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comments5.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d.docs.live.net/082ed35cc73da8b8/"/>
    </mc:Choice>
  </mc:AlternateContent>
  <xr:revisionPtr revIDLastSave="0" documentId="8_{562D35E9-EF6F-4227-902F-5A42BE6C7D7D}" xr6:coauthVersionLast="47" xr6:coauthVersionMax="47" xr10:uidLastSave="{00000000-0000-0000-0000-000000000000}"/>
  <bookViews>
    <workbookView xWindow="0" yWindow="0" windowWidth="28800" windowHeight="11835" tabRatio="767" firstSheet="7" activeTab="23" xr2:uid="{00000000-000D-0000-FFFF-FFFF00000000}"/>
  </bookViews>
  <sheets>
    <sheet name="Character Creation" sheetId="66" r:id="rId1"/>
    <sheet name="The Informatorium" sheetId="14" r:id="rId2"/>
    <sheet name="Scaling and Dual Wield" sheetId="12" r:id="rId3"/>
    <sheet name="Roll Information" sheetId="88" r:id="rId4"/>
    <sheet name="Races" sheetId="65" r:id="rId5"/>
    <sheet name="Classes" sheetId="8" r:id="rId6"/>
    <sheet name="Enemies 6.0 Creatures " sheetId="60" r:id="rId7"/>
    <sheet name="MASTER ABILITY" sheetId="96" r:id="rId8"/>
    <sheet name="Skills" sheetId="48" r:id="rId9"/>
    <sheet name="Gear" sheetId="78" r:id="rId10"/>
    <sheet name="Items" sheetId="82" r:id="rId11"/>
    <sheet name="Zones" sheetId="19" r:id="rId12"/>
    <sheet name="Gear Set" sheetId="17" r:id="rId13"/>
    <sheet name="Crafting" sheetId="53" r:id="rId14"/>
    <sheet name="RESONANCE" sheetId="62" r:id="rId15"/>
    <sheet name="MASTERY" sheetId="61" r:id="rId16"/>
    <sheet name="LEGACY" sheetId="54" r:id="rId17"/>
    <sheet name="Legends" sheetId="49" r:id="rId18"/>
    <sheet name="Clarifications &amp; Mechanics" sheetId="39" r:id="rId19"/>
    <sheet name="Quests" sheetId="36" r:id="rId20"/>
    <sheet name="Character Creation -" sheetId="68" r:id="rId21"/>
    <sheet name="Diacovina Acterosa" sheetId="85" r:id="rId22"/>
    <sheet name="NEW SENTIENTS FRAMEWORK" sheetId="92" r:id="rId23"/>
    <sheet name="More Holy Pot Work" sheetId="86" r:id="rId24"/>
  </sheets>
  <definedNames>
    <definedName name="_xlnm._FilterDatabase" localSheetId="9" hidden="1">Gear!$A$1:$A$1876</definedName>
    <definedName name="_xlnm._FilterDatabase" localSheetId="10" hidden="1">Items!$D$1:$D$724</definedName>
    <definedName name="_xlnm._FilterDatabase" localSheetId="23" hidden="1">'More Holy Pot Work'!$D$1:$D$1406</definedName>
    <definedName name="_xlnm._FilterDatabase" localSheetId="4" hidden="1">Races!$A$1:$AD$98</definedName>
    <definedName name="_xlnm._FilterDatabase" localSheetId="1" hidden="1">'The Informatorium'!$A$85:$B$98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8" i="12" l="1"/>
  <c r="N9" i="92"/>
  <c r="V99" i="65"/>
  <c r="AZ5" i="65"/>
  <c r="AH3" i="65"/>
  <c r="AH4" i="65"/>
  <c r="AH5" i="65"/>
  <c r="AH6" i="65"/>
  <c r="AH7" i="65"/>
  <c r="AH8" i="65"/>
  <c r="AH9" i="65"/>
  <c r="AH10" i="65"/>
  <c r="AH11" i="65"/>
  <c r="AH12" i="65"/>
  <c r="AH13" i="65"/>
  <c r="AH14" i="65"/>
  <c r="AH15" i="65"/>
  <c r="AH16" i="65"/>
  <c r="AH17" i="65"/>
  <c r="AH18" i="65"/>
  <c r="AH19" i="65"/>
  <c r="AH20" i="65"/>
  <c r="AH21" i="65"/>
  <c r="AH22" i="65"/>
  <c r="AH23" i="65"/>
  <c r="AH24" i="65"/>
  <c r="AH25" i="65"/>
  <c r="AH26" i="65"/>
  <c r="AH27" i="65"/>
  <c r="AH28" i="65"/>
  <c r="AH29" i="65"/>
  <c r="AH30" i="65"/>
  <c r="AH31" i="65"/>
  <c r="AH32" i="65"/>
  <c r="AH33" i="65"/>
  <c r="AH34" i="65"/>
  <c r="AH35" i="65"/>
  <c r="AH36" i="65"/>
  <c r="AH37" i="65"/>
  <c r="AH38" i="65"/>
  <c r="AH39" i="65"/>
  <c r="AH40" i="65"/>
  <c r="AH41" i="65"/>
  <c r="AH42" i="65"/>
  <c r="AH43" i="65"/>
  <c r="AH44" i="65"/>
  <c r="AH45" i="65"/>
  <c r="AH46" i="65"/>
  <c r="AH47" i="65"/>
  <c r="AH48" i="65"/>
  <c r="AH49" i="65"/>
  <c r="AH50" i="65"/>
  <c r="AH51" i="65"/>
  <c r="AH52" i="65"/>
  <c r="AH53" i="65"/>
  <c r="AH54" i="65"/>
  <c r="AH55" i="65"/>
  <c r="AH56" i="65"/>
  <c r="AH57" i="65"/>
  <c r="AH58" i="65"/>
  <c r="AH59" i="65"/>
  <c r="AH60" i="65"/>
  <c r="AH61" i="65"/>
  <c r="AH62" i="65"/>
  <c r="AH63" i="65"/>
  <c r="AH64" i="65"/>
  <c r="AH65" i="65"/>
  <c r="AH66" i="65"/>
  <c r="AH67" i="65"/>
  <c r="AH68" i="65"/>
  <c r="AH69" i="65"/>
  <c r="AH70" i="65"/>
  <c r="AH71" i="65"/>
  <c r="AH72" i="65"/>
  <c r="AH73" i="65"/>
  <c r="AH74" i="65"/>
  <c r="AH75" i="65"/>
  <c r="AH76" i="65"/>
  <c r="AH77" i="65"/>
  <c r="AH78" i="65"/>
  <c r="AH79" i="65"/>
  <c r="AH80" i="65"/>
  <c r="AH81" i="65"/>
  <c r="AH82" i="65"/>
  <c r="AH83" i="65"/>
  <c r="AH84" i="65"/>
  <c r="AH85" i="65"/>
  <c r="AH86" i="65"/>
  <c r="AH87" i="65"/>
  <c r="AH88" i="65"/>
  <c r="AH89" i="65"/>
  <c r="AH90" i="65"/>
  <c r="AH91" i="65"/>
  <c r="AH92" i="65"/>
  <c r="AH93" i="65"/>
  <c r="AH94" i="65"/>
  <c r="AH95" i="65"/>
  <c r="AH96" i="65"/>
  <c r="AH97" i="65"/>
  <c r="AH2" i="65"/>
  <c r="AB2" i="65"/>
  <c r="W2" i="65"/>
  <c r="AB5" i="65"/>
  <c r="AB6" i="65"/>
  <c r="AB8" i="65"/>
  <c r="AB10" i="65"/>
  <c r="AB11" i="65"/>
  <c r="AB13" i="65"/>
  <c r="AB15" i="65"/>
  <c r="AB16" i="65"/>
  <c r="AB17" i="65"/>
  <c r="AB18" i="65"/>
  <c r="AB19" i="65"/>
  <c r="AB20" i="65"/>
  <c r="AB22" i="65"/>
  <c r="AB23" i="65"/>
  <c r="AB24" i="65"/>
  <c r="AB25" i="65"/>
  <c r="AB26" i="65"/>
  <c r="AB28" i="65"/>
  <c r="AB30" i="65"/>
  <c r="AB31" i="65"/>
  <c r="AB32" i="65"/>
  <c r="AB33" i="65"/>
  <c r="AB35" i="65"/>
  <c r="AB36" i="65"/>
  <c r="AB37" i="65"/>
  <c r="AB38" i="65"/>
  <c r="AB39" i="65"/>
  <c r="AB41" i="65"/>
  <c r="AB42" i="65"/>
  <c r="AB44" i="65"/>
  <c r="AB45" i="65"/>
  <c r="AB46" i="65"/>
  <c r="AB48" i="65"/>
  <c r="AB49" i="65"/>
  <c r="AB50" i="65"/>
  <c r="AB51" i="65"/>
  <c r="AB54" i="65"/>
  <c r="AB56" i="65"/>
  <c r="AB57" i="65"/>
  <c r="AB58" i="65"/>
  <c r="AB59" i="65"/>
  <c r="AB62" i="65"/>
  <c r="AB63" i="65"/>
  <c r="AB64" i="65"/>
  <c r="AB66" i="65"/>
  <c r="AB68" i="65"/>
  <c r="AB70" i="65"/>
  <c r="AB71" i="65"/>
  <c r="AB72" i="65"/>
  <c r="AB73" i="65"/>
  <c r="AB74" i="65"/>
  <c r="AB76" i="65"/>
  <c r="AB77" i="65"/>
  <c r="AB78" i="65"/>
  <c r="AB80" i="65"/>
  <c r="AB81" i="65"/>
  <c r="AB83" i="65"/>
  <c r="AB85" i="65"/>
  <c r="AB86" i="65"/>
  <c r="AB87" i="65"/>
  <c r="AB88" i="65"/>
  <c r="AB92" i="65"/>
  <c r="AB93" i="65"/>
  <c r="AB94" i="65"/>
  <c r="AB97" i="65"/>
  <c r="W60" i="65"/>
  <c r="AG2" i="65"/>
  <c r="W9" i="65"/>
  <c r="X11" i="65"/>
  <c r="AA4" i="65"/>
  <c r="G39" i="12"/>
  <c r="H8" i="86"/>
  <c r="D24" i="85" a="1"/>
  <c r="D24" i="85"/>
  <c r="AZ3" i="65"/>
  <c r="BA3" i="65"/>
  <c r="BB3" i="65"/>
  <c r="BC3" i="65"/>
  <c r="BD3" i="65"/>
  <c r="BE3" i="65"/>
  <c r="BI3" i="65"/>
  <c r="AZ4" i="65"/>
  <c r="BA4" i="65"/>
  <c r="BB4" i="65"/>
  <c r="BC4" i="65"/>
  <c r="BD4" i="65"/>
  <c r="BE4" i="65"/>
  <c r="BI4" i="65"/>
  <c r="BA5" i="65"/>
  <c r="BB5" i="65"/>
  <c r="BC5" i="65"/>
  <c r="BD5" i="65"/>
  <c r="BE5" i="65"/>
  <c r="BI5" i="65"/>
  <c r="AZ6" i="65"/>
  <c r="BA6" i="65"/>
  <c r="BB6" i="65"/>
  <c r="BC6" i="65"/>
  <c r="BD6" i="65"/>
  <c r="BE6" i="65"/>
  <c r="BI6" i="65"/>
  <c r="AZ7" i="65"/>
  <c r="BA7" i="65"/>
  <c r="BB7" i="65"/>
  <c r="BC7" i="65"/>
  <c r="BD7" i="65"/>
  <c r="BE7" i="65"/>
  <c r="BI7" i="65"/>
  <c r="AZ8" i="65"/>
  <c r="BA8" i="65"/>
  <c r="BB8" i="65"/>
  <c r="BC8" i="65"/>
  <c r="BD8" i="65"/>
  <c r="BE8" i="65"/>
  <c r="BI8" i="65"/>
  <c r="AZ9" i="65"/>
  <c r="BA9" i="65"/>
  <c r="BB9" i="65"/>
  <c r="BC9" i="65"/>
  <c r="BD9" i="65"/>
  <c r="BE9" i="65"/>
  <c r="BI9" i="65"/>
  <c r="AZ10" i="65"/>
  <c r="BA10" i="65"/>
  <c r="BB10" i="65"/>
  <c r="BC10" i="65"/>
  <c r="BD10" i="65"/>
  <c r="BE10" i="65"/>
  <c r="BI10" i="65"/>
  <c r="AZ11" i="65"/>
  <c r="BA11" i="65"/>
  <c r="BB11" i="65"/>
  <c r="BC11" i="65"/>
  <c r="BD11" i="65"/>
  <c r="BE11" i="65"/>
  <c r="BI11" i="65"/>
  <c r="AZ12" i="65"/>
  <c r="BA12" i="65"/>
  <c r="BB12" i="65"/>
  <c r="BC12" i="65"/>
  <c r="BD12" i="65"/>
  <c r="BE12" i="65"/>
  <c r="BI12" i="65"/>
  <c r="AZ13" i="65"/>
  <c r="BA13" i="65"/>
  <c r="BB13" i="65"/>
  <c r="BC13" i="65"/>
  <c r="BD13" i="65"/>
  <c r="BE13" i="65"/>
  <c r="BI13" i="65"/>
  <c r="AZ14" i="65"/>
  <c r="BA14" i="65"/>
  <c r="BB14" i="65"/>
  <c r="BC14" i="65"/>
  <c r="BD14" i="65"/>
  <c r="BE14" i="65"/>
  <c r="BI14" i="65"/>
  <c r="AZ15" i="65"/>
  <c r="BA15" i="65"/>
  <c r="BB15" i="65"/>
  <c r="BC15" i="65"/>
  <c r="BD15" i="65"/>
  <c r="BE15" i="65"/>
  <c r="BI15" i="65"/>
  <c r="AZ16" i="65"/>
  <c r="BA16" i="65"/>
  <c r="BB16" i="65"/>
  <c r="BC16" i="65"/>
  <c r="BD16" i="65"/>
  <c r="BE16" i="65"/>
  <c r="BI16" i="65"/>
  <c r="AZ17" i="65"/>
  <c r="BA17" i="65"/>
  <c r="BB17" i="65"/>
  <c r="BC17" i="65"/>
  <c r="BD17" i="65"/>
  <c r="BE17" i="65"/>
  <c r="BI17" i="65"/>
  <c r="AZ18" i="65"/>
  <c r="BA18" i="65"/>
  <c r="BB18" i="65"/>
  <c r="BC18" i="65"/>
  <c r="BE18" i="65"/>
  <c r="BI18" i="65"/>
  <c r="AZ19" i="65"/>
  <c r="BA19" i="65"/>
  <c r="BB19" i="65"/>
  <c r="BC19" i="65"/>
  <c r="BD19" i="65"/>
  <c r="BE19" i="65"/>
  <c r="BI19" i="65"/>
  <c r="AZ20" i="65"/>
  <c r="BA20" i="65"/>
  <c r="BB20" i="65"/>
  <c r="BC20" i="65"/>
  <c r="BD20" i="65"/>
  <c r="BE20" i="65"/>
  <c r="BI20" i="65"/>
  <c r="AZ21" i="65"/>
  <c r="BA21" i="65"/>
  <c r="BB21" i="65"/>
  <c r="BC21" i="65"/>
  <c r="BD21" i="65"/>
  <c r="BE21" i="65"/>
  <c r="BI21" i="65"/>
  <c r="AZ22" i="65"/>
  <c r="BA22" i="65"/>
  <c r="BB22" i="65"/>
  <c r="BC22" i="65"/>
  <c r="BD22" i="65"/>
  <c r="BE22" i="65"/>
  <c r="BI22" i="65"/>
  <c r="AZ23" i="65"/>
  <c r="BA23" i="65"/>
  <c r="BB23" i="65"/>
  <c r="BC23" i="65"/>
  <c r="BE23" i="65"/>
  <c r="BI23" i="65"/>
  <c r="AZ24" i="65"/>
  <c r="BA24" i="65"/>
  <c r="BB24" i="65"/>
  <c r="BC24" i="65"/>
  <c r="BE24" i="65"/>
  <c r="BI24" i="65"/>
  <c r="AZ25" i="65"/>
  <c r="BA25" i="65"/>
  <c r="BB25" i="65"/>
  <c r="BC25" i="65"/>
  <c r="BD25" i="65"/>
  <c r="BE25" i="65"/>
  <c r="BI25" i="65"/>
  <c r="AZ26" i="65"/>
  <c r="BA26" i="65"/>
  <c r="BB26" i="65"/>
  <c r="BC26" i="65"/>
  <c r="BD26" i="65"/>
  <c r="BE26" i="65"/>
  <c r="BI26" i="65"/>
  <c r="AZ27" i="65"/>
  <c r="BA27" i="65"/>
  <c r="BB27" i="65"/>
  <c r="BC27" i="65"/>
  <c r="BD27" i="65"/>
  <c r="BE27" i="65"/>
  <c r="BI27" i="65"/>
  <c r="AZ28" i="65"/>
  <c r="BA28" i="65"/>
  <c r="BB28" i="65"/>
  <c r="BC28" i="65"/>
  <c r="BD28" i="65"/>
  <c r="BE28" i="65"/>
  <c r="BI28" i="65"/>
  <c r="AZ29" i="65"/>
  <c r="BA29" i="65"/>
  <c r="BB29" i="65"/>
  <c r="BC29" i="65"/>
  <c r="BD29" i="65"/>
  <c r="BE29" i="65"/>
  <c r="BI29" i="65"/>
  <c r="AZ30" i="65"/>
  <c r="BA30" i="65"/>
  <c r="BB30" i="65"/>
  <c r="BC30" i="65"/>
  <c r="BD30" i="65"/>
  <c r="BE30" i="65"/>
  <c r="BI30" i="65"/>
  <c r="AZ31" i="65"/>
  <c r="BA31" i="65"/>
  <c r="BB31" i="65"/>
  <c r="BC31" i="65"/>
  <c r="BD31" i="65"/>
  <c r="BE31" i="65"/>
  <c r="BI31" i="65"/>
  <c r="AZ32" i="65"/>
  <c r="BA32" i="65"/>
  <c r="BB32" i="65"/>
  <c r="BC32" i="65"/>
  <c r="BD32" i="65"/>
  <c r="BE32" i="65"/>
  <c r="BI32" i="65"/>
  <c r="AZ33" i="65"/>
  <c r="BA33" i="65"/>
  <c r="BB33" i="65"/>
  <c r="BC33" i="65"/>
  <c r="BD33" i="65"/>
  <c r="BE33" i="65"/>
  <c r="BI33" i="65"/>
  <c r="AZ34" i="65"/>
  <c r="BA34" i="65"/>
  <c r="BB34" i="65"/>
  <c r="BC34" i="65"/>
  <c r="BD34" i="65"/>
  <c r="BE34" i="65"/>
  <c r="BI34" i="65"/>
  <c r="AZ35" i="65"/>
  <c r="BA35" i="65"/>
  <c r="BB35" i="65"/>
  <c r="BC35" i="65"/>
  <c r="BD35" i="65"/>
  <c r="BE35" i="65"/>
  <c r="BI35" i="65"/>
  <c r="AZ36" i="65"/>
  <c r="BA36" i="65"/>
  <c r="BB36" i="65"/>
  <c r="BC36" i="65"/>
  <c r="BD36" i="65"/>
  <c r="BE36" i="65"/>
  <c r="BI36" i="65"/>
  <c r="AZ37" i="65"/>
  <c r="BA37" i="65"/>
  <c r="BB37" i="65"/>
  <c r="BC37" i="65"/>
  <c r="BE37" i="65"/>
  <c r="BI37" i="65"/>
  <c r="AZ38" i="65"/>
  <c r="BA38" i="65"/>
  <c r="BB38" i="65"/>
  <c r="BC38" i="65"/>
  <c r="BD38" i="65"/>
  <c r="BE38" i="65"/>
  <c r="BI38" i="65"/>
  <c r="AZ39" i="65"/>
  <c r="BA39" i="65"/>
  <c r="BB39" i="65"/>
  <c r="BC39" i="65"/>
  <c r="BD39" i="65"/>
  <c r="BE39" i="65"/>
  <c r="BI39" i="65"/>
  <c r="AZ40" i="65"/>
  <c r="BA40" i="65"/>
  <c r="BB40" i="65"/>
  <c r="BC40" i="65"/>
  <c r="BD40" i="65"/>
  <c r="BE40" i="65"/>
  <c r="BI40" i="65"/>
  <c r="AZ41" i="65"/>
  <c r="BA41" i="65"/>
  <c r="BB41" i="65"/>
  <c r="BC41" i="65"/>
  <c r="BD41" i="65"/>
  <c r="BE41" i="65"/>
  <c r="BI41" i="65"/>
  <c r="AZ42" i="65"/>
  <c r="BA42" i="65"/>
  <c r="BB42" i="65"/>
  <c r="BC42" i="65"/>
  <c r="BD42" i="65"/>
  <c r="BE42" i="65"/>
  <c r="BI42" i="65"/>
  <c r="AZ43" i="65"/>
  <c r="BA43" i="65"/>
  <c r="BB43" i="65"/>
  <c r="BC43" i="65"/>
  <c r="BD43" i="65"/>
  <c r="BE43" i="65"/>
  <c r="BI43" i="65"/>
  <c r="AZ44" i="65"/>
  <c r="BA44" i="65"/>
  <c r="BB44" i="65"/>
  <c r="BC44" i="65"/>
  <c r="BD44" i="65"/>
  <c r="BE44" i="65"/>
  <c r="BI44" i="65"/>
  <c r="AZ45" i="65"/>
  <c r="BA45" i="65"/>
  <c r="BB45" i="65"/>
  <c r="BC45" i="65"/>
  <c r="BD45" i="65"/>
  <c r="BE45" i="65"/>
  <c r="BI45" i="65"/>
  <c r="AZ46" i="65"/>
  <c r="BA46" i="65"/>
  <c r="BB46" i="65"/>
  <c r="BC46" i="65"/>
  <c r="BD46" i="65"/>
  <c r="BE46" i="65"/>
  <c r="BI46" i="65"/>
  <c r="AZ47" i="65"/>
  <c r="BA47" i="65"/>
  <c r="BB47" i="65"/>
  <c r="BC47" i="65"/>
  <c r="BD47" i="65"/>
  <c r="BE47" i="65"/>
  <c r="BI47" i="65"/>
  <c r="AZ48" i="65"/>
  <c r="BA48" i="65"/>
  <c r="BB48" i="65"/>
  <c r="BC48" i="65"/>
  <c r="BD48" i="65"/>
  <c r="BE48" i="65"/>
  <c r="BI48" i="65"/>
  <c r="AZ49" i="65"/>
  <c r="BA49" i="65"/>
  <c r="BB49" i="65"/>
  <c r="BC49" i="65"/>
  <c r="BD49" i="65"/>
  <c r="BE49" i="65"/>
  <c r="BI49" i="65"/>
  <c r="AZ50" i="65"/>
  <c r="BA50" i="65"/>
  <c r="BB50" i="65"/>
  <c r="BC50" i="65"/>
  <c r="BD50" i="65"/>
  <c r="BE50" i="65"/>
  <c r="BI50" i="65"/>
  <c r="AZ51" i="65"/>
  <c r="BA51" i="65"/>
  <c r="BB51" i="65"/>
  <c r="BC51" i="65"/>
  <c r="BD51" i="65"/>
  <c r="BE51" i="65"/>
  <c r="BI51" i="65"/>
  <c r="AZ52" i="65"/>
  <c r="BA52" i="65"/>
  <c r="BB52" i="65"/>
  <c r="BC52" i="65"/>
  <c r="BD52" i="65"/>
  <c r="BE52" i="65"/>
  <c r="BI52" i="65"/>
  <c r="AZ53" i="65"/>
  <c r="BA53" i="65"/>
  <c r="BB53" i="65"/>
  <c r="BC53" i="65"/>
  <c r="BE53" i="65"/>
  <c r="BI53" i="65"/>
  <c r="AZ54" i="65"/>
  <c r="BA54" i="65"/>
  <c r="BB54" i="65"/>
  <c r="BC54" i="65"/>
  <c r="BD54" i="65"/>
  <c r="BE54" i="65"/>
  <c r="BI54" i="65"/>
  <c r="AZ55" i="65"/>
  <c r="BA55" i="65"/>
  <c r="BB55" i="65"/>
  <c r="BC55" i="65"/>
  <c r="BD55" i="65"/>
  <c r="BE55" i="65"/>
  <c r="BI55" i="65"/>
  <c r="AZ56" i="65"/>
  <c r="BA56" i="65"/>
  <c r="BB56" i="65"/>
  <c r="BC56" i="65"/>
  <c r="BD56" i="65"/>
  <c r="BE56" i="65"/>
  <c r="BI56" i="65"/>
  <c r="AZ57" i="65"/>
  <c r="BA57" i="65"/>
  <c r="BB57" i="65"/>
  <c r="BC57" i="65"/>
  <c r="BD57" i="65"/>
  <c r="BE57" i="65"/>
  <c r="BI57" i="65"/>
  <c r="AZ58" i="65"/>
  <c r="BA58" i="65"/>
  <c r="BB58" i="65"/>
  <c r="BC58" i="65"/>
  <c r="BD58" i="65"/>
  <c r="BE58" i="65"/>
  <c r="BI58" i="65"/>
  <c r="AZ59" i="65"/>
  <c r="BA59" i="65"/>
  <c r="BB59" i="65"/>
  <c r="BC59" i="65"/>
  <c r="BD59" i="65"/>
  <c r="BE59" i="65"/>
  <c r="BI59" i="65"/>
  <c r="AZ60" i="65"/>
  <c r="BA60" i="65"/>
  <c r="BB60" i="65"/>
  <c r="BC60" i="65"/>
  <c r="BD60" i="65"/>
  <c r="BE60" i="65"/>
  <c r="BI60" i="65"/>
  <c r="AZ61" i="65"/>
  <c r="BA61" i="65"/>
  <c r="BB61" i="65"/>
  <c r="BC61" i="65"/>
  <c r="BD61" i="65"/>
  <c r="BE61" i="65"/>
  <c r="BI61" i="65"/>
  <c r="AZ62" i="65"/>
  <c r="BA62" i="65"/>
  <c r="BB62" i="65"/>
  <c r="BC62" i="65"/>
  <c r="BD62" i="65"/>
  <c r="BE62" i="65"/>
  <c r="BI62" i="65"/>
  <c r="AZ63" i="65"/>
  <c r="BA63" i="65"/>
  <c r="BB63" i="65"/>
  <c r="BC63" i="65"/>
  <c r="BD63" i="65"/>
  <c r="BE63" i="65"/>
  <c r="BI63" i="65"/>
  <c r="AZ64" i="65"/>
  <c r="BA64" i="65"/>
  <c r="BB64" i="65"/>
  <c r="BC64" i="65"/>
  <c r="BD64" i="65"/>
  <c r="BE64" i="65"/>
  <c r="BI64" i="65"/>
  <c r="AZ65" i="65"/>
  <c r="BA65" i="65"/>
  <c r="BB65" i="65"/>
  <c r="BC65" i="65"/>
  <c r="BD65" i="65"/>
  <c r="BE65" i="65"/>
  <c r="BI65" i="65"/>
  <c r="AZ66" i="65"/>
  <c r="BA66" i="65"/>
  <c r="BB66" i="65"/>
  <c r="BC66" i="65"/>
  <c r="BD66" i="65"/>
  <c r="BE66" i="65"/>
  <c r="BI66" i="65"/>
  <c r="AZ67" i="65"/>
  <c r="BA67" i="65"/>
  <c r="BB67" i="65"/>
  <c r="BC67" i="65"/>
  <c r="BD67" i="65"/>
  <c r="BE67" i="65"/>
  <c r="BI67" i="65"/>
  <c r="AZ68" i="65"/>
  <c r="BA68" i="65"/>
  <c r="BB68" i="65"/>
  <c r="BC68" i="65"/>
  <c r="BD68" i="65"/>
  <c r="BE68" i="65"/>
  <c r="BI68" i="65"/>
  <c r="AZ69" i="65"/>
  <c r="BA69" i="65"/>
  <c r="BB69" i="65"/>
  <c r="BC69" i="65"/>
  <c r="BD69" i="65"/>
  <c r="BE69" i="65"/>
  <c r="BI69" i="65"/>
  <c r="AZ70" i="65"/>
  <c r="BA70" i="65"/>
  <c r="BB70" i="65"/>
  <c r="BC70" i="65"/>
  <c r="BD70" i="65"/>
  <c r="BE70" i="65"/>
  <c r="BI70" i="65"/>
  <c r="AZ71" i="65"/>
  <c r="BA71" i="65"/>
  <c r="BB71" i="65"/>
  <c r="BC71" i="65"/>
  <c r="BD71" i="65"/>
  <c r="BE71" i="65"/>
  <c r="BI71" i="65"/>
  <c r="AZ72" i="65"/>
  <c r="BA72" i="65"/>
  <c r="BB72" i="65"/>
  <c r="BC72" i="65"/>
  <c r="BD72" i="65"/>
  <c r="BE72" i="65"/>
  <c r="BI72" i="65"/>
  <c r="AZ73" i="65"/>
  <c r="BA73" i="65"/>
  <c r="BB73" i="65"/>
  <c r="BC73" i="65"/>
  <c r="BD73" i="65"/>
  <c r="BE73" i="65"/>
  <c r="BI73" i="65"/>
  <c r="AZ74" i="65"/>
  <c r="BA74" i="65"/>
  <c r="BB74" i="65"/>
  <c r="BC74" i="65"/>
  <c r="BD74" i="65"/>
  <c r="BE74" i="65"/>
  <c r="BI74" i="65"/>
  <c r="AZ75" i="65"/>
  <c r="BA75" i="65"/>
  <c r="BB75" i="65"/>
  <c r="BC75" i="65"/>
  <c r="BD75" i="65"/>
  <c r="BE75" i="65"/>
  <c r="BI75" i="65"/>
  <c r="AZ76" i="65"/>
  <c r="BA76" i="65"/>
  <c r="BB76" i="65"/>
  <c r="BC76" i="65"/>
  <c r="BD76" i="65"/>
  <c r="BE76" i="65"/>
  <c r="BI76" i="65"/>
  <c r="AZ77" i="65"/>
  <c r="BA77" i="65"/>
  <c r="BB77" i="65"/>
  <c r="BC77" i="65"/>
  <c r="BD77" i="65"/>
  <c r="BE77" i="65"/>
  <c r="BI77" i="65"/>
  <c r="AZ78" i="65"/>
  <c r="BA78" i="65"/>
  <c r="BB78" i="65"/>
  <c r="BC78" i="65"/>
  <c r="BD78" i="65"/>
  <c r="BE78" i="65"/>
  <c r="BI78" i="65"/>
  <c r="AZ79" i="65"/>
  <c r="BA79" i="65"/>
  <c r="BB79" i="65"/>
  <c r="BC79" i="65"/>
  <c r="BD79" i="65"/>
  <c r="BE79" i="65"/>
  <c r="BI79" i="65"/>
  <c r="AZ80" i="65"/>
  <c r="BA80" i="65"/>
  <c r="BB80" i="65"/>
  <c r="BC80" i="65"/>
  <c r="BD80" i="65"/>
  <c r="BE80" i="65"/>
  <c r="BI80" i="65"/>
  <c r="AZ81" i="65"/>
  <c r="BA81" i="65"/>
  <c r="BB81" i="65"/>
  <c r="BC81" i="65"/>
  <c r="BD81" i="65"/>
  <c r="BE81" i="65"/>
  <c r="BI81" i="65"/>
  <c r="AZ82" i="65"/>
  <c r="BA82" i="65"/>
  <c r="BB82" i="65"/>
  <c r="BC82" i="65"/>
  <c r="BD82" i="65"/>
  <c r="BE82" i="65"/>
  <c r="BI82" i="65"/>
  <c r="AZ83" i="65"/>
  <c r="BA83" i="65"/>
  <c r="BB83" i="65"/>
  <c r="BC83" i="65"/>
  <c r="BD83" i="65"/>
  <c r="BE83" i="65"/>
  <c r="BI83" i="65"/>
  <c r="AZ84" i="65"/>
  <c r="BA84" i="65"/>
  <c r="BB84" i="65"/>
  <c r="BC84" i="65"/>
  <c r="BD84" i="65"/>
  <c r="BE84" i="65"/>
  <c r="BI84" i="65"/>
  <c r="AZ85" i="65"/>
  <c r="BA85" i="65"/>
  <c r="BB85" i="65"/>
  <c r="BC85" i="65"/>
  <c r="BD85" i="65"/>
  <c r="BE85" i="65"/>
  <c r="BI85" i="65"/>
  <c r="AZ86" i="65"/>
  <c r="BA86" i="65"/>
  <c r="BB86" i="65"/>
  <c r="BC86" i="65"/>
  <c r="BD86" i="65"/>
  <c r="BE86" i="65"/>
  <c r="BI86" i="65"/>
  <c r="AZ87" i="65"/>
  <c r="BA87" i="65"/>
  <c r="BB87" i="65"/>
  <c r="BC87" i="65"/>
  <c r="BD87" i="65"/>
  <c r="BE87" i="65"/>
  <c r="BI87" i="65"/>
  <c r="AZ88" i="65"/>
  <c r="BA88" i="65"/>
  <c r="BB88" i="65"/>
  <c r="BC88" i="65"/>
  <c r="BD88" i="65"/>
  <c r="BE88" i="65"/>
  <c r="BI88" i="65"/>
  <c r="AZ89" i="65"/>
  <c r="BA89" i="65"/>
  <c r="BB89" i="65"/>
  <c r="BC89" i="65"/>
  <c r="BD89" i="65"/>
  <c r="BE89" i="65"/>
  <c r="BI89" i="65"/>
  <c r="AZ90" i="65"/>
  <c r="BA90" i="65"/>
  <c r="BB90" i="65"/>
  <c r="BC90" i="65"/>
  <c r="BD90" i="65"/>
  <c r="BE90" i="65"/>
  <c r="BI90" i="65"/>
  <c r="AZ91" i="65"/>
  <c r="BA91" i="65"/>
  <c r="BB91" i="65"/>
  <c r="BC91" i="65"/>
  <c r="BD91" i="65"/>
  <c r="BE91" i="65"/>
  <c r="BI91" i="65"/>
  <c r="AZ92" i="65"/>
  <c r="BA92" i="65"/>
  <c r="BB92" i="65"/>
  <c r="BC92" i="65"/>
  <c r="BD92" i="65"/>
  <c r="BE92" i="65"/>
  <c r="BI92" i="65"/>
  <c r="AZ93" i="65"/>
  <c r="BA93" i="65"/>
  <c r="BB93" i="65"/>
  <c r="BC93" i="65"/>
  <c r="BD93" i="65"/>
  <c r="BE93" i="65"/>
  <c r="BI93" i="65"/>
  <c r="AZ94" i="65"/>
  <c r="BA94" i="65"/>
  <c r="BB94" i="65"/>
  <c r="BC94" i="65"/>
  <c r="BD94" i="65"/>
  <c r="BE94" i="65"/>
  <c r="BI94" i="65"/>
  <c r="AZ95" i="65"/>
  <c r="BA95" i="65"/>
  <c r="BB95" i="65"/>
  <c r="BC95" i="65"/>
  <c r="BD95" i="65"/>
  <c r="BE95" i="65"/>
  <c r="BI95" i="65"/>
  <c r="AZ96" i="65"/>
  <c r="BA96" i="65"/>
  <c r="BB96" i="65"/>
  <c r="BC96" i="65"/>
  <c r="BD96" i="65"/>
  <c r="BE96" i="65"/>
  <c r="BI96" i="65"/>
  <c r="AZ97" i="65"/>
  <c r="BA97" i="65"/>
  <c r="BB97" i="65"/>
  <c r="BC97" i="65"/>
  <c r="BD97" i="65"/>
  <c r="BE97" i="65"/>
  <c r="BI97" i="65"/>
  <c r="AZ98" i="65"/>
  <c r="BA98" i="65"/>
  <c r="BB98" i="65"/>
  <c r="BC98" i="65"/>
  <c r="BD98" i="65"/>
  <c r="BE98" i="65"/>
  <c r="BI98" i="65"/>
  <c r="Z83" i="65"/>
  <c r="Z52" i="65"/>
  <c r="W29" i="65"/>
  <c r="X29" i="65"/>
  <c r="Y29" i="65"/>
  <c r="Z29" i="65"/>
  <c r="AA29" i="65"/>
  <c r="AD29" i="65"/>
  <c r="AB29" i="65"/>
  <c r="AF29" i="65"/>
  <c r="AG29" i="65"/>
  <c r="W30" i="65"/>
  <c r="X30" i="65"/>
  <c r="Y30" i="65"/>
  <c r="Z30" i="65"/>
  <c r="AA30" i="65"/>
  <c r="AD30" i="65"/>
  <c r="AF30" i="65"/>
  <c r="AG30" i="65"/>
  <c r="W31" i="65"/>
  <c r="X31" i="65"/>
  <c r="Y31" i="65"/>
  <c r="Z31" i="65"/>
  <c r="AA31" i="65"/>
  <c r="AD31" i="65"/>
  <c r="AF31" i="65"/>
  <c r="AG31" i="65"/>
  <c r="W32" i="65"/>
  <c r="X32" i="65"/>
  <c r="Y32" i="65"/>
  <c r="Z32" i="65"/>
  <c r="AA32" i="65"/>
  <c r="AD32" i="65"/>
  <c r="AF32" i="65"/>
  <c r="AG32" i="65"/>
  <c r="W33" i="65"/>
  <c r="X33" i="65"/>
  <c r="Y33" i="65"/>
  <c r="Z33" i="65"/>
  <c r="AA33" i="65"/>
  <c r="AD33" i="65"/>
  <c r="AF33" i="65"/>
  <c r="AG33" i="65"/>
  <c r="W34" i="65"/>
  <c r="X34" i="65"/>
  <c r="Y34" i="65"/>
  <c r="Z34" i="65"/>
  <c r="AA34" i="65"/>
  <c r="AD34" i="65"/>
  <c r="AB34" i="65"/>
  <c r="AF34" i="65"/>
  <c r="AG34" i="65"/>
  <c r="W35" i="65"/>
  <c r="X35" i="65"/>
  <c r="Y35" i="65"/>
  <c r="Z35" i="65"/>
  <c r="AA35" i="65"/>
  <c r="AD35" i="65"/>
  <c r="AF35" i="65"/>
  <c r="AG35" i="65"/>
  <c r="W36" i="65"/>
  <c r="X36" i="65"/>
  <c r="Y36" i="65"/>
  <c r="Z36" i="65"/>
  <c r="AA36" i="65"/>
  <c r="AD36" i="65"/>
  <c r="AF36" i="65"/>
  <c r="AG36" i="65"/>
  <c r="W37" i="65"/>
  <c r="X37" i="65"/>
  <c r="Y37" i="65"/>
  <c r="Z37" i="65"/>
  <c r="AA37" i="65"/>
  <c r="AD37" i="65"/>
  <c r="AF37" i="65"/>
  <c r="AG37" i="65"/>
  <c r="W38" i="65"/>
  <c r="X38" i="65"/>
  <c r="Y38" i="65"/>
  <c r="Z38" i="65"/>
  <c r="AA38" i="65"/>
  <c r="AD38" i="65"/>
  <c r="AF38" i="65"/>
  <c r="AG38" i="65"/>
  <c r="W39" i="65"/>
  <c r="X39" i="65"/>
  <c r="Y39" i="65"/>
  <c r="Z39" i="65"/>
  <c r="AA39" i="65"/>
  <c r="AD39" i="65"/>
  <c r="AF39" i="65"/>
  <c r="AG39" i="65"/>
  <c r="W40" i="65"/>
  <c r="X40" i="65"/>
  <c r="Y40" i="65"/>
  <c r="Z40" i="65"/>
  <c r="AA40" i="65"/>
  <c r="AB40" i="65"/>
  <c r="AD40" i="65"/>
  <c r="AF40" i="65"/>
  <c r="AG40" i="65"/>
  <c r="W41" i="65"/>
  <c r="X41" i="65"/>
  <c r="Y41" i="65"/>
  <c r="Z41" i="65"/>
  <c r="AA41" i="65"/>
  <c r="AD41" i="65"/>
  <c r="AF41" i="65"/>
  <c r="AG41" i="65"/>
  <c r="W42" i="65"/>
  <c r="X42" i="65"/>
  <c r="Y42" i="65"/>
  <c r="Z42" i="65"/>
  <c r="AA42" i="65"/>
  <c r="AD42" i="65"/>
  <c r="AF42" i="65"/>
  <c r="AG42" i="65"/>
  <c r="W43" i="65"/>
  <c r="X43" i="65"/>
  <c r="Y43" i="65"/>
  <c r="Z43" i="65"/>
  <c r="AA43" i="65"/>
  <c r="AD43" i="65"/>
  <c r="AB43" i="65"/>
  <c r="AF43" i="65"/>
  <c r="AG43" i="65"/>
  <c r="W44" i="65"/>
  <c r="X44" i="65"/>
  <c r="Y44" i="65"/>
  <c r="Z44" i="65"/>
  <c r="AA44" i="65"/>
  <c r="AD44" i="65"/>
  <c r="AF44" i="65"/>
  <c r="AG44" i="65"/>
  <c r="W45" i="65"/>
  <c r="X45" i="65"/>
  <c r="Y45" i="65"/>
  <c r="Z45" i="65"/>
  <c r="AA45" i="65"/>
  <c r="AD45" i="65"/>
  <c r="AF45" i="65"/>
  <c r="AG45" i="65"/>
  <c r="W46" i="65"/>
  <c r="X46" i="65"/>
  <c r="Y46" i="65"/>
  <c r="Z46" i="65"/>
  <c r="AA46" i="65"/>
  <c r="AD46" i="65"/>
  <c r="AF46" i="65"/>
  <c r="AG46" i="65"/>
  <c r="W47" i="65"/>
  <c r="X47" i="65"/>
  <c r="Y47" i="65"/>
  <c r="Z47" i="65"/>
  <c r="AA47" i="65"/>
  <c r="AD47" i="65"/>
  <c r="AB47" i="65"/>
  <c r="AF47" i="65"/>
  <c r="AG47" i="65"/>
  <c r="W48" i="65"/>
  <c r="X48" i="65"/>
  <c r="Y48" i="65"/>
  <c r="Z48" i="65"/>
  <c r="AA48" i="65"/>
  <c r="AD48" i="65"/>
  <c r="AF48" i="65"/>
  <c r="AG48" i="65"/>
  <c r="W49" i="65"/>
  <c r="X49" i="65"/>
  <c r="Y49" i="65"/>
  <c r="Z49" i="65"/>
  <c r="AA49" i="65"/>
  <c r="AD49" i="65"/>
  <c r="AF49" i="65"/>
  <c r="AG49" i="65"/>
  <c r="W50" i="65"/>
  <c r="X50" i="65"/>
  <c r="Y50" i="65"/>
  <c r="Z50" i="65"/>
  <c r="AA50" i="65"/>
  <c r="AD50" i="65"/>
  <c r="AF50" i="65"/>
  <c r="AG50" i="65"/>
  <c r="W51" i="65"/>
  <c r="X51" i="65"/>
  <c r="Y51" i="65"/>
  <c r="Z51" i="65"/>
  <c r="AA51" i="65"/>
  <c r="AD51" i="65"/>
  <c r="AF51" i="65"/>
  <c r="AG51" i="65"/>
  <c r="W52" i="65"/>
  <c r="X52" i="65"/>
  <c r="Y52" i="65"/>
  <c r="AA52" i="65"/>
  <c r="AD52" i="65"/>
  <c r="AB52" i="65"/>
  <c r="AF52" i="65"/>
  <c r="AG52" i="65"/>
  <c r="W53" i="65"/>
  <c r="X53" i="65"/>
  <c r="Y53" i="65"/>
  <c r="Z53" i="65"/>
  <c r="AA53" i="65"/>
  <c r="AD53" i="65"/>
  <c r="AB53" i="65"/>
  <c r="AF53" i="65"/>
  <c r="AG53" i="65"/>
  <c r="W54" i="65"/>
  <c r="X54" i="65"/>
  <c r="Y54" i="65"/>
  <c r="Z54" i="65"/>
  <c r="AA54" i="65"/>
  <c r="AD54" i="65"/>
  <c r="AF54" i="65"/>
  <c r="AG54" i="65"/>
  <c r="W55" i="65"/>
  <c r="X55" i="65"/>
  <c r="Y55" i="65"/>
  <c r="Z55" i="65"/>
  <c r="AA55" i="65"/>
  <c r="AD55" i="65"/>
  <c r="AB55" i="65"/>
  <c r="AF55" i="65"/>
  <c r="AG55" i="65"/>
  <c r="W56" i="65"/>
  <c r="X56" i="65"/>
  <c r="Y56" i="65"/>
  <c r="Z56" i="65"/>
  <c r="AA56" i="65"/>
  <c r="AD56" i="65"/>
  <c r="AF56" i="65"/>
  <c r="AG56" i="65"/>
  <c r="W57" i="65"/>
  <c r="X57" i="65"/>
  <c r="Y57" i="65"/>
  <c r="Z57" i="65"/>
  <c r="AA57" i="65"/>
  <c r="AD57" i="65"/>
  <c r="AF57" i="65"/>
  <c r="AG57" i="65"/>
  <c r="W58" i="65"/>
  <c r="X58" i="65"/>
  <c r="Y58" i="65"/>
  <c r="Z58" i="65"/>
  <c r="AA58" i="65"/>
  <c r="AD58" i="65"/>
  <c r="AF58" i="65"/>
  <c r="AG58" i="65"/>
  <c r="W59" i="65"/>
  <c r="X59" i="65"/>
  <c r="Y59" i="65"/>
  <c r="Z59" i="65"/>
  <c r="AA59" i="65"/>
  <c r="AD59" i="65"/>
  <c r="AF59" i="65"/>
  <c r="AG59" i="65"/>
  <c r="X60" i="65"/>
  <c r="Y60" i="65"/>
  <c r="Z60" i="65"/>
  <c r="AA60" i="65"/>
  <c r="AB60" i="65"/>
  <c r="AD60" i="65"/>
  <c r="AF60" i="65"/>
  <c r="AG60" i="65"/>
  <c r="W61" i="65"/>
  <c r="X61" i="65"/>
  <c r="Y61" i="65"/>
  <c r="Z61" i="65"/>
  <c r="AA61" i="65"/>
  <c r="AD61" i="65"/>
  <c r="AB61" i="65"/>
  <c r="AF61" i="65"/>
  <c r="AG61" i="65"/>
  <c r="W62" i="65"/>
  <c r="X62" i="65"/>
  <c r="Y62" i="65"/>
  <c r="Z62" i="65"/>
  <c r="AA62" i="65"/>
  <c r="AD62" i="65"/>
  <c r="AF62" i="65"/>
  <c r="AG62" i="65"/>
  <c r="W63" i="65"/>
  <c r="X63" i="65"/>
  <c r="Y63" i="65"/>
  <c r="Z63" i="65"/>
  <c r="AA63" i="65"/>
  <c r="AD63" i="65"/>
  <c r="AF63" i="65"/>
  <c r="AG63" i="65"/>
  <c r="W64" i="65"/>
  <c r="X64" i="65"/>
  <c r="Y64" i="65"/>
  <c r="Z64" i="65"/>
  <c r="AA64" i="65"/>
  <c r="AD64" i="65"/>
  <c r="AF64" i="65"/>
  <c r="AG64" i="65"/>
  <c r="W65" i="65"/>
  <c r="X65" i="65"/>
  <c r="Y65" i="65"/>
  <c r="Z65" i="65"/>
  <c r="AA65" i="65"/>
  <c r="AD65" i="65"/>
  <c r="AB65" i="65"/>
  <c r="AF65" i="65"/>
  <c r="AG65" i="65"/>
  <c r="W66" i="65"/>
  <c r="X66" i="65"/>
  <c r="Y66" i="65"/>
  <c r="Z66" i="65"/>
  <c r="AA66" i="65"/>
  <c r="AD66" i="65"/>
  <c r="AF66" i="65"/>
  <c r="AG66" i="65"/>
  <c r="W67" i="65"/>
  <c r="X67" i="65"/>
  <c r="Y67" i="65"/>
  <c r="Z67" i="65"/>
  <c r="AA67" i="65"/>
  <c r="AD67" i="65"/>
  <c r="AB67" i="65"/>
  <c r="AF67" i="65"/>
  <c r="AG67" i="65"/>
  <c r="W68" i="65"/>
  <c r="X68" i="65"/>
  <c r="Y68" i="65"/>
  <c r="Z68" i="65"/>
  <c r="AA68" i="65"/>
  <c r="AD68" i="65"/>
  <c r="AF68" i="65"/>
  <c r="AG68" i="65"/>
  <c r="W69" i="65"/>
  <c r="X69" i="65"/>
  <c r="Y69" i="65"/>
  <c r="Z69" i="65"/>
  <c r="AA69" i="65"/>
  <c r="AD69" i="65"/>
  <c r="AB69" i="65"/>
  <c r="AF69" i="65"/>
  <c r="AG69" i="65"/>
  <c r="W70" i="65"/>
  <c r="X70" i="65"/>
  <c r="Y70" i="65"/>
  <c r="Z70" i="65"/>
  <c r="AA70" i="65"/>
  <c r="AD70" i="65"/>
  <c r="AF70" i="65"/>
  <c r="AG70" i="65"/>
  <c r="W71" i="65"/>
  <c r="X71" i="65"/>
  <c r="Y71" i="65"/>
  <c r="Z71" i="65"/>
  <c r="AA71" i="65"/>
  <c r="AD71" i="65"/>
  <c r="AF71" i="65"/>
  <c r="AG71" i="65"/>
  <c r="W72" i="65"/>
  <c r="X72" i="65"/>
  <c r="Y72" i="65"/>
  <c r="Z72" i="65"/>
  <c r="AA72" i="65"/>
  <c r="AD72" i="65"/>
  <c r="AF72" i="65"/>
  <c r="AG72" i="65"/>
  <c r="W73" i="65"/>
  <c r="X73" i="65"/>
  <c r="Y73" i="65"/>
  <c r="Z73" i="65"/>
  <c r="AA73" i="65"/>
  <c r="AD73" i="65"/>
  <c r="AF73" i="65"/>
  <c r="AG73" i="65"/>
  <c r="W74" i="65"/>
  <c r="X74" i="65"/>
  <c r="Y74" i="65"/>
  <c r="Z74" i="65"/>
  <c r="AA74" i="65"/>
  <c r="AD74" i="65"/>
  <c r="AF74" i="65"/>
  <c r="AG74" i="65"/>
  <c r="W75" i="65"/>
  <c r="X75" i="65"/>
  <c r="Y75" i="65"/>
  <c r="Z75" i="65"/>
  <c r="AA75" i="65"/>
  <c r="AD75" i="65"/>
  <c r="AB75" i="65"/>
  <c r="AF75" i="65"/>
  <c r="AG75" i="65"/>
  <c r="W76" i="65"/>
  <c r="X76" i="65"/>
  <c r="Y76" i="65"/>
  <c r="Z76" i="65"/>
  <c r="AA76" i="65"/>
  <c r="AD76" i="65"/>
  <c r="AF76" i="65"/>
  <c r="AG76" i="65"/>
  <c r="W77" i="65"/>
  <c r="X77" i="65"/>
  <c r="Y77" i="65"/>
  <c r="Z77" i="65"/>
  <c r="AA77" i="65"/>
  <c r="AD77" i="65"/>
  <c r="AF77" i="65"/>
  <c r="AG77" i="65"/>
  <c r="W78" i="65"/>
  <c r="X78" i="65"/>
  <c r="Y78" i="65"/>
  <c r="Z78" i="65"/>
  <c r="AA78" i="65"/>
  <c r="AD78" i="65"/>
  <c r="AF78" i="65"/>
  <c r="AG78" i="65"/>
  <c r="W79" i="65"/>
  <c r="X79" i="65"/>
  <c r="Y79" i="65"/>
  <c r="Z79" i="65"/>
  <c r="AA79" i="65"/>
  <c r="AD79" i="65"/>
  <c r="AB79" i="65"/>
  <c r="AF79" i="65"/>
  <c r="AG79" i="65"/>
  <c r="W80" i="65"/>
  <c r="X80" i="65"/>
  <c r="Y80" i="65"/>
  <c r="Z80" i="65"/>
  <c r="AA80" i="65"/>
  <c r="AD80" i="65"/>
  <c r="AF80" i="65"/>
  <c r="AG80" i="65"/>
  <c r="W81" i="65"/>
  <c r="X81" i="65"/>
  <c r="Y81" i="65"/>
  <c r="Z81" i="65"/>
  <c r="AA81" i="65"/>
  <c r="AD81" i="65"/>
  <c r="AF81" i="65"/>
  <c r="AG81" i="65"/>
  <c r="W82" i="65"/>
  <c r="X82" i="65"/>
  <c r="Y82" i="65"/>
  <c r="Z82" i="65"/>
  <c r="AA82" i="65"/>
  <c r="AD82" i="65"/>
  <c r="AB82" i="65"/>
  <c r="AF82" i="65"/>
  <c r="AG82" i="65"/>
  <c r="W83" i="65"/>
  <c r="X83" i="65"/>
  <c r="Y83" i="65"/>
  <c r="AA83" i="65"/>
  <c r="AD83" i="65"/>
  <c r="AF83" i="65"/>
  <c r="AG83" i="65"/>
  <c r="W84" i="65"/>
  <c r="X84" i="65"/>
  <c r="Y84" i="65"/>
  <c r="Z84" i="65"/>
  <c r="AA84" i="65"/>
  <c r="AD84" i="65"/>
  <c r="AB84" i="65"/>
  <c r="AF84" i="65"/>
  <c r="AG84" i="65"/>
  <c r="W85" i="65"/>
  <c r="X85" i="65"/>
  <c r="Y85" i="65"/>
  <c r="Z85" i="65"/>
  <c r="AA85" i="65"/>
  <c r="AD85" i="65"/>
  <c r="AF85" i="65"/>
  <c r="AG85" i="65"/>
  <c r="W86" i="65"/>
  <c r="X86" i="65"/>
  <c r="Y86" i="65"/>
  <c r="Z86" i="65"/>
  <c r="AA86" i="65"/>
  <c r="AD86" i="65"/>
  <c r="AF86" i="65"/>
  <c r="AG86" i="65"/>
  <c r="W87" i="65"/>
  <c r="X87" i="65"/>
  <c r="Y87" i="65"/>
  <c r="Z87" i="65"/>
  <c r="AA87" i="65"/>
  <c r="AD87" i="65"/>
  <c r="AF87" i="65"/>
  <c r="AG87" i="65"/>
  <c r="W88" i="65"/>
  <c r="X88" i="65"/>
  <c r="Y88" i="65"/>
  <c r="Z88" i="65"/>
  <c r="AA88" i="65"/>
  <c r="AD88" i="65"/>
  <c r="AF88" i="65"/>
  <c r="AG88" i="65"/>
  <c r="W89" i="65"/>
  <c r="X89" i="65"/>
  <c r="Y89" i="65"/>
  <c r="Z89" i="65"/>
  <c r="AA89" i="65"/>
  <c r="AD89" i="65"/>
  <c r="AB89" i="65"/>
  <c r="AF89" i="65"/>
  <c r="AG89" i="65"/>
  <c r="W90" i="65"/>
  <c r="X90" i="65"/>
  <c r="Y90" i="65"/>
  <c r="Z90" i="65"/>
  <c r="AA90" i="65"/>
  <c r="AB90" i="65"/>
  <c r="AD90" i="65"/>
  <c r="AF90" i="65"/>
  <c r="AG90" i="65"/>
  <c r="W91" i="65"/>
  <c r="X91" i="65"/>
  <c r="Y91" i="65"/>
  <c r="Z91" i="65"/>
  <c r="AA91" i="65"/>
  <c r="AD91" i="65"/>
  <c r="AB91" i="65"/>
  <c r="AF91" i="65"/>
  <c r="AG91" i="65"/>
  <c r="W92" i="65"/>
  <c r="X92" i="65"/>
  <c r="Y92" i="65"/>
  <c r="Z92" i="65"/>
  <c r="AA92" i="65"/>
  <c r="AD92" i="65"/>
  <c r="AF92" i="65"/>
  <c r="AG92" i="65"/>
  <c r="W93" i="65"/>
  <c r="X93" i="65"/>
  <c r="Y93" i="65"/>
  <c r="Z93" i="65"/>
  <c r="AA93" i="65"/>
  <c r="AD93" i="65"/>
  <c r="AF93" i="65"/>
  <c r="AG93" i="65"/>
  <c r="W94" i="65"/>
  <c r="X94" i="65"/>
  <c r="Y94" i="65"/>
  <c r="Z94" i="65"/>
  <c r="AA94" i="65"/>
  <c r="AD94" i="65"/>
  <c r="AF94" i="65"/>
  <c r="AG94" i="65"/>
  <c r="W95" i="65"/>
  <c r="X95" i="65"/>
  <c r="Y95" i="65"/>
  <c r="Z95" i="65"/>
  <c r="AA95" i="65"/>
  <c r="AB95" i="65"/>
  <c r="AD95" i="65"/>
  <c r="AF95" i="65"/>
  <c r="AG95" i="65"/>
  <c r="W96" i="65"/>
  <c r="X96" i="65"/>
  <c r="Y96" i="65"/>
  <c r="Z96" i="65"/>
  <c r="AA96" i="65"/>
  <c r="AD96" i="65"/>
  <c r="AB96" i="65"/>
  <c r="AF96" i="65"/>
  <c r="AG96" i="65"/>
  <c r="W97" i="65"/>
  <c r="X97" i="65"/>
  <c r="Y97" i="65"/>
  <c r="Z97" i="65"/>
  <c r="AA97" i="65"/>
  <c r="AD97" i="65"/>
  <c r="AF97" i="65"/>
  <c r="AG97" i="65"/>
  <c r="U99" i="65"/>
  <c r="U100" i="65"/>
  <c r="X5" i="65"/>
  <c r="Z3" i="65"/>
  <c r="Z4" i="65"/>
  <c r="Z5" i="65"/>
  <c r="Z6" i="65"/>
  <c r="Z7" i="65"/>
  <c r="Z8" i="65"/>
  <c r="Z9" i="65"/>
  <c r="Z10" i="65"/>
  <c r="Z11" i="65"/>
  <c r="Z12" i="65"/>
  <c r="Z13" i="65"/>
  <c r="Z14" i="65"/>
  <c r="Z15" i="65"/>
  <c r="Z16" i="65"/>
  <c r="Z17" i="65"/>
  <c r="Z18" i="65"/>
  <c r="Z19" i="65"/>
  <c r="Z20" i="65"/>
  <c r="Z21" i="65"/>
  <c r="Z22" i="65"/>
  <c r="Z23" i="65"/>
  <c r="Z24" i="65"/>
  <c r="Z25" i="65"/>
  <c r="Z26" i="65"/>
  <c r="Z27" i="65"/>
  <c r="Z28" i="65"/>
  <c r="Z2" i="65"/>
  <c r="W15" i="65"/>
  <c r="W16" i="65"/>
  <c r="W17" i="65"/>
  <c r="W18" i="65"/>
  <c r="W19" i="65"/>
  <c r="W20" i="65"/>
  <c r="W21" i="65"/>
  <c r="W22" i="65"/>
  <c r="W23" i="65"/>
  <c r="W24" i="65"/>
  <c r="W25" i="65"/>
  <c r="W26" i="65"/>
  <c r="W27" i="65"/>
  <c r="W28" i="65"/>
  <c r="W3" i="65"/>
  <c r="W4" i="65"/>
  <c r="W5" i="65"/>
  <c r="W6" i="65"/>
  <c r="W7" i="65"/>
  <c r="W8" i="65"/>
  <c r="W10" i="65"/>
  <c r="W11" i="65"/>
  <c r="W12" i="65"/>
  <c r="W13" i="65"/>
  <c r="W14" i="65"/>
  <c r="AG3" i="65"/>
  <c r="AG4" i="65"/>
  <c r="AG5" i="65"/>
  <c r="AG6" i="65"/>
  <c r="AG7" i="65"/>
  <c r="AG8" i="65"/>
  <c r="AG9" i="65"/>
  <c r="AG10" i="65"/>
  <c r="AG11" i="65"/>
  <c r="AG12" i="65"/>
  <c r="AG13" i="65"/>
  <c r="AG14" i="65"/>
  <c r="AG15" i="65"/>
  <c r="AG16" i="65"/>
  <c r="AG17" i="65"/>
  <c r="AG18" i="65"/>
  <c r="AG19" i="65"/>
  <c r="AG20" i="65"/>
  <c r="AG21" i="65"/>
  <c r="AG22" i="65"/>
  <c r="AG23" i="65"/>
  <c r="AG24" i="65"/>
  <c r="AG25" i="65"/>
  <c r="AG26" i="65"/>
  <c r="AG27" i="65"/>
  <c r="AG28" i="65"/>
  <c r="AF3" i="65"/>
  <c r="AF4" i="65"/>
  <c r="AF5" i="65"/>
  <c r="AF6" i="65"/>
  <c r="AF7" i="65"/>
  <c r="AF8" i="65"/>
  <c r="AF9" i="65"/>
  <c r="AF10" i="65"/>
  <c r="AF11" i="65"/>
  <c r="AF12" i="65"/>
  <c r="AF13" i="65"/>
  <c r="AF14" i="65"/>
  <c r="AF15" i="65"/>
  <c r="AF16" i="65"/>
  <c r="AF17" i="65"/>
  <c r="AF18" i="65"/>
  <c r="AF19" i="65"/>
  <c r="AF20" i="65"/>
  <c r="AF21" i="65"/>
  <c r="AF22" i="65"/>
  <c r="AF23" i="65"/>
  <c r="AF24" i="65"/>
  <c r="AF25" i="65"/>
  <c r="AF26" i="65"/>
  <c r="AF27" i="65"/>
  <c r="AF28" i="65"/>
  <c r="AF2" i="65"/>
  <c r="AA2" i="65"/>
  <c r="X27" i="12"/>
  <c r="X21" i="12"/>
  <c r="O369" i="60"/>
  <c r="AA5" i="65"/>
  <c r="AA14" i="65"/>
  <c r="AA15" i="65"/>
  <c r="AA16" i="65"/>
  <c r="AA17" i="65"/>
  <c r="AA18" i="65"/>
  <c r="AA19" i="65"/>
  <c r="AA20" i="65"/>
  <c r="AA21" i="65"/>
  <c r="AA22" i="65"/>
  <c r="AA23" i="65"/>
  <c r="AA24" i="65"/>
  <c r="AA25" i="65"/>
  <c r="AA26" i="65"/>
  <c r="AA27" i="65"/>
  <c r="AA28" i="65"/>
  <c r="AA3" i="65"/>
  <c r="AA6" i="65"/>
  <c r="AA7" i="65"/>
  <c r="AA8" i="65"/>
  <c r="AA9" i="65"/>
  <c r="AA10" i="65"/>
  <c r="AA11" i="65"/>
  <c r="AA12" i="65"/>
  <c r="AA13" i="65"/>
  <c r="X3" i="65"/>
  <c r="X4" i="65"/>
  <c r="X6" i="65"/>
  <c r="X7" i="65"/>
  <c r="X8" i="65"/>
  <c r="X9" i="65"/>
  <c r="X10" i="65"/>
  <c r="X12" i="65"/>
  <c r="X13" i="65"/>
  <c r="X14" i="65"/>
  <c r="X15" i="65"/>
  <c r="X16" i="65"/>
  <c r="X17" i="65"/>
  <c r="X18" i="65"/>
  <c r="X19" i="65"/>
  <c r="X20" i="65"/>
  <c r="X21" i="65"/>
  <c r="X22" i="65"/>
  <c r="X23" i="65"/>
  <c r="X24" i="65"/>
  <c r="X25" i="65"/>
  <c r="X26" i="65"/>
  <c r="X27" i="65"/>
  <c r="X28" i="65"/>
  <c r="X2" i="65"/>
  <c r="Y2" i="65"/>
  <c r="AD20" i="65"/>
  <c r="AD3" i="65"/>
  <c r="AB3" i="65"/>
  <c r="AD4" i="65"/>
  <c r="AB4" i="65"/>
  <c r="AD5" i="65"/>
  <c r="AD7" i="65"/>
  <c r="AB7" i="65"/>
  <c r="AD8" i="65"/>
  <c r="AD9" i="65"/>
  <c r="AB9" i="65"/>
  <c r="AD10" i="65"/>
  <c r="AD11" i="65"/>
  <c r="AD12" i="65"/>
  <c r="AB12" i="65"/>
  <c r="AD13" i="65"/>
  <c r="AD14" i="65"/>
  <c r="AB14" i="65"/>
  <c r="AD15" i="65"/>
  <c r="AD16" i="65"/>
  <c r="AD21" i="65"/>
  <c r="AB21" i="65"/>
  <c r="AD22" i="65"/>
  <c r="AD23" i="65"/>
  <c r="AD25" i="65"/>
  <c r="AD26" i="65"/>
  <c r="AD27" i="65"/>
  <c r="AB27" i="65"/>
  <c r="AD28" i="65"/>
  <c r="AD2" i="65"/>
  <c r="R27" i="60"/>
  <c r="D502" i="60"/>
  <c r="R28" i="60"/>
  <c r="S28" i="60"/>
  <c r="T28" i="60"/>
  <c r="U28" i="60"/>
  <c r="V28" i="60"/>
  <c r="W28" i="60"/>
  <c r="X28" i="60"/>
  <c r="Y28" i="60"/>
  <c r="Z28" i="60"/>
  <c r="AA28" i="60"/>
  <c r="R29" i="60"/>
  <c r="S29" i="60"/>
  <c r="T29" i="60"/>
  <c r="U29" i="60"/>
  <c r="V29" i="60"/>
  <c r="W29" i="60"/>
  <c r="X29" i="60"/>
  <c r="Y29" i="60"/>
  <c r="Z29" i="60"/>
  <c r="AA29" i="60"/>
  <c r="R30" i="60"/>
  <c r="S30" i="60"/>
  <c r="T30" i="60"/>
  <c r="U30" i="60"/>
  <c r="V30" i="60"/>
  <c r="W30" i="60"/>
  <c r="X30" i="60"/>
  <c r="Y30" i="60"/>
  <c r="Z30" i="60"/>
  <c r="AA30" i="60"/>
  <c r="R31" i="60"/>
  <c r="S31" i="60"/>
  <c r="T31" i="60"/>
  <c r="U31" i="60"/>
  <c r="V31" i="60"/>
  <c r="W31" i="60"/>
  <c r="X31" i="60"/>
  <c r="Y31" i="60"/>
  <c r="Z31" i="60"/>
  <c r="AA31" i="60"/>
  <c r="R32" i="60"/>
  <c r="S32" i="60"/>
  <c r="T32" i="60"/>
  <c r="U32" i="60"/>
  <c r="V32" i="60"/>
  <c r="W32" i="60"/>
  <c r="X32" i="60"/>
  <c r="Y32" i="60"/>
  <c r="Z32" i="60"/>
  <c r="AA32" i="60"/>
  <c r="R33" i="60"/>
  <c r="S33" i="60"/>
  <c r="T33" i="60"/>
  <c r="U33" i="60"/>
  <c r="V33" i="60"/>
  <c r="W33" i="60"/>
  <c r="X33" i="60"/>
  <c r="Y33" i="60"/>
  <c r="Z33" i="60"/>
  <c r="AA33" i="60"/>
  <c r="R34" i="60"/>
  <c r="S34" i="60"/>
  <c r="T34" i="60"/>
  <c r="U34" i="60"/>
  <c r="V34" i="60"/>
  <c r="W34" i="60"/>
  <c r="X34" i="60"/>
  <c r="Y34" i="60"/>
  <c r="Z34" i="60"/>
  <c r="AA34" i="60"/>
  <c r="R35" i="60"/>
  <c r="S35" i="60"/>
  <c r="T35" i="60"/>
  <c r="U35" i="60"/>
  <c r="V35" i="60"/>
  <c r="W35" i="60"/>
  <c r="X35" i="60"/>
  <c r="Y35" i="60"/>
  <c r="Z35" i="60"/>
  <c r="AA35" i="60"/>
  <c r="R36" i="60"/>
  <c r="S36" i="60"/>
  <c r="T36" i="60"/>
  <c r="U36" i="60"/>
  <c r="V36" i="60"/>
  <c r="W36" i="60"/>
  <c r="X36" i="60"/>
  <c r="Y36" i="60"/>
  <c r="Z36" i="60"/>
  <c r="AA36" i="60"/>
  <c r="R37" i="60"/>
  <c r="S37" i="60"/>
  <c r="T37" i="60"/>
  <c r="U37" i="60"/>
  <c r="V37" i="60"/>
  <c r="W37" i="60"/>
  <c r="X37" i="60"/>
  <c r="Y37" i="60"/>
  <c r="Z37" i="60"/>
  <c r="AA37" i="60"/>
  <c r="R38" i="60"/>
  <c r="S38" i="60"/>
  <c r="T38" i="60"/>
  <c r="U38" i="60"/>
  <c r="V38" i="60"/>
  <c r="W38" i="60"/>
  <c r="X38" i="60"/>
  <c r="Y38" i="60"/>
  <c r="Z38" i="60"/>
  <c r="AA38" i="60"/>
  <c r="R39" i="60"/>
  <c r="S39" i="60"/>
  <c r="T39" i="60"/>
  <c r="U39" i="60"/>
  <c r="V39" i="60"/>
  <c r="W39" i="60"/>
  <c r="X39" i="60"/>
  <c r="Y39" i="60"/>
  <c r="Z39" i="60"/>
  <c r="AA39" i="60"/>
  <c r="R40" i="60"/>
  <c r="S40" i="60"/>
  <c r="T40" i="60"/>
  <c r="U40" i="60"/>
  <c r="V40" i="60"/>
  <c r="W40" i="60"/>
  <c r="X40" i="60"/>
  <c r="Y40" i="60"/>
  <c r="Z40" i="60"/>
  <c r="AA40" i="60"/>
  <c r="R41" i="60"/>
  <c r="S41" i="60"/>
  <c r="T41" i="60"/>
  <c r="U41" i="60"/>
  <c r="V41" i="60"/>
  <c r="W41" i="60"/>
  <c r="X41" i="60"/>
  <c r="Y41" i="60"/>
  <c r="Z41" i="60"/>
  <c r="AA41" i="60"/>
  <c r="R42" i="60"/>
  <c r="S42" i="60"/>
  <c r="T42" i="60"/>
  <c r="U42" i="60"/>
  <c r="V42" i="60"/>
  <c r="W42" i="60"/>
  <c r="X42" i="60"/>
  <c r="Y42" i="60"/>
  <c r="Z42" i="60"/>
  <c r="AA42" i="60"/>
  <c r="R43" i="60"/>
  <c r="S43" i="60"/>
  <c r="T43" i="60"/>
  <c r="U43" i="60"/>
  <c r="V43" i="60"/>
  <c r="W43" i="60"/>
  <c r="X43" i="60"/>
  <c r="Y43" i="60"/>
  <c r="Z43" i="60"/>
  <c r="AA43" i="60"/>
  <c r="R44" i="60"/>
  <c r="S44" i="60"/>
  <c r="T44" i="60"/>
  <c r="U44" i="60"/>
  <c r="V44" i="60"/>
  <c r="W44" i="60"/>
  <c r="X44" i="60"/>
  <c r="Y44" i="60"/>
  <c r="Z44" i="60"/>
  <c r="AA44" i="60"/>
  <c r="R45" i="60"/>
  <c r="S45" i="60"/>
  <c r="T45" i="60"/>
  <c r="U45" i="60"/>
  <c r="V45" i="60"/>
  <c r="W45" i="60"/>
  <c r="X45" i="60"/>
  <c r="Y45" i="60"/>
  <c r="Z45" i="60"/>
  <c r="AA45" i="60"/>
  <c r="R46" i="60"/>
  <c r="S46" i="60"/>
  <c r="T46" i="60"/>
  <c r="U46" i="60"/>
  <c r="V46" i="60"/>
  <c r="W46" i="60"/>
  <c r="X46" i="60"/>
  <c r="Y46" i="60"/>
  <c r="Z46" i="60"/>
  <c r="AA46" i="60"/>
  <c r="R47" i="60"/>
  <c r="S47" i="60"/>
  <c r="T47" i="60"/>
  <c r="U47" i="60"/>
  <c r="V47" i="60"/>
  <c r="W47" i="60"/>
  <c r="X47" i="60"/>
  <c r="Y47" i="60"/>
  <c r="Z47" i="60"/>
  <c r="AA47" i="60"/>
  <c r="R48" i="60"/>
  <c r="S48" i="60"/>
  <c r="T48" i="60"/>
  <c r="U48" i="60"/>
  <c r="V48" i="60"/>
  <c r="W48" i="60"/>
  <c r="X48" i="60"/>
  <c r="Y48" i="60"/>
  <c r="Z48" i="60"/>
  <c r="AA48" i="60"/>
  <c r="R49" i="60"/>
  <c r="S49" i="60"/>
  <c r="T49" i="60"/>
  <c r="U49" i="60"/>
  <c r="V49" i="60"/>
  <c r="W49" i="60"/>
  <c r="X49" i="60"/>
  <c r="Y49" i="60"/>
  <c r="Z49" i="60"/>
  <c r="AA49" i="60"/>
  <c r="R50" i="60"/>
  <c r="S50" i="60"/>
  <c r="T50" i="60"/>
  <c r="U50" i="60"/>
  <c r="V50" i="60"/>
  <c r="W50" i="60"/>
  <c r="X50" i="60"/>
  <c r="Y50" i="60"/>
  <c r="Z50" i="60"/>
  <c r="AA50" i="60"/>
  <c r="R51" i="60"/>
  <c r="S51" i="60"/>
  <c r="T51" i="60"/>
  <c r="U51" i="60"/>
  <c r="V51" i="60"/>
  <c r="W51" i="60"/>
  <c r="X51" i="60"/>
  <c r="Y51" i="60"/>
  <c r="Z51" i="60"/>
  <c r="AA51" i="60"/>
  <c r="R52" i="60"/>
  <c r="S52" i="60"/>
  <c r="T52" i="60"/>
  <c r="U52" i="60"/>
  <c r="V52" i="60"/>
  <c r="W52" i="60"/>
  <c r="X52" i="60"/>
  <c r="Y52" i="60"/>
  <c r="Z52" i="60"/>
  <c r="AA52" i="60"/>
  <c r="S27" i="60"/>
  <c r="T27" i="60"/>
  <c r="U27" i="60"/>
  <c r="V27" i="60"/>
  <c r="W27" i="60"/>
  <c r="X27" i="60"/>
  <c r="Y27" i="60"/>
  <c r="Z27" i="60"/>
  <c r="AA27" i="60"/>
  <c r="AD18" i="65"/>
  <c r="AD24" i="65"/>
  <c r="AD19" i="65"/>
  <c r="AD17" i="65"/>
  <c r="Y28" i="65"/>
  <c r="Y27" i="65"/>
  <c r="Y26" i="65"/>
  <c r="Y25" i="65"/>
  <c r="Y24" i="65"/>
  <c r="Y23" i="65"/>
  <c r="Y22" i="65"/>
  <c r="Y21" i="65"/>
  <c r="Y19" i="65"/>
  <c r="Y18" i="65"/>
  <c r="Y17" i="65"/>
  <c r="Y16" i="65"/>
  <c r="Y15" i="65"/>
  <c r="Y14" i="65"/>
  <c r="Y13" i="65"/>
  <c r="Y12" i="65"/>
  <c r="Y11" i="65"/>
  <c r="Y10" i="65"/>
  <c r="Y9" i="65"/>
  <c r="Y8" i="65"/>
  <c r="Y7" i="65"/>
  <c r="Y6" i="65"/>
  <c r="Y5" i="65"/>
  <c r="Y4" i="65"/>
  <c r="Y3" i="65"/>
  <c r="Y20" i="65"/>
  <c r="AD6" i="65"/>
  <c r="AE2" i="6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Gabor Daniel</author>
  </authors>
  <commentList>
    <comment ref="F6" authorId="0" shapeId="0" xr:uid="{77B7B2CE-D183-4CE3-9A9F-DB13AE188210}">
      <text>
        <r>
          <rPr>
            <sz val="11"/>
            <color theme="1"/>
            <rFont val="Arial"/>
          </rPr>
          <t xml:space="preserve">STARTING BONUS:
Start The Game with 5 Common Ore in inventory.
STARTING WEAPON: 
Any Strength or Dexterity Melee Weapon.
</t>
        </r>
      </text>
    </comment>
    <comment ref="G6" authorId="0" shapeId="0" xr:uid="{0946E11A-FA08-473D-B882-A2DA717F8201}">
      <text>
        <r>
          <rPr>
            <sz val="11"/>
            <color theme="1"/>
            <rFont val="Arial"/>
            <family val="2"/>
          </rPr>
          <t>AFFINITY: Molten
DIFFICULTY: Neutral
DESCRIPTION: This class is adept at creating and manipulating ore, and exploiting fire for combat as well.</t>
        </r>
      </text>
    </comment>
    <comment ref="H6" authorId="0" shapeId="0" xr:uid="{A98BE54F-F4CD-4F07-BEC0-19BB92CD3A3B}">
      <text>
        <r>
          <rPr>
            <sz val="11"/>
            <color theme="1"/>
            <rFont val="Arial"/>
            <family val="2"/>
          </rPr>
          <t>AFFINITY: Rune-Carver
DIFFICULTY: Challenging
DESCRIPTION: Specialized in Forging new runes and applying them on weapons and armor for special effects.</t>
        </r>
      </text>
    </comment>
    <comment ref="I6" authorId="0" shapeId="0" xr:uid="{24875A20-2F8A-4AE2-8C36-199B1F52D88E}">
      <text>
        <r>
          <rPr>
            <sz val="11"/>
            <color theme="1"/>
            <rFont val="Arial"/>
            <family val="2"/>
          </rPr>
          <t>AFFINITY: Mountain-Smith
DIFFICULTY: Hardcore
DESCRIPTION: Specialized in getting materials from mountains and crafting rare items from them.</t>
        </r>
      </text>
    </comment>
    <comment ref="J6" authorId="0" shapeId="0" xr:uid="{B85DB288-5498-4213-8F2A-485FB1BE12E5}">
      <text>
        <r>
          <rPr>
            <sz val="11"/>
            <color theme="1"/>
            <rFont val="Arial"/>
            <family val="2"/>
          </rPr>
          <t>AFFINITY: Battle-Smith
DIFFICULTY: Simple
DESCRIPTION:Specialized in combat as well as Weapon Forging.</t>
        </r>
      </text>
    </comment>
    <comment ref="F7" authorId="0" shapeId="0" xr:uid="{AADDF8EA-1775-44BE-BDFF-03F1AF009529}">
      <text>
        <r>
          <rPr>
            <sz val="11"/>
            <color theme="1"/>
            <rFont val="Arial"/>
            <family val="2"/>
          </rPr>
          <t>STARTING BONUS:
Start the Game with a Lucky Charm Equipped.
STARTING WEAPON: 
Any Weapon.</t>
        </r>
      </text>
    </comment>
    <comment ref="G7" authorId="0" shapeId="0" xr:uid="{0F99389C-1AA5-4C01-AB53-4DD74BD05D02}">
      <text>
        <r>
          <rPr>
            <sz val="11"/>
            <color theme="1"/>
            <rFont val="Arial"/>
            <family val="2"/>
          </rPr>
          <t>AFFINITY: Tentacle
DIFFICULTY: Neutral
DESCRIPTION:Specialized in the art of tentacles.</t>
        </r>
      </text>
    </comment>
    <comment ref="H7" authorId="0" shapeId="0" xr:uid="{40748728-B2B4-47F8-9D1C-3C13242C8AE6}">
      <text>
        <r>
          <rPr>
            <sz val="11"/>
            <color theme="1"/>
            <rFont val="Arial"/>
            <family val="2"/>
          </rPr>
          <t>AFFINITY: Void Worshipper
DIFFICULTY: Grimcore
DESCRIPTION: Specialized in calling forth the Void.</t>
        </r>
      </text>
    </comment>
    <comment ref="I7" authorId="0" shapeId="0" xr:uid="{CAA7BFBA-3B2B-4FBF-AE8D-C75EE26C82A3}">
      <text>
        <r>
          <rPr>
            <sz val="11"/>
            <color theme="1"/>
            <rFont val="Arial"/>
            <family val="2"/>
          </rPr>
          <t>AFFINITY: Invoker
DIFFICULTY: Challenging
DESCRIPTION: Specialized in using the powers of his gods.</t>
        </r>
      </text>
    </comment>
    <comment ref="J7" authorId="0" shapeId="0" xr:uid="{ECC34304-C9DB-4210-9272-4D823733A061}">
      <text>
        <r>
          <rPr>
            <sz val="11"/>
            <color theme="1"/>
            <rFont val="Arial"/>
          </rPr>
          <t>AFFINITY: Acolyte
DIFFICULTY: Grimcore
DESCRIPTION: Specialized in dying for his gods….but have they forsaken him?</t>
        </r>
      </text>
    </comment>
    <comment ref="K7" authorId="0" shapeId="0" xr:uid="{91D0EB8C-9BB9-4D30-9A78-21BEA7D95523}">
      <text>
        <r>
          <rPr>
            <sz val="11"/>
            <color theme="1"/>
            <rFont val="Arial"/>
            <family val="2"/>
          </rPr>
          <t>AFFINITY: Zealot
DIFFICULTY: Simple
DESCRIPTION: Specialized in Melee Combat.</t>
        </r>
      </text>
    </comment>
    <comment ref="L7" authorId="0" shapeId="0" xr:uid="{36066FC1-A275-456F-990C-537905FE394E}">
      <text>
        <r>
          <rPr>
            <sz val="11"/>
            <color theme="1"/>
            <rFont val="Arial"/>
            <family val="2"/>
          </rPr>
          <t>AFFINITY: Molten
DIFFICULTY: Neutral
DESCRIPTION: Specialized in Gravitational Powers.</t>
        </r>
      </text>
    </comment>
    <comment ref="F8" authorId="0" shapeId="0" xr:uid="{30AEADD6-827E-46C3-8B2E-A3F13836A8DC}">
      <text>
        <r>
          <rPr>
            <sz val="11"/>
            <color theme="1"/>
            <rFont val="Arial"/>
            <family val="2"/>
          </rPr>
          <t>STARTING BONUS:
Start the Game with a Random Rare Scroll.
STARTING WEAPON: 
Any Power Weapon.</t>
        </r>
      </text>
    </comment>
    <comment ref="G8" authorId="0" shapeId="0" xr:uid="{40974B16-9256-419A-8C7C-A3D047AA54CB}">
      <text>
        <r>
          <rPr>
            <sz val="11"/>
            <color theme="1"/>
            <rFont val="Arial"/>
            <family val="2"/>
          </rPr>
          <t>AFFINITY: Silencer
DIFFICULTY: Neutral
DESCRIPTION: Specialized in denying any form of magic.</t>
        </r>
      </text>
    </comment>
    <comment ref="H8" authorId="0" shapeId="0" xr:uid="{1BE501B9-4280-40F3-8948-32C6282E94B1}">
      <text>
        <r>
          <rPr>
            <sz val="11"/>
            <color theme="1"/>
            <rFont val="Arial"/>
            <family val="2"/>
          </rPr>
          <t>AFFINITY: Mastermind
DIFFICULTY: Challenging
DESCRIPTION: Specialized in the knowledge of many things.</t>
        </r>
      </text>
    </comment>
    <comment ref="I8" authorId="0" shapeId="0" xr:uid="{2108B15B-BA35-4DCB-AA91-60C853EEFF1D}">
      <text>
        <r>
          <rPr>
            <sz val="11"/>
            <color theme="1"/>
            <rFont val="Arial"/>
            <family val="2"/>
          </rPr>
          <t>AFFINITY: Mastermind
DIFFICULTY: Hardcore
DESCRIPTION: Specialized in toying with his oppoenents.</t>
        </r>
      </text>
    </comment>
    <comment ref="J8" authorId="0" shapeId="0" xr:uid="{441F8271-7F39-41D1-A651-6FBEC29BF4E6}">
      <text>
        <r>
          <rPr>
            <sz val="11"/>
            <color theme="1"/>
            <rFont val="Arial"/>
            <family val="2"/>
          </rPr>
          <t>AFFINITY: Scholar
DIFFICULTY: Neutral
DESCRIPTION: Specialized in Learning.</t>
        </r>
      </text>
    </comment>
    <comment ref="K8" authorId="0" shapeId="0" xr:uid="{7B2642A9-DDA2-427E-83E3-61D6FF2F042A}">
      <text>
        <r>
          <rPr>
            <sz val="11"/>
            <color theme="1"/>
            <rFont val="Arial"/>
            <family val="2"/>
          </rPr>
          <t>AFFINITY: Arbiter
DIFFICULTY: Neutral
DESCRIPTION: Specialized in Raining Orbital Arcane Bombardment on his enemies.</t>
        </r>
      </text>
    </comment>
    <comment ref="L8" authorId="0" shapeId="0" xr:uid="{EEEC21E4-C27D-4C32-A953-376C7536A638}">
      <text>
        <r>
          <rPr>
            <sz val="11"/>
            <color theme="1"/>
            <rFont val="Arial"/>
            <family val="2"/>
          </rPr>
          <t>AFFINITY: Diplomat
DIFFICULTY: Hardcore
DESCRIPTION: Specialized in Strategy.</t>
        </r>
      </text>
    </comment>
    <comment ref="F9" authorId="0" shapeId="0" xr:uid="{5804861F-4B84-4AD6-AB67-A9C2F66CB2DA}">
      <text>
        <r>
          <rPr>
            <sz val="11"/>
            <color theme="1"/>
            <rFont val="Arial"/>
          </rPr>
          <t xml:space="preserve">STARTING BONUS:
Start the Game with Supply as a Bonus Resource; You may always convert 10 Mana to 1 Supply; Supply is Uncapped.
STARTING WEAPON: 
Any Strength or Dexterity Weapon.
</t>
        </r>
      </text>
    </comment>
    <comment ref="G9" authorId="0" shapeId="0" xr:uid="{2BA8C120-3C1F-4A26-8E63-4DE66BD8F958}">
      <text>
        <r>
          <rPr>
            <sz val="11"/>
            <color theme="1"/>
            <rFont val="Arial"/>
            <family val="2"/>
          </rPr>
          <t>AFFINITY: Strategist
DIFFICULTY: Challenging
DESCRIPTION: Specialized in gathering a strong Army to fight for him.</t>
        </r>
      </text>
    </comment>
    <comment ref="H9" authorId="0" shapeId="0" xr:uid="{A7555477-50EE-4882-89D0-A03C48D2131E}">
      <text>
        <r>
          <rPr>
            <sz val="11"/>
            <color theme="1"/>
            <rFont val="Arial"/>
            <family val="2"/>
          </rPr>
          <t>AFFINITY: Overseer
DIFFICULTY: Neutral
DESCRIPTION: Specialized in Mercenaries and Banner Effects.</t>
        </r>
      </text>
    </comment>
    <comment ref="I9" authorId="0" shapeId="0" xr:uid="{E874E2C8-C7DE-48E7-8F32-B3680C1B07F6}">
      <text>
        <r>
          <rPr>
            <sz val="11"/>
            <color theme="1"/>
            <rFont val="Arial"/>
            <family val="2"/>
          </rPr>
          <t>AFFINITY: Bannerlord
DIFFICULTY: Neutral
DESCRIPTION: Specialized in Ruling with an Iron Fist.</t>
        </r>
      </text>
    </comment>
    <comment ref="F10" authorId="0" shapeId="0" xr:uid="{DB744BA4-D1F1-43CA-9ECF-E5976062886D}">
      <text>
        <r>
          <rPr>
            <sz val="11"/>
            <color theme="1"/>
            <rFont val="Arial"/>
          </rPr>
          <t>STARTING BONUS:
Start the Game with 5 Extra Throwing Knives.
Any Dexterity Weapon.
Starting with a Knife grants a second one as well.</t>
        </r>
      </text>
    </comment>
    <comment ref="G10" authorId="0" shapeId="0" xr:uid="{FE1800E6-7120-4A73-9D6C-D7DE10E7320D}">
      <text>
        <r>
          <rPr>
            <sz val="11"/>
            <color theme="1"/>
            <rFont val="Arial"/>
            <family val="2"/>
          </rPr>
          <t>AFFINITY: Trickster
DIFFICULTY: Neutral
DESCRIPTION: Specialized in tricking his opponents in various ways.</t>
        </r>
      </text>
    </comment>
    <comment ref="H10" authorId="0" shapeId="0" xr:uid="{7B08BF45-C5E2-4134-B503-151AA610595F}">
      <text>
        <r>
          <rPr>
            <sz val="11"/>
            <color theme="1"/>
            <rFont val="Arial"/>
          </rPr>
          <t>AFFINITY: Joker
DIFFICULTY: Neutral
DESCRIPTION: Specialized in tarot cards, as well as making people believe his weaker than he actually is. Or sometimes…something else entirely.</t>
        </r>
      </text>
    </comment>
    <comment ref="I10" authorId="0" shapeId="0" xr:uid="{C15A53EF-1FAB-4FD6-BBAC-68C87510396E}">
      <text>
        <r>
          <rPr>
            <sz val="11"/>
            <color theme="1"/>
            <rFont val="Arial"/>
            <family val="2"/>
          </rPr>
          <t>AFFINITY: Spell-Gambler
DIFFICULTY: Hardcore
DESCRIPTION: Specialized in Stealing and Randomly Casting Spells.</t>
        </r>
      </text>
    </comment>
    <comment ref="J10" authorId="0" shapeId="0" xr:uid="{72F92329-0237-42D7-A401-C966364CE53C}">
      <text>
        <r>
          <rPr>
            <sz val="11"/>
            <color theme="1"/>
            <rFont val="Arial"/>
            <family val="2"/>
          </rPr>
          <t>AFFINITY: Nullifier
DIFFICULTY: Simple
DESCRIPTION: Specialized in rendering enemy attacks useless.</t>
        </r>
      </text>
    </comment>
    <comment ref="K10" authorId="0" shapeId="0" xr:uid="{DB78F334-9EF4-4B73-9F9E-5B94E5E6F487}">
      <text>
        <r>
          <rPr>
            <sz val="11"/>
            <color theme="1"/>
            <rFont val="Arial"/>
            <family val="2"/>
          </rPr>
          <t>AFFINITY: Maskbearer
DIFFICULTY: Simple
DESCRIPTION: Speicalized in switching masks with various effects.</t>
        </r>
      </text>
    </comment>
    <comment ref="F11" authorId="0" shapeId="0" xr:uid="{60D50E2D-43F8-4C55-93B5-4A0372EADA2B}">
      <text>
        <r>
          <rPr>
            <sz val="11"/>
            <color theme="1"/>
            <rFont val="Arial"/>
            <family val="2"/>
          </rPr>
          <t>STARTING BONUS:
Start the Game with a Cello.
STARTING WEAPON: 
Any Weapon.</t>
        </r>
      </text>
    </comment>
    <comment ref="G11" authorId="0" shapeId="0" xr:uid="{C16A9027-43DD-48A9-BEDF-8A748CC52AFD}">
      <text>
        <r>
          <rPr>
            <sz val="11"/>
            <color theme="1"/>
            <rFont val="Arial"/>
            <family val="2"/>
          </rPr>
          <t>AFFINITY: Story Teller
DIFFICULTY: Simple
DESCRIPTION: Specialized in charisma.</t>
        </r>
      </text>
    </comment>
    <comment ref="H11" authorId="0" shapeId="0" xr:uid="{0DD7E3D6-92CD-4246-BFE1-48C6C7072722}">
      <text>
        <r>
          <rPr>
            <sz val="11"/>
            <color theme="1"/>
            <rFont val="Arial"/>
            <family val="2"/>
          </rPr>
          <t>AFFINITY: Incanter
DIFFICULTY: Neutral
DESCRIPTION: Specialized in Debuffs.</t>
        </r>
      </text>
    </comment>
    <comment ref="I11" authorId="0" shapeId="0" xr:uid="{C0494839-C574-40FD-995D-84AB30561556}">
      <text>
        <r>
          <rPr>
            <sz val="11"/>
            <color theme="1"/>
            <rFont val="Arial"/>
            <family val="2"/>
          </rPr>
          <t>AFFINITY: Whisperer
DIFFICULTY: Challenging
DESCRIPTION: Specialized in Spreading Terror.</t>
        </r>
      </text>
    </comment>
    <comment ref="F12" authorId="0" shapeId="0" xr:uid="{DCF131F0-7659-44BF-9575-A22705C3C06B}">
      <text>
        <r>
          <rPr>
            <sz val="11"/>
            <color theme="1"/>
            <rFont val="Arial"/>
            <family val="2"/>
          </rPr>
          <t>STARTING BONUS:
Start the Game with 1 Extra Dispersion.
STARTING WEAPON: 
Any Strength Weapon.</t>
        </r>
      </text>
    </comment>
    <comment ref="G12" authorId="0" shapeId="0" xr:uid="{C6B9AA5D-4D0F-4D9C-8130-457C970921CE}">
      <text>
        <r>
          <rPr>
            <sz val="11"/>
            <color theme="1"/>
            <rFont val="Arial"/>
            <family val="2"/>
          </rPr>
          <t>AFFINITY: Warden
DIFFICULTY: Simple
DESCRIPTION: Specialized in holding his ground.</t>
        </r>
      </text>
    </comment>
    <comment ref="H12" authorId="0" shapeId="0" xr:uid="{F209696C-5E16-4F1F-9EF8-E1120D1E7F58}">
      <text>
        <r>
          <rPr>
            <sz val="11"/>
            <color theme="1"/>
            <rFont val="Arial"/>
            <family val="2"/>
          </rPr>
          <t>AFFINITY: Divine
DIFFICULTY: Hardcore
DESCRIPTION: Specialized in using his Divinity to emerge victorious in combat.</t>
        </r>
      </text>
    </comment>
    <comment ref="I12" authorId="0" shapeId="0" xr:uid="{C958AC8A-5243-496C-8CAA-65DEC63D388C}">
      <text>
        <r>
          <rPr>
            <sz val="11"/>
            <color theme="1"/>
            <rFont val="Arial"/>
            <family val="2"/>
          </rPr>
          <t>AFFINITY: Crusader
DIFFICULTY: Neutral
DESCRIPTION: Specialized in holy magic and crusading.</t>
        </r>
      </text>
    </comment>
    <comment ref="J12" authorId="0" shapeId="0" xr:uid="{DA87FCEC-76DC-4028-9230-58DA1DC73E1F}">
      <text>
        <r>
          <rPr>
            <sz val="11"/>
            <color theme="1"/>
            <rFont val="Arial"/>
            <family val="2"/>
          </rPr>
          <t>AFFINITY: Destroyer
DIFFICULTY: Challenging
DESCRIPTION: Specialized in Destroying.</t>
        </r>
      </text>
    </comment>
    <comment ref="F13" authorId="0" shapeId="0" xr:uid="{021089BC-FA95-4496-ABD0-88BD09E8B9B5}">
      <text>
        <r>
          <rPr>
            <sz val="11"/>
            <color theme="1"/>
            <rFont val="Arial"/>
            <family val="2"/>
          </rPr>
          <t>STARTING BONUS:
Start the Game with the Fire Wavelength.
STARTING WEAPON: 
Any Weapon.</t>
        </r>
      </text>
    </comment>
    <comment ref="G13" authorId="0" shapeId="0" xr:uid="{F7868AA0-5E04-40EE-88CC-00394E23EDB8}">
      <text>
        <r>
          <rPr>
            <sz val="11"/>
            <color theme="1"/>
            <rFont val="Arial"/>
            <family val="2"/>
          </rPr>
          <t>AFFINITY: Wildfire
DIFFICULTY: Simple
DESCRIPTION: Specialized in A lot of Fire Magic.</t>
        </r>
      </text>
    </comment>
    <comment ref="H13" authorId="0" shapeId="0" xr:uid="{D13D61F9-2ABA-49F0-8ECE-764C17271AED}">
      <text>
        <r>
          <rPr>
            <sz val="11"/>
            <color theme="1"/>
            <rFont val="Arial"/>
            <family val="2"/>
          </rPr>
          <t>AFFINITY: Frostburn
DIFFICULTY: Simple
DESCRIPTION: Specialized in Fire and Frost Magic.</t>
        </r>
      </text>
    </comment>
    <comment ref="I13" authorId="0" shapeId="0" xr:uid="{E8EA1209-D361-4C2A-9EB3-E1B2ACEDE2F4}">
      <text>
        <r>
          <rPr>
            <sz val="11"/>
            <color theme="1"/>
            <rFont val="Arial"/>
            <family val="2"/>
          </rPr>
          <t>AFFINITY: Shadowflame
DIFFICULTY: Neutral
DESCRIPTION: Specialized in Fire and Dark Magic.</t>
        </r>
      </text>
    </comment>
    <comment ref="J13" authorId="0" shapeId="0" xr:uid="{8C7E8474-92C9-4A26-8E12-8970DE01781D}">
      <text>
        <r>
          <rPr>
            <sz val="11"/>
            <color theme="1"/>
            <rFont val="Arial"/>
            <family val="2"/>
          </rPr>
          <t>AFFINITY: Living Flame
DIFFICULTY: Neutral
DESCRIPTION: Specialized in Living Fire Magic.</t>
        </r>
      </text>
    </comment>
    <comment ref="K13" authorId="0" shapeId="0" xr:uid="{F72E9939-E304-40B3-AAF3-8BFAE171DD58}">
      <text>
        <r>
          <rPr>
            <sz val="11"/>
            <color theme="1"/>
            <rFont val="Arial"/>
            <family val="2"/>
          </rPr>
          <t>AFFINITY: Manaburn
DIFFICULTY: Challenging
DESCRIPTION: Specialized in Burning the opponents Mana.</t>
        </r>
      </text>
    </comment>
    <comment ref="F14" authorId="0" shapeId="0" xr:uid="{4A9BA088-3B7D-4ACD-9D01-9CACA1971881}">
      <text>
        <r>
          <rPr>
            <sz val="11"/>
            <color theme="1"/>
            <rFont val="Arial"/>
            <family val="2"/>
          </rPr>
          <t>STARTING BONUS:
Start the Game with Rage as a Resource; It starts at 0 and is uncapped; You gain 10 Rage when landing Basic Attacks; Max Mana is converted automatically to Max Health.
STARTING WEAPON: 
Any Strength Weapon.</t>
        </r>
      </text>
    </comment>
    <comment ref="G14" authorId="0" shapeId="0" xr:uid="{79092143-81A0-4261-9F74-5925EDF3C549}">
      <text>
        <r>
          <rPr>
            <sz val="11"/>
            <color theme="1"/>
            <rFont val="Arial"/>
            <family val="2"/>
          </rPr>
          <t>AFFINITY: Berzerker
DIFFICULTY: Hardcore
DESCRIPTION: Specialized in Dual Wielding Axes.</t>
        </r>
      </text>
    </comment>
    <comment ref="H14" authorId="0" shapeId="0" xr:uid="{EF8BB61D-317D-4A18-8F1D-FC1710638FA0}">
      <text>
        <r>
          <rPr>
            <sz val="11"/>
            <color theme="1"/>
            <rFont val="Arial"/>
            <family val="2"/>
          </rPr>
          <t>AFFINITY: Savage
DIFFICULTY: Neutral
DESCRIPTION: Specialized in utilizing the land around themselves to their advantage, always adapting.</t>
        </r>
      </text>
    </comment>
    <comment ref="I14" authorId="0" shapeId="0" xr:uid="{B6BF784B-62D4-4590-B7A6-3FF936AC18B8}">
      <text>
        <r>
          <rPr>
            <sz val="11"/>
            <color theme="1"/>
            <rFont val="Arial"/>
          </rPr>
          <t xml:space="preserve">
AFFINITY: Hellbreaker
DIFFICULTY: Simple
DESCRIPTION: Specialized in unleashing Hell!</t>
        </r>
      </text>
    </comment>
    <comment ref="J14" authorId="0" shapeId="0" xr:uid="{14721F1F-128A-4BF0-91D3-CEAACBD9A4CA}">
      <text>
        <r>
          <rPr>
            <sz val="11"/>
            <color theme="1"/>
            <rFont val="Arial"/>
            <family val="2"/>
          </rPr>
          <t>AFFINITY: Waraxe
DIFFICULTY: Simple
DESCRIPTION: Specialized in Two-Handed Axes.</t>
        </r>
      </text>
    </comment>
    <comment ref="F15" authorId="0" shapeId="0" xr:uid="{02B506E2-1B1B-4990-88C5-334B125BBF69}">
      <text>
        <r>
          <rPr>
            <sz val="11"/>
            <color theme="1"/>
            <rFont val="Arial"/>
            <family val="2"/>
          </rPr>
          <t>STARTING BONUS:
Start the Game with 1 Skill Point in Potion Crafting.
STARTING WEAPON: 
Any Weapon.</t>
        </r>
      </text>
    </comment>
    <comment ref="G15" authorId="0" shapeId="0" xr:uid="{A4285BFF-6EC8-40B6-86B6-D4D1E33D485D}">
      <text>
        <r>
          <rPr>
            <sz val="11"/>
            <color theme="1"/>
            <rFont val="Arial"/>
            <family val="2"/>
          </rPr>
          <t>AFFINITY: Life Exchanger
DIFFICULTY: Hardcore
DESCRIPTION: Specialized in gaining more life from defeated enemies and other tricks.</t>
        </r>
      </text>
    </comment>
    <comment ref="H15" authorId="0" shapeId="0" xr:uid="{F60703DC-4EFD-4D2B-95D8-E4FF5848DF7E}">
      <text>
        <r>
          <rPr>
            <sz val="11"/>
            <color theme="1"/>
            <rFont val="Arial"/>
            <family val="2"/>
          </rPr>
          <t>AFFINITY: Manipulator
DIFFICULTY: Hardcore
DESCRIPTION: Specialized in transformation of various things.</t>
        </r>
      </text>
    </comment>
    <comment ref="I15" authorId="0" shapeId="0" xr:uid="{44610B6F-0EEF-4949-954A-00BD40F1C55D}">
      <text>
        <r>
          <rPr>
            <sz val="11"/>
            <color theme="1"/>
            <rFont val="Arial"/>
            <family val="2"/>
          </rPr>
          <t>AFFINITY: Apothecary
DIFFICULTY: Challenging
DESCRIPTION: Specialized in the making of Drugs.</t>
        </r>
      </text>
    </comment>
    <comment ref="F16" authorId="0" shapeId="0" xr:uid="{F5006047-8B4F-44E2-B848-2405D5995874}">
      <text>
        <r>
          <rPr>
            <sz val="11"/>
            <color theme="1"/>
            <rFont val="Arial"/>
            <family val="2"/>
          </rPr>
          <t>STARTING BONUS:
Start the Game with 1 Extra Strength.
STARTING WEAPON: 
Any Strength Weapon.</t>
        </r>
      </text>
    </comment>
    <comment ref="G16" authorId="0" shapeId="0" xr:uid="{9CF2142C-73D7-4934-BD7A-CC65F47F307B}">
      <text>
        <r>
          <rPr>
            <sz val="11"/>
            <color theme="1"/>
            <rFont val="Arial"/>
            <family val="2"/>
          </rPr>
          <t>AFFINITY: Samurai
DIFFICULTY: Neutral
DESCRIPTION: Specialized in slashing his opponents.</t>
        </r>
      </text>
    </comment>
    <comment ref="H16" authorId="0" shapeId="0" xr:uid="{CEC55887-9AC2-4293-81D0-BFBAB13706F0}">
      <text>
        <r>
          <rPr>
            <sz val="11"/>
            <color theme="1"/>
            <rFont val="Arial"/>
            <family val="2"/>
          </rPr>
          <t>AFFINITY: Duelist
DIFFICULTY: Neutral
DESCRIPTION: Specialized in fencing.</t>
        </r>
      </text>
    </comment>
    <comment ref="I16" authorId="0" shapeId="0" xr:uid="{9DE9149F-6B94-455D-90A7-60775BBB578D}">
      <text>
        <r>
          <rPr>
            <sz val="11"/>
            <color theme="1"/>
            <rFont val="Arial"/>
            <family val="2"/>
          </rPr>
          <t>AFFINITY: Lancer
DIFFICULTY: Neutral
DESCRIPTION: Specialized in Spear, Javelins and other Throwables.</t>
        </r>
      </text>
    </comment>
    <comment ref="J16" authorId="0" shapeId="0" xr:uid="{33AC798B-763A-4F59-9101-7C8166BAF9CF}">
      <text>
        <r>
          <rPr>
            <sz val="11"/>
            <color theme="1"/>
            <rFont val="Arial"/>
            <family val="2"/>
          </rPr>
          <t>AFFINITY: Hoplite
DIFFICULTY: Simple
DESCRIPTION: Specialized in Spear and Shield.</t>
        </r>
      </text>
    </comment>
    <comment ref="K16" authorId="0" shapeId="0" xr:uid="{1E8EEE3F-7114-48B9-B28C-5983D26C29EC}">
      <text>
        <r>
          <rPr>
            <sz val="11"/>
            <color theme="1"/>
            <rFont val="Arial"/>
            <family val="2"/>
          </rPr>
          <t>AFFINITY: Slayer
DIFFICULTY: Simple
DESCRIPTION: Specialized in Slaying Creatures.</t>
        </r>
      </text>
    </comment>
    <comment ref="F17" authorId="0" shapeId="0" xr:uid="{4C2CEC34-8D88-4D51-AEEE-17143E617308}">
      <text>
        <r>
          <rPr>
            <sz val="11"/>
            <color theme="1"/>
            <rFont val="Arial"/>
            <family val="2"/>
          </rPr>
          <t>STARTING BONUS:
Start the Game with an Extra Quiver holding 20 Arrows or 5 Common Throwing Axes.
STARTING WEAPON: 
Any Dexterity Weapon.</t>
        </r>
      </text>
    </comment>
    <comment ref="G17" authorId="0" shapeId="0" xr:uid="{3EDFE221-9700-43DB-A2B4-1F4F8E97DD3B}">
      <text>
        <r>
          <rPr>
            <sz val="11"/>
            <color theme="1"/>
            <rFont val="Arial"/>
            <family val="2"/>
          </rPr>
          <t>AFFINITY: Lockdown Hunter
DIFFICULTY: Neutral
DESCRIPTION: Specialized in hunting down pray by using traps and luring enemies into them.</t>
        </r>
      </text>
    </comment>
    <comment ref="H17" authorId="0" shapeId="0" xr:uid="{6118E1B7-5786-4A50-A828-5930498FFADF}">
      <text>
        <r>
          <rPr>
            <sz val="11"/>
            <color theme="1"/>
            <rFont val="Arial"/>
            <family val="2"/>
          </rPr>
          <t>AFFINITY: Bounty Hunter
DIFFICULTY: Neutral
DESCRIPTION: Specialized in hunting down pray by chasing it down, and collecting rewards for their heads.</t>
        </r>
      </text>
    </comment>
    <comment ref="I17" authorId="0" shapeId="0" xr:uid="{E2CBD138-B759-4A71-B9B6-3BCFE219C199}">
      <text>
        <r>
          <rPr>
            <sz val="11"/>
            <color theme="1"/>
            <rFont val="Arial"/>
            <family val="2"/>
          </rPr>
          <t>AFFINITY: Archer
DIFFICULTY: Simple
DESCRIPTION: Specialized in torrenting the enemy with arrows, killing it before it comes in close quarters.</t>
        </r>
      </text>
    </comment>
    <comment ref="J17" authorId="0" shapeId="0" xr:uid="{FB79DFFF-EB08-474B-8DFD-1874B14359D1}">
      <text>
        <r>
          <rPr>
            <sz val="11"/>
            <color theme="1"/>
            <rFont val="Arial"/>
            <family val="2"/>
          </rPr>
          <t>AFFINITY: Shadow
DIFFICULTY: Challenging
DESCRIPTION: Specialized in Offense dark magic, and bow to end an opponents life.</t>
        </r>
      </text>
    </comment>
    <comment ref="K17" authorId="0" shapeId="0" xr:uid="{F75358BE-B531-4A69-8FAF-7C29945C74CB}">
      <text>
        <r>
          <rPr>
            <sz val="11"/>
            <color theme="1"/>
            <rFont val="Arial"/>
            <family val="2"/>
          </rPr>
          <t>AFFINITY: Arbalest
DIFFICULTY: Simple
DESCRIPTION: Specialized in using crossbows.</t>
        </r>
      </text>
    </comment>
    <comment ref="F18" authorId="0" shapeId="0" xr:uid="{DBF54A74-1A49-4914-9AF6-1FE448B1BB37}">
      <text>
        <r>
          <rPr>
            <sz val="11"/>
            <color theme="1"/>
            <rFont val="Arial"/>
            <family val="2"/>
          </rPr>
          <t>STARTING BONUS:
Start the Game with 1 Extra Power.
STARTING WEAPON: 
Any Power Weapon.</t>
        </r>
      </text>
    </comment>
    <comment ref="G18" authorId="0" shapeId="0" xr:uid="{B77F4145-1DE1-4A80-AF9B-6276A70F59E1}">
      <text>
        <r>
          <rPr>
            <sz val="11"/>
            <color theme="1"/>
            <rFont val="Arial"/>
          </rPr>
          <t xml:space="preserve">AFFINITY: Elemental
DIFFICULTY: Neutral
DESCRIPTION: Find your opponents weakness and decimate him with the perfect elemental combination. 
 </t>
        </r>
      </text>
    </comment>
    <comment ref="H18" authorId="0" shapeId="0" xr:uid="{2021C32B-C710-48AA-B87B-AF94B8916376}">
      <text>
        <r>
          <rPr>
            <sz val="11"/>
            <color theme="1"/>
            <rFont val="Arial"/>
          </rPr>
          <t>AFFINITY: Blood
DIFFICULTY: Challenging
DESCRIPTION: Control not only your own blood, but also your opponents' and witness the crimson spectacle.</t>
        </r>
      </text>
    </comment>
    <comment ref="I18" authorId="0" shapeId="0" xr:uid="{8C058C49-7868-462C-B7D1-7B235F2323CC}">
      <text>
        <r>
          <rPr>
            <sz val="11"/>
            <color theme="1"/>
            <rFont val="Arial"/>
            <family val="2"/>
          </rPr>
          <t>AFFINITY: Battle
DIFFICULTY: Challenging
DESCRIPTION: Summon in the arcane and the power of Helixes to aid you in battle.</t>
        </r>
      </text>
    </comment>
    <comment ref="J18" authorId="0" shapeId="0" xr:uid="{BC306E14-B4D3-4EE8-B368-F4717B0FE9CC}">
      <text>
        <r>
          <rPr>
            <sz val="11"/>
            <color theme="1"/>
            <rFont val="Arial"/>
            <family val="2"/>
          </rPr>
          <t>AFFINITY: Crystal
DIFFICULTY: Neutral
DESCRIPTION: Use the powers of the frost to both freeze your opponents but to also protect and save yourself.</t>
        </r>
      </text>
    </comment>
    <comment ref="K18" authorId="0" shapeId="0" xr:uid="{9D5C0688-86EB-4FF6-8940-444B97511C80}">
      <text>
        <r>
          <rPr>
            <sz val="11"/>
            <color theme="1"/>
            <rFont val="Arial"/>
            <family val="2"/>
          </rPr>
          <t>AFFINITY: Solar
DIFFICULTY: Neutral
DESCRIPTION: Use the power of the sun to burn and blind your target.</t>
        </r>
      </text>
    </comment>
    <comment ref="L18" authorId="0" shapeId="0" xr:uid="{EC462B1D-F598-45DD-8F0D-3A0E91023002}">
      <text>
        <r>
          <rPr>
            <sz val="11"/>
            <color theme="1"/>
            <rFont val="Arial"/>
            <family val="2"/>
          </rPr>
          <t>AFFINITY: Caster
DIFFICULTY: Hardcore
DESCRIPTION: Specialized in the use of Scrolls.</t>
        </r>
      </text>
    </comment>
    <comment ref="F19" authorId="0" shapeId="0" xr:uid="{F72B40CA-62D4-4BDA-8812-B9532BF1C23D}">
      <text>
        <r>
          <rPr>
            <sz val="11"/>
            <color theme="1"/>
            <rFont val="Arial"/>
          </rPr>
          <t xml:space="preserve">STARTING BONUS:
Start the Game with 1 Extra Dexterity.
STARTING WEAPON: 
Any Melee Dexterity Weapon.
Starting with a Knife grants a second one as well.
</t>
        </r>
      </text>
    </comment>
    <comment ref="G19" authorId="0" shapeId="0" xr:uid="{9370A178-3792-423A-B940-DE016319FA9D}">
      <text>
        <r>
          <rPr>
            <sz val="11"/>
            <color theme="1"/>
            <rFont val="Arial"/>
          </rPr>
          <t>AFFINITY: Assassin
DIFFICULTY: Simple
DESCRIPTION: Speicalized in the Offensey art of killing the enemy with poison or a large number of knife stabs in the opponents back.</t>
        </r>
      </text>
    </comment>
    <comment ref="H19" authorId="0" shapeId="0" xr:uid="{1A3AFFB7-FDD4-4060-9B71-83A0DA739449}">
      <text>
        <r>
          <rPr>
            <sz val="11"/>
            <color theme="1"/>
            <rFont val="Arial"/>
            <family val="2"/>
          </rPr>
          <t>AFFINITY: Thief
DIFFICULTY: Neutral
DESCRIPTION: Steal not your targets loot, but their sanity and their will to continue living as they realize what was theirs is now gone.</t>
        </r>
      </text>
    </comment>
    <comment ref="I19" authorId="0" shapeId="0" xr:uid="{9550186D-05DA-4B03-A155-617101911AE2}">
      <text>
        <r>
          <rPr>
            <sz val="11"/>
            <color theme="1"/>
            <rFont val="Arial"/>
            <family val="2"/>
          </rPr>
          <t>AFFINITY: Graverobber
DIFFICULTY: Neutral
DESCRIPTION: Specialized in Dark magic as well as the ability to loot from cemeteries. Stealing from the dead is far less risky than stealing from the living, isn't it?</t>
        </r>
      </text>
    </comment>
    <comment ref="J19" authorId="0" shapeId="0" xr:uid="{FD12F830-4817-4C26-A5C1-7C34617EDB70}">
      <text>
        <r>
          <rPr>
            <sz val="11"/>
            <color theme="1"/>
            <rFont val="Arial"/>
          </rPr>
          <t>AFFINITY: Phantom
DIFFICULTY: Hardcore
DESCRIPTION: Move with the likeness of a ghost whilst Striking Silently and Offenseily from the shadows.</t>
        </r>
      </text>
    </comment>
    <comment ref="K19" authorId="0" shapeId="0" xr:uid="{C214AB7F-CB62-44B6-ABBA-9ED2C0036BA7}">
      <text>
        <r>
          <rPr>
            <sz val="11"/>
            <color theme="1"/>
            <rFont val="Arial"/>
            <family val="2"/>
          </rPr>
          <t>AFFINITY: Scout
DIFFICULTY: Simple
DESCRIPTION: Move with unparraled speed on the map, explore and learn and once you have gathered what you need, turn around and strike as a new force.</t>
        </r>
      </text>
    </comment>
    <comment ref="L19" authorId="0" shapeId="0" xr:uid="{EE662DAE-FE95-40EE-8AD1-7C3EFF53A834}">
      <text>
        <r>
          <rPr>
            <sz val="11"/>
            <color theme="1"/>
            <rFont val="Arial"/>
            <family val="2"/>
          </rPr>
          <t>AFFINITY: Stalker
DIFFICULTY: Hardcore
DESCRIPTION: Track and stalk your target, waiting for the perfect opportunity and then provide the finishing strike when they least suspect it.</t>
        </r>
      </text>
    </comment>
    <comment ref="M19" authorId="0" shapeId="0" xr:uid="{51F1F8BD-63C4-4BAA-90D0-FE6778454E7D}">
      <text>
        <r>
          <rPr>
            <sz val="11"/>
            <color theme="1"/>
            <rFont val="Arial"/>
            <family val="2"/>
          </rPr>
          <t>AFFINITY: Tracker
DIFFICULTY: Challenging
DESCRIPTION: Specialized in finding opponents Trails and Tracking them down.</t>
        </r>
      </text>
    </comment>
    <comment ref="F20" authorId="0" shapeId="0" xr:uid="{75356086-DC5D-4AEB-9365-2B4E87732982}">
      <text>
        <r>
          <rPr>
            <sz val="11"/>
            <color theme="1"/>
            <rFont val="Arial"/>
          </rPr>
          <t>STARTING BONUS:
Start the Game with 1 Extra Defense.
STARTING WEAPON: 
Any Melee Strength/Dexterity Weapon.
One-Handed Weapons gain a Shield or Buckler as well.</t>
        </r>
      </text>
    </comment>
    <comment ref="G20" authorId="0" shapeId="0" xr:uid="{8B0BD9E9-E25C-45B3-AED3-8AF1AAF14C03}">
      <text>
        <r>
          <rPr>
            <sz val="11"/>
            <color theme="1"/>
            <rFont val="Arial"/>
            <family val="2"/>
          </rPr>
          <t>AFFINITY: Dread
DIFFICULTY: Simple
DESCRIPTION: With the dark arts fear your opponent with your skills as a knight.</t>
        </r>
      </text>
    </comment>
    <comment ref="H20" authorId="0" shapeId="0" xr:uid="{CC94EF10-3503-4FFE-90A5-CD03A4CCC32C}">
      <text>
        <r>
          <rPr>
            <sz val="11"/>
            <color theme="1"/>
            <rFont val="Arial"/>
            <family val="2"/>
          </rPr>
          <t>AFFINITY: Holy
DIFFICULTY: Simple
DESCRIPTION: Use your divine righteusness and holy powers to overcome evil.</t>
        </r>
      </text>
    </comment>
    <comment ref="I20" authorId="0" shapeId="0" xr:uid="{95C78252-6EA0-4D78-BB92-960EFB4F8E2E}">
      <text>
        <r>
          <rPr>
            <sz val="11"/>
            <color theme="1"/>
            <rFont val="Arial"/>
            <family val="2"/>
          </rPr>
          <t>AFFINITY: Shock
DIFFICULTY: Neutral
DESCRIPTION: Specialized in Lightning and Bleed Attacks, Shocking targets and Staggering them.</t>
        </r>
      </text>
    </comment>
    <comment ref="J20" authorId="0" shapeId="0" xr:uid="{8329B710-CDD6-4B15-8AB4-B8E8118108C8}">
      <text>
        <r>
          <rPr>
            <sz val="11"/>
            <color theme="1"/>
            <rFont val="Arial"/>
            <family val="2"/>
          </rPr>
          <t>AFFINITY: Trueborn
DIFFICULTY: Simple
DESCRIPTION: Slay the unfaithful and protect your empire with a balanced combination of sword and shield.</t>
        </r>
      </text>
    </comment>
    <comment ref="K20" authorId="0" shapeId="0" xr:uid="{EE5FDA34-F31B-4236-9C09-7190FE2DD794}">
      <text>
        <r>
          <rPr>
            <sz val="11"/>
            <color theme="1"/>
            <rFont val="Arial"/>
            <family val="2"/>
          </rPr>
          <t>AFFINITY: Rune
DIFFICULTY: Challenging
DESCRIPTION: Specialized in Rune enchantment to make his weapon or armor more efficient in combat.</t>
        </r>
      </text>
    </comment>
    <comment ref="L20" authorId="0" shapeId="0" xr:uid="{80D53616-CE70-4581-B7D4-54ED85F96B5C}">
      <text>
        <r>
          <rPr>
            <sz val="11"/>
            <color theme="1"/>
            <rFont val="Arial"/>
            <family val="2"/>
          </rPr>
          <t>AFFINITY: Solar
DIFFICULTY: Challenging
DESCRIPTION: Harness the power of the Sun to blind and burn your opponents as you advance forward to punish with your knightly skills.</t>
        </r>
      </text>
    </comment>
    <comment ref="F21" authorId="0" shapeId="0" xr:uid="{EE1D0C4E-9FA9-4772-A95B-A96064DB641E}">
      <text>
        <r>
          <rPr>
            <sz val="11"/>
            <color theme="1"/>
            <rFont val="Arial"/>
            <family val="2"/>
          </rPr>
          <t>STARTING BONUS:
Start the Game with 10 Extra Health and Mana.
STARTING WEAPON: 
Any Power Weapon.</t>
        </r>
      </text>
    </comment>
    <comment ref="G21" authorId="0" shapeId="0" xr:uid="{765FC8E3-7F52-4717-8FD1-31AB6B038491}">
      <text>
        <r>
          <rPr>
            <sz val="11"/>
            <color theme="1"/>
            <rFont val="Arial"/>
            <family val="2"/>
          </rPr>
          <t>AFFINITY: Spirit Caller
DIFFICULTY: Challenging
DESCRIPTION: Communicate with the spirits to guide you to new places and to help deal with any obsticales in your way, wether they be living or not.</t>
        </r>
      </text>
    </comment>
    <comment ref="H21" authorId="0" shapeId="0" xr:uid="{840070EF-959D-4CC3-92AA-8C99A34B4754}">
      <text>
        <r>
          <rPr>
            <sz val="11"/>
            <color theme="1"/>
            <rFont val="Arial"/>
            <family val="2"/>
          </rPr>
          <t>AFFINITY: Treant Caller
DIFFICULTY: Simple
DESCRIPTION: Specialized in Calling the trees from forests to fight for him.</t>
        </r>
      </text>
    </comment>
    <comment ref="I21" authorId="0" shapeId="0" xr:uid="{C2FF4472-D945-460F-B1A9-587279CE1D64}">
      <text>
        <r>
          <rPr>
            <sz val="11"/>
            <color theme="1"/>
            <rFont val="Arial"/>
            <family val="2"/>
          </rPr>
          <t>AFFINITY: Beast Caller
DIFFICULTY: Neutral
DESCRIPTION: Summon in beasts of terrifing proportions to fight for you and clear the path to victory.</t>
        </r>
      </text>
    </comment>
    <comment ref="J21" authorId="0" shapeId="0" xr:uid="{1DA364A3-642C-4D7A-AB43-89FD7C6DBBBA}">
      <text>
        <r>
          <rPr>
            <sz val="11"/>
            <color theme="1"/>
            <rFont val="Arial"/>
            <family val="2"/>
          </rPr>
          <t>AFFINITY: Star Caller
DIFFICULTY: Neutral
DESCRIPTION: The stars from the heavens will guide your way, and during combat rain the heavens down onto your enemies.</t>
        </r>
      </text>
    </comment>
    <comment ref="F22" authorId="0" shapeId="0" xr:uid="{1A173876-1E97-4AFF-94D5-955EBC7AF223}">
      <text>
        <r>
          <rPr>
            <sz val="11"/>
            <color theme="1"/>
            <rFont val="Arial"/>
            <family val="2"/>
          </rPr>
          <t>STARTING BONUS:
Start the Game with 2 Random Rare Ingredients.
STARTING WEAPON: 
Any Power Weapon.</t>
        </r>
      </text>
    </comment>
    <comment ref="G22" authorId="0" shapeId="0" xr:uid="{044028B3-3BCF-4830-BE9A-3797CCCA1491}">
      <text>
        <r>
          <rPr>
            <sz val="11"/>
            <color theme="1"/>
            <rFont val="Arial"/>
            <family val="2"/>
          </rPr>
          <t>AFFINITY: Totemic
DIFFICULTY: Grimcore
DESCRIPTION: Summon in totems to aid in you in combat both offensivly and defensivly.</t>
        </r>
      </text>
    </comment>
    <comment ref="H22" authorId="0" shapeId="0" xr:uid="{E2FFCF08-B1E7-4E70-9C2F-9276133CE736}">
      <text>
        <r>
          <rPr>
            <sz val="11"/>
            <color theme="1"/>
            <rFont val="Arial"/>
            <family val="2"/>
          </rPr>
          <t>AFFINITY: Stormbringer
DIFFICULTY: Simple
DESCRIPTION: Specialized in Lightning Magic.</t>
        </r>
      </text>
    </comment>
    <comment ref="I22" authorId="0" shapeId="0" xr:uid="{D9160863-DEF6-4B3B-8773-9F262A70A7ED}">
      <text>
        <r>
          <rPr>
            <sz val="11"/>
            <color theme="1"/>
            <rFont val="Arial"/>
            <family val="2"/>
          </rPr>
          <t>AFFINITY: Herbalist
DIFFICULTY: Challenging
DESCRIPTION: Specialized in Plants</t>
        </r>
      </text>
    </comment>
    <comment ref="J22" authorId="0" shapeId="0" xr:uid="{FBB3F746-D99B-4773-A919-58D19B2A0573}">
      <text>
        <r>
          <rPr>
            <sz val="11"/>
            <color theme="1"/>
            <rFont val="Arial"/>
          </rPr>
          <t>AFFINITY: Voodoo
DIFFICULTY: Simple
DESCRIPTION: Once again your enemies will fear the tiny inconspicous doll that you hold as it rips the soul and life out thier bodies.</t>
        </r>
      </text>
    </comment>
    <comment ref="K22" authorId="0" shapeId="0" xr:uid="{452E8EED-74C9-4B71-A500-16277D0E220F}">
      <text>
        <r>
          <rPr>
            <sz val="11"/>
            <color theme="1"/>
            <rFont val="Arial"/>
          </rPr>
          <t>AFFINITY: Plague Spreader
DIFFICULTY: Challenging
DESCRIPTION: Spread a global Plague over the Planes and make all the other Heroes suffer.</t>
        </r>
      </text>
    </comment>
    <comment ref="F23" authorId="0" shapeId="0" xr:uid="{5342EE99-30D3-4013-ABE6-3BEBADB038F7}">
      <text>
        <r>
          <rPr>
            <sz val="11"/>
            <color theme="1"/>
            <rFont val="Arial"/>
            <family val="2"/>
          </rPr>
          <t>STARTING BONUS:
Start the Game with 1 Potion of Health.
STARTING WEAPON: 
Any Weapon.</t>
        </r>
      </text>
    </comment>
    <comment ref="G23" authorId="0" shapeId="0" xr:uid="{C9F7517F-449B-4126-897C-66F97870A4A8}">
      <text>
        <r>
          <rPr>
            <sz val="11"/>
            <color theme="1"/>
            <rFont val="Arial"/>
            <family val="2"/>
          </rPr>
          <t>AFFINITY: Priest
DIFFICULTY: Simple
DESCRIPTION: Specialized in Healing with Light magic.</t>
        </r>
      </text>
    </comment>
    <comment ref="H23" authorId="0" shapeId="0" xr:uid="{6C4A21A1-6E8F-438D-91E9-1025FD4D080C}">
      <text>
        <r>
          <rPr>
            <sz val="11"/>
            <color theme="1"/>
            <rFont val="Arial"/>
            <family val="2"/>
          </rPr>
          <t>AFFINITY: Cleric
DIFFICULTY: Simple
DESCRIPTION: Specialized in versatility, both capable in combat and skilled in the use of holy magic.</t>
        </r>
      </text>
    </comment>
    <comment ref="I23" authorId="0" shapeId="0" xr:uid="{A481698F-2A0E-45D7-9F15-7093340B53B1}">
      <text>
        <r>
          <rPr>
            <sz val="11"/>
            <color theme="1"/>
            <rFont val="Arial"/>
          </rPr>
          <t>AFFINITY: Vestal
DIFFICULTY: Simple
DESCRIPTION: With the power of healing you will stun your opponents in awe as they fail to kill you 20 times in a row.</t>
        </r>
      </text>
    </comment>
    <comment ref="J23" authorId="0" shapeId="0" xr:uid="{0DB225D7-D4C8-48DA-B942-99703B6B339B}">
      <text>
        <r>
          <rPr>
            <sz val="11"/>
            <color theme="1"/>
            <rFont val="Arial"/>
          </rPr>
          <t>AFFINITY: Mana-Tech Medic
DIFFICULTY: Neutral
DESCRIPTION: Modern medicine and portable hospitalization at an affordable price!</t>
        </r>
      </text>
    </comment>
    <comment ref="K23" authorId="0" shapeId="0" xr:uid="{B5A1D53A-76A9-440F-B579-2AEBAD1C81AA}">
      <text>
        <r>
          <rPr>
            <sz val="11"/>
            <color theme="1"/>
            <rFont val="Arial"/>
          </rPr>
          <t>AFFINITY: Mender
DIFFICULTY: Neutral
DESCRIPTION: Heal yourself, Heal your Followers... What else could you want when everything around wants you dead.</t>
        </r>
      </text>
    </comment>
    <comment ref="L23" authorId="0" shapeId="0" xr:uid="{CC8AC29C-FFCA-4CCE-98A0-AEA670BA69FA}">
      <text>
        <r>
          <rPr>
            <sz val="11"/>
            <color theme="1"/>
            <rFont val="Arial"/>
            <family val="2"/>
          </rPr>
          <t>AFFINITY: Immortal
DIFFICULTY: Neutral
DESCRIPTION: Specialized in Living.</t>
        </r>
      </text>
    </comment>
    <comment ref="F24" authorId="0" shapeId="0" xr:uid="{CFE94444-CAE6-4AB6-91B1-873E47F09CE9}">
      <text>
        <r>
          <rPr>
            <sz val="11"/>
            <color theme="1"/>
            <rFont val="Arial"/>
            <family val="2"/>
          </rPr>
          <t>STARTING BONUS:
Start the Game with a Random Common Ring.
STARTING WEAPON: 
Any Power Weapon.</t>
        </r>
      </text>
    </comment>
    <comment ref="G24" authorId="0" shapeId="0" xr:uid="{13EEDB20-11D1-4203-B869-AC1304D3641C}">
      <text>
        <r>
          <rPr>
            <sz val="11"/>
            <color theme="1"/>
            <rFont val="Arial"/>
            <family val="2"/>
          </rPr>
          <t>AFFINITY: Conjourer
DIFFICULTY: Challenging
DESCRIPTION: Summon in the demons with an arcane arts damaging those who are near, enemies who don't flee will face your army of increasing terrifying demons.</t>
        </r>
      </text>
    </comment>
    <comment ref="H24" authorId="0" shapeId="0" xr:uid="{DA8A0DC1-391F-43AD-9734-E25BEEC7988B}">
      <text>
        <r>
          <rPr>
            <sz val="11"/>
            <color theme="1"/>
            <rFont val="Arial"/>
          </rPr>
          <t>AFFINITY: Sandbearer
DIFFICULTY: Challenging
DESCRIPTION: Summon and surf the deserts of the world from which you will summon powerful Sand creatures to aid you in combat.</t>
        </r>
      </text>
    </comment>
    <comment ref="I24" authorId="0" shapeId="0" xr:uid="{F0D501C1-97B7-4BAD-8382-75429F19F916}">
      <text>
        <r>
          <rPr>
            <sz val="11"/>
            <color theme="1"/>
            <rFont val="Arial"/>
          </rPr>
          <t>AFFINITY: Spectral
DIFFICULTY: Neutral
DESCRIPTION: Summon Spectral Entities to aid you in combat or split your soul in order to conquer your enemies.</t>
        </r>
      </text>
    </comment>
    <comment ref="J24" authorId="0" shapeId="0" xr:uid="{8C753FF3-306C-41D8-9619-66E0C983FB86}">
      <text>
        <r>
          <rPr>
            <sz val="11"/>
            <color theme="1"/>
            <rFont val="Arial"/>
          </rPr>
          <t>AFFINITY: Elementalist
DIFFICULTY: Neutral
DESCRIPTION: Summon in an army of elementals! If they won't kill your opponent your offensive Abilities sure will.</t>
        </r>
      </text>
    </comment>
    <comment ref="F25" authorId="0" shapeId="0" xr:uid="{86349513-954E-4F03-B9EF-BAE95E1EE485}">
      <text>
        <r>
          <rPr>
            <sz val="11"/>
            <color theme="1"/>
            <rFont val="Arial"/>
            <family val="2"/>
          </rPr>
          <t>STARTING BONUS:
Start the Game with 20 Extra Mana.
STARTING WEAPON: 
Any Power Weapon.</t>
        </r>
      </text>
    </comment>
    <comment ref="G25" authorId="0" shapeId="0" xr:uid="{E45CAC8C-233A-45F6-AFAA-732BC21AAF1A}">
      <text>
        <r>
          <rPr>
            <sz val="11"/>
            <color theme="1"/>
            <rFont val="Arial"/>
            <family val="2"/>
          </rPr>
          <t>AFFINITY: Dreamer
DIFFICULTY: Neutral
DESCRIPTION: If you dream of the infinite you can achieve the infinite, bring your dreams into reality.</t>
        </r>
      </text>
    </comment>
    <comment ref="H25" authorId="0" shapeId="0" xr:uid="{70E66FA6-3028-473A-92F4-CB0B7F75505F}">
      <text>
        <r>
          <rPr>
            <sz val="11"/>
            <color theme="1"/>
            <rFont val="Arial"/>
          </rPr>
          <t>AFFINITY: Illusionist
DIFFICULTY: Challenging
DESCRIPTION: Bring your illusions to life, confuse the enemy, make them all question what is real!</t>
        </r>
      </text>
    </comment>
    <comment ref="I25" authorId="0" shapeId="0" xr:uid="{62A0B78E-05EF-43B4-A278-6ADB91687B00}">
      <text>
        <r>
          <rPr>
            <sz val="11"/>
            <color theme="1"/>
            <rFont val="Arial"/>
            <family val="2"/>
          </rPr>
          <t>AFFINITY: Psychic
DIFFICULTY: Hardcore
DESCRIPTION: Specialized in making the enemy think he has no idea what the fuck is going on.</t>
        </r>
      </text>
    </comment>
    <comment ref="J25" authorId="0" shapeId="0" xr:uid="{E07EC19E-5117-43CB-998E-D6EC27C4BA49}">
      <text>
        <r>
          <rPr>
            <sz val="11"/>
            <color theme="1"/>
            <rFont val="Arial"/>
            <family val="2"/>
          </rPr>
          <t>AFFINITY: Warlock
DIFFICULTY: Neutral
DESCRIPTION: Specialized in Dark Magic.</t>
        </r>
      </text>
    </comment>
    <comment ref="K25" authorId="0" shapeId="0" xr:uid="{24318C2C-9825-41B2-A065-8C6652BD5C9F}">
      <text>
        <r>
          <rPr>
            <sz val="11"/>
            <color theme="1"/>
            <rFont val="Arial"/>
          </rPr>
          <t>AFFINITY: Charmer
DIFFICULTY: Neutral
DESCRIPTION: Charm and seduce your enemies into dropping their guard and once you've caught them with their pants down strike and take it all.</t>
        </r>
      </text>
    </comment>
    <comment ref="F26" authorId="0" shapeId="0" xr:uid="{C2FA64DD-9CA9-4DFB-9E9C-F1A45632A21C}">
      <text>
        <r>
          <rPr>
            <sz val="11"/>
            <color theme="1"/>
            <rFont val="Arial"/>
            <family val="2"/>
          </rPr>
          <t xml:space="preserve">STARTING BONUS:
Start the Game with a new Faction: Inquisition
WARNING: NOT FINAL
STARTING WEAPON: 
Any Weapon.											</t>
        </r>
      </text>
    </comment>
    <comment ref="G26" authorId="0" shapeId="0" xr:uid="{5BE9AE81-CD5F-4AF1-B795-651250CB5609}">
      <text>
        <r>
          <rPr>
            <sz val="11"/>
            <color theme="1"/>
            <rFont val="Arial"/>
            <family val="2"/>
          </rPr>
          <t>AFFINITY: Adjudicator
DIFFICULTY: Hardcore
DESCRIPTION: Specialized in making decisions that affect the whole plains.</t>
        </r>
      </text>
    </comment>
    <comment ref="H26" authorId="0" shapeId="0" xr:uid="{4962EA04-AD09-405B-B966-FB94E104EC6A}">
      <text>
        <r>
          <rPr>
            <sz val="11"/>
            <color theme="1"/>
            <rFont val="Arial"/>
            <family val="2"/>
          </rPr>
          <t>AFFINITY: Purifier
DIFFICULTY: Unknown
DESCRIPTION: Specialized in cleansing away the demons.</t>
        </r>
      </text>
    </comment>
    <comment ref="I26" authorId="0" shapeId="0" xr:uid="{9C2DFB9F-F365-43D9-8F60-956216CE2D6A}">
      <text>
        <r>
          <rPr>
            <sz val="11"/>
            <color theme="1"/>
            <rFont val="Arial"/>
            <family val="2"/>
          </rPr>
          <t>AFFINITY: Sentinel
DIFFICULTY: Unknown
DESCRIPTION: Specialized in dual wielding crossbows.</t>
        </r>
      </text>
    </comment>
    <comment ref="F27" authorId="0" shapeId="0" xr:uid="{AC552CAF-2B14-4931-8A05-C9476DAC1A1A}">
      <text>
        <r>
          <rPr>
            <sz val="11"/>
            <color theme="1"/>
            <rFont val="Arial"/>
            <family val="2"/>
          </rPr>
          <t>STARTING BONUS:
Start the Game Wavelengthless; with Focus Replacing Mana; Regenerate 5 Focus Per Resonance while in Combat at the Start of your Turn; Outside of Combat Focus is always Maxed.
STARTING WEAPON: 
Common Staff.</t>
        </r>
      </text>
    </comment>
    <comment ref="G27" authorId="0" shapeId="0" xr:uid="{9F840083-C079-4B37-8759-356D4BE48943}">
      <text>
        <r>
          <rPr>
            <sz val="11"/>
            <color theme="1"/>
            <rFont val="Arial"/>
            <family val="2"/>
          </rPr>
          <t>AFFINITY: Fistfighter
DIFFICULTY: Simple
DESCRIPTION: Close your body and mind to pain, channel your inner self and dodge all incoming blows while returning the greeting with your fist.</t>
        </r>
      </text>
    </comment>
    <comment ref="H27" authorId="0" shapeId="0" xr:uid="{EA23E4A1-E49A-44D8-870A-D00DF4DD350A}">
      <text>
        <r>
          <rPr>
            <sz val="11"/>
            <color theme="1"/>
            <rFont val="Arial"/>
            <family val="2"/>
          </rPr>
          <t>AFFINITY: Mist Weaver
DIFFICULTY: Challenging
DESCRIPTION: Specialized in using different types of mists to confuse enemies or poison them.</t>
        </r>
      </text>
    </comment>
    <comment ref="I27" authorId="0" shapeId="0" xr:uid="{08EFC7F6-73E8-4D7A-9B2F-AD03F6A57D61}">
      <text>
        <r>
          <rPr>
            <sz val="11"/>
            <color theme="1"/>
            <rFont val="Arial"/>
            <family val="2"/>
          </rPr>
          <t>AFFINITY: Brewmaster
DIFFICULTY: Challenging
DESCRIPTION: Specialized in making ale with powerful properties.</t>
        </r>
      </text>
    </comment>
    <comment ref="J27" authorId="0" shapeId="0" xr:uid="{8A7A894A-7630-4CA4-AAE3-A458E989392A}">
      <text>
        <r>
          <rPr>
            <sz val="11"/>
            <color theme="1"/>
            <rFont val="Arial"/>
            <family val="2"/>
          </rPr>
          <t>AFFINITY: Hermit
DIFFICULTY: Neutral
DESCRIPTION: Specialized in solidarity.</t>
        </r>
      </text>
    </comment>
    <comment ref="F28" authorId="0" shapeId="0" xr:uid="{B2DFC3A7-A603-4053-8177-0FEE9B6C0729}">
      <text>
        <r>
          <rPr>
            <sz val="11"/>
            <color theme="1"/>
            <rFont val="Arial"/>
            <family val="2"/>
          </rPr>
          <t>STARTING BONUS:
Start the Game with nothing.
STARTING WEAPON: 
No Weapon.</t>
        </r>
      </text>
    </comment>
    <comment ref="G28" authorId="0" shapeId="0" xr:uid="{52DCA421-7467-4D70-8705-ADCD079D7562}">
      <text>
        <r>
          <rPr>
            <sz val="11"/>
            <color theme="1"/>
            <rFont val="Arial"/>
            <family val="2"/>
          </rPr>
          <t xml:space="preserve">AFFINITY: Talented
DIFFICULTY: Grimcore
DESCRIPTION: Who needs spells or fancy techniques when you can simply train your body to be better and stronger. </t>
        </r>
      </text>
    </comment>
    <comment ref="H28" authorId="0" shapeId="0" xr:uid="{C47ECDEB-136A-420E-A7FE-91531A897A46}">
      <text>
        <r>
          <rPr>
            <sz val="11"/>
            <color theme="1"/>
            <rFont val="Arial"/>
            <family val="2"/>
          </rPr>
          <t>AFFINITY: Faceless
DIFFICULTY: Grimcore
DESCRIPTION: Who are you? No one knows, not even you.</t>
        </r>
      </text>
    </comment>
    <comment ref="I28" authorId="0" shapeId="0" xr:uid="{651F70A3-7827-4C41-8C30-D10A69A8157E}">
      <text>
        <r>
          <rPr>
            <sz val="11"/>
            <color theme="1"/>
            <rFont val="Arial"/>
            <family val="2"/>
          </rPr>
          <t>AFFINITY: Fate-Chosen
DIFFICULTY: Grimcore
DESCRIPTION: Call down the gods to either aid you directly with their blessing, or have them curse the enemy.</t>
        </r>
      </text>
    </comment>
    <comment ref="F29" authorId="0" shapeId="0" xr:uid="{16946E5A-0C23-4A97-80C7-A335551030D0}">
      <text>
        <r>
          <rPr>
            <sz val="11"/>
            <color theme="1"/>
            <rFont val="Arial"/>
            <family val="2"/>
          </rPr>
          <t>STARTING BONUS:
Start the Game with 20 Extra Health.
STARTING WEAPON: 
Common Whip.</t>
        </r>
      </text>
    </comment>
    <comment ref="G29" authorId="0" shapeId="0" xr:uid="{A13517B4-15E0-4F1A-88BD-15347D262541}">
      <text>
        <r>
          <rPr>
            <sz val="11"/>
            <color theme="1"/>
            <rFont val="Arial"/>
          </rPr>
          <t>AFFINITY: Whiplasher
DIFFICULTY: Neutral
DESCRIPTION: Flex your whip far and wide, Enslave those who have not already perished to the stripping the flesh or your massive Wind Damage.</t>
        </r>
      </text>
    </comment>
    <comment ref="H29" authorId="0" shapeId="0" xr:uid="{08E21584-A542-4C02-B535-3511F292FFBF}">
      <text>
        <r>
          <rPr>
            <sz val="11"/>
            <color theme="1"/>
            <rFont val="Arial"/>
            <family val="2"/>
          </rPr>
          <t>AFFINITY: Sado-Masochist
DIFFICULTY: Grimcore
DESCRIPTION: Specialized in inflicting self damage to deal more damage.</t>
        </r>
      </text>
    </comment>
    <comment ref="I29" authorId="0" shapeId="0" xr:uid="{CF3CA9F3-1DDB-47B9-A176-8F46EA2DD575}">
      <text>
        <r>
          <rPr>
            <sz val="11"/>
            <color theme="1"/>
            <rFont val="Arial"/>
            <family val="2"/>
          </rPr>
          <t>AFFINITY: Cannibal
DIFFICULTY: hardcore
DESCRIPTION: Devour your enemies to gain their strength and life, and once you're finished with your current meal, you must venture out to the next one with your superior sense of smell.</t>
        </r>
      </text>
    </comment>
    <comment ref="J29" authorId="0" shapeId="0" xr:uid="{0BEB8E8D-AE5C-4560-9F75-E01045CFC63F}">
      <text>
        <r>
          <rPr>
            <sz val="11"/>
            <color theme="1"/>
            <rFont val="Arial"/>
            <family val="2"/>
          </rPr>
          <t>AFFINITY: Maniac
DIFFICULTY: Challlenging
DESCRIPTION: Your insanity allows you to achieve what others would consider unnatural feats of pure strength.</t>
        </r>
      </text>
    </comment>
    <comment ref="K29" authorId="0" shapeId="0" xr:uid="{7F347613-D2C7-4DDA-A170-D418576D9BDE}">
      <text>
        <r>
          <rPr>
            <sz val="11"/>
            <color theme="1"/>
            <rFont val="Arial"/>
            <family val="2"/>
          </rPr>
          <t>AFFINITY: Tormentor
DIFFICULTY: Challenging
DESCRIPTION: Torment your target and deprive them of their sense while at the same reaping the benefits of their pain.</t>
        </r>
      </text>
    </comment>
    <comment ref="F30" authorId="0" shapeId="0" xr:uid="{2DE0C44A-3615-4080-A549-908001DDF483}">
      <text>
        <r>
          <rPr>
            <sz val="11"/>
            <color theme="1"/>
            <rFont val="Arial"/>
            <family val="2"/>
          </rPr>
          <t>STARTING BONUS:
Start the Game with a Common Pouch containing 20 Pellets.
STARTING WEAPON: 
Common Pistol or Rifle.</t>
        </r>
      </text>
    </comment>
    <comment ref="G30" authorId="0" shapeId="0" xr:uid="{A91D3FE7-3CC5-4C82-9218-C32FB355AABA}">
      <text>
        <r>
          <rPr>
            <sz val="11"/>
            <color theme="1"/>
            <rFont val="Arial"/>
            <family val="2"/>
          </rPr>
          <t>AFFINITY: Wire-Trapper
DIFFICULTY: Challenging
DESCRIPTION: Place down traps on the map to maime and trap your prey, once trapped follow through with the finishing blow</t>
        </r>
      </text>
    </comment>
    <comment ref="H30" authorId="0" shapeId="0" xr:uid="{EA9E971D-3C3D-4D13-8AAE-8A9C3B5EE48B}">
      <text>
        <r>
          <rPr>
            <sz val="11"/>
            <color theme="1"/>
            <rFont val="Arial"/>
          </rPr>
          <t>AFFINITY: Marksmen
DIFFICULTY: Simple
DESCRIPTION: Carefully aim, hold your breath and once you pull your trigger it is lights out.</t>
        </r>
      </text>
    </comment>
    <comment ref="I30" authorId="0" shapeId="0" xr:uid="{2176ABD8-665F-4F7F-B338-5622E7DE7F40}">
      <text>
        <r>
          <rPr>
            <sz val="11"/>
            <color theme="1"/>
            <rFont val="Arial"/>
          </rPr>
          <t>AFFINITY: Pistoleer
DIFFICULTY: Neutral
DESCRIPTION: You have two pistols, one for the enemy and one for his corpse when he falls down dead infront your feet.</t>
        </r>
      </text>
    </comment>
    <comment ref="J30" authorId="0" shapeId="0" xr:uid="{2BD93A65-8654-4EAF-964A-44FA9A9F89EB}">
      <text>
        <r>
          <rPr>
            <sz val="11"/>
            <color theme="1"/>
            <rFont val="Arial"/>
          </rPr>
          <t>AFFINITY: Bomber
DIFFICULTY: Neutral
DESCRIPTION: If you ever worry about any obstacles  in your way, a trusty stick of high explosive will clear them out. It never mattered if they were living or not.</t>
        </r>
      </text>
    </comment>
    <comment ref="F31" authorId="0" shapeId="0" xr:uid="{8A7AEBD5-87EB-4B37-9BB8-E18C8199517C}">
      <text>
        <r>
          <rPr>
            <sz val="11"/>
            <color theme="1"/>
            <rFont val="Arial"/>
            <family val="2"/>
          </rPr>
          <t>STARTING BONUS:
Start the Game with a Common Body Piece.
STARTING WEAPON: 
Any Strength Weapon.</t>
        </r>
      </text>
    </comment>
    <comment ref="G31" authorId="0" shapeId="0" xr:uid="{BB0BA3DE-DCBF-43C4-B9B9-CFEDDB743669}">
      <text>
        <r>
          <rPr>
            <sz val="11"/>
            <color theme="1"/>
            <rFont val="Arial"/>
            <family val="2"/>
          </rPr>
          <t>AFFINITY: Unstoppable
DIFFICULTY: Simple
DESCRIPTION: Specialized in not giving up and breaking through the toughest obstacles.</t>
        </r>
      </text>
    </comment>
    <comment ref="H31" authorId="0" shapeId="0" xr:uid="{188533F6-5813-4580-AF31-44ECCF998C73}">
      <text>
        <r>
          <rPr>
            <sz val="11"/>
            <color theme="1"/>
            <rFont val="Arial"/>
            <family val="2"/>
          </rPr>
          <t>AFFINITY: Earthshaker
DIFFICULTY: Neutral
DESCRIPTION: Specialized in Earth Abilities, while using Brute force to demolish his opponents.</t>
        </r>
      </text>
    </comment>
    <comment ref="I31" authorId="0" shapeId="0" xr:uid="{EF513DBB-AB57-404E-9145-914E6683C999}">
      <text>
        <r>
          <rPr>
            <sz val="11"/>
            <color theme="1"/>
            <rFont val="Arial"/>
            <family val="2"/>
          </rPr>
          <t>AFFINITY: Brawler
DIFFICULTY: Neutral
DESCRIPTION: Specialized in Fist Brawls.</t>
        </r>
      </text>
    </comment>
    <comment ref="J31" authorId="0" shapeId="0" xr:uid="{75B377C9-AC53-43DC-B116-E261C43598FA}">
      <text>
        <r>
          <rPr>
            <sz val="11"/>
            <color theme="1"/>
            <rFont val="Arial"/>
            <family val="2"/>
          </rPr>
          <t>AFFINITY: Dreadnaught
DIFFICULTY: Neutral
DESCRIPTION: Your enemies will dread ever encountering you, the moving mounting who will crush mere ants beneath himself.</t>
        </r>
      </text>
    </comment>
    <comment ref="F32" authorId="0" shapeId="0" xr:uid="{362674B2-0461-4714-A0A7-0EF065F1CC43}">
      <text>
        <r>
          <rPr>
            <sz val="11"/>
            <color theme="1"/>
            <rFont val="Arial"/>
          </rPr>
          <t>STARTING BONUS:
Start the Game with 2 Random Common Items.
STARTING WEAPON: 
Any Weapon.</t>
        </r>
      </text>
    </comment>
    <comment ref="G32" authorId="0" shapeId="0" xr:uid="{FB093083-279F-44C7-924C-DAB50103E7D1}">
      <text>
        <r>
          <rPr>
            <sz val="11"/>
            <color theme="1"/>
            <rFont val="Arial"/>
            <family val="2"/>
          </rPr>
          <t>AFFINITY: Trader
DIFFICULTY: Neutral
DESCRIPTION: Knowing your way around trade routes and bargaining, you will end up with more than others would have in your place.</t>
        </r>
      </text>
    </comment>
    <comment ref="H32" authorId="0" shapeId="0" xr:uid="{022F39A7-937C-4750-8981-515754E82FC0}">
      <text>
        <r>
          <rPr>
            <sz val="11"/>
            <color theme="1"/>
            <rFont val="Arial"/>
            <family val="2"/>
          </rPr>
          <t>AFFINITY: Hoarder
DIFFICULTY: Challenging
DESCRIPTION: With bargaining as your strong suit, you have an even easier time acquiring things that normally cost a fortune.</t>
        </r>
      </text>
    </comment>
    <comment ref="I32" authorId="0" shapeId="0" xr:uid="{33B39847-1F73-4DBF-9F61-117D1AF6D6C2}">
      <text>
        <r>
          <rPr>
            <sz val="11"/>
            <color theme="1"/>
            <rFont val="Arial"/>
            <family val="2"/>
          </rPr>
          <t>AFFINITY: Baron
DIFFICULTY: Simple
DESCRIPTION: Like any noble child going adventuring, naturally you start with a fortune of funds from your diseased parents, as well as a cool backstory.</t>
        </r>
      </text>
    </comment>
    <comment ref="J32" authorId="0" shapeId="0" xr:uid="{64A93765-EABC-45C4-9814-6491AED4250E}">
      <text>
        <r>
          <rPr>
            <sz val="11"/>
            <color theme="1"/>
            <rFont val="Arial"/>
            <family val="2"/>
          </rPr>
          <t>AFFINITY: Cartographer
DIFFICULTY: Grimcore
DESCRIPTION: Knowing the land, even if it's only on paper, is very handy when it comes to navigating your surroundings, finding safe spaces and knowing where to look for forgoten treasure.</t>
        </r>
      </text>
    </comment>
    <comment ref="F33" authorId="0" shapeId="0" xr:uid="{AAE7B395-DFA2-4B4A-844E-5726E176AD96}">
      <text>
        <r>
          <rPr>
            <sz val="11"/>
            <color theme="1"/>
            <rFont val="Arial"/>
            <family val="2"/>
          </rPr>
          <t>STARTING BONUS:
Start the Game with an Extra 200 Gold.
STARTING WEAPON: 
Any Melee Strength or Dexterity Weapon.</t>
        </r>
      </text>
    </comment>
    <comment ref="G33" authorId="0" shapeId="0" xr:uid="{4526FFF5-FDD9-45AE-BFDB-98DA8BF6E026}">
      <text>
        <r>
          <rPr>
            <sz val="11"/>
            <color theme="1"/>
            <rFont val="Arial"/>
            <family val="2"/>
          </rPr>
          <t>AFFINITY: Viking
DIFFICULTY: Simple
DESCRIPTION: Enhance your fighting capability with primarily passive abilities.</t>
        </r>
      </text>
    </comment>
    <comment ref="H33" authorId="0" shapeId="0" xr:uid="{9362B274-46A4-424A-9170-C9AF3AA8BCC0}">
      <text>
        <r>
          <rPr>
            <sz val="11"/>
            <color theme="1"/>
            <rFont val="Arial"/>
            <family val="2"/>
          </rPr>
          <t>AFFINITY: Pirate
DIFFICULTY: Simple
DESCRIPTION: Live as a pirate! Plunder, loot and search for treasure, sometimes with the aid of your crew.</t>
        </r>
      </text>
    </comment>
    <comment ref="I33" authorId="0" shapeId="0" xr:uid="{E58277FA-1BC3-4FCA-86D9-EE05689C96A5}">
      <text>
        <r>
          <rPr>
            <sz val="11"/>
            <color theme="1"/>
            <rFont val="Arial"/>
            <family val="2"/>
          </rPr>
          <t>AFFINITY: Raider
DIFFICULTY: Neutral
DESCRIPTION: Plundering and raiding, as well as brutal, merciless slaughter!</t>
        </r>
      </text>
    </comment>
    <comment ref="J33" authorId="0" shapeId="0" xr:uid="{8C27F283-DDEA-4F8D-9421-9759464FB9DE}">
      <text>
        <r>
          <rPr>
            <sz val="11"/>
            <color theme="1"/>
            <rFont val="Arial"/>
            <family val="2"/>
          </rPr>
          <t>AFFINITY: Reaver
DIFFICULTY: Challenging
DESCRIPTION: Heighten your odds by magically destroying the equipment of your enemies.</t>
        </r>
      </text>
    </comment>
    <comment ref="F34" authorId="0" shapeId="0" xr:uid="{EAC78B51-4CED-418E-B5F6-39868A6BFAC4}">
      <text>
        <r>
          <rPr>
            <sz val="11"/>
            <color theme="1"/>
            <rFont val="Arial"/>
            <family val="2"/>
          </rPr>
          <t>STARTING BONUS:
Start the Game with +1 Hex Vision in the First Day.
STARTING WEAPON: 
Any Weapon.</t>
        </r>
      </text>
    </comment>
    <comment ref="G34" authorId="0" shapeId="0" xr:uid="{B5F2B799-1777-4F1F-BD7F-C49D4DD63A73}">
      <text>
        <r>
          <rPr>
            <sz val="11"/>
            <color theme="1"/>
            <rFont val="Arial"/>
            <family val="2"/>
          </rPr>
          <t>AFFINITY: Seer
DIFFICULTY: Challenging
DESCRIPTION: Specialized in Perceiving and Reavealing hidden truths.</t>
        </r>
      </text>
    </comment>
    <comment ref="H34" authorId="0" shapeId="0" xr:uid="{F435686F-1EC7-48B9-84F5-7DAC6E116888}">
      <text>
        <r>
          <rPr>
            <sz val="11"/>
            <color theme="1"/>
            <rFont val="Arial"/>
            <family val="2"/>
          </rPr>
          <t>AFFINITY: Prophet
DIFFICULTY: Neutral
DESCRIPTION: By using the signs of the world, gain bonuses if you correctly predict what will occur.</t>
        </r>
      </text>
    </comment>
    <comment ref="I34" authorId="0" shapeId="0" xr:uid="{1D49ABF1-1D56-4252-94C9-F8DEF6CF0AF2}">
      <text>
        <r>
          <rPr>
            <sz val="11"/>
            <color theme="1"/>
            <rFont val="Arial"/>
            <family val="2"/>
          </rPr>
          <t>AFFINITY: Molten
DIFFICULTY: Challenging
DESCRIPTION: Through the power of the gods you see things that others do not, and recieve aditional bonuses on correct predictions.</t>
        </r>
      </text>
    </comment>
    <comment ref="J34" authorId="0" shapeId="0" xr:uid="{1228EE4B-5062-4DDD-9D0D-8D5F91F5BFD1}">
      <text>
        <r>
          <rPr>
            <sz val="11"/>
            <color theme="1"/>
            <rFont val="Arial"/>
            <family val="2"/>
          </rPr>
          <t>AFFINITY: Molten
DIFFICULTY: Hardcore
DESCRIPTION: Specialized in Bringing Death to the Planes.</t>
        </r>
      </text>
    </comment>
    <comment ref="F35" authorId="0" shapeId="0" xr:uid="{90E1629E-D429-4E39-BF2A-951FE3EA3D66}">
      <text>
        <r>
          <rPr>
            <sz val="11"/>
            <color theme="1"/>
            <rFont val="Arial"/>
            <family val="2"/>
          </rPr>
          <t>STARTING BONUS:
Start the Game with a Skeleton Weakling under your Banner.
STARTING WEAPON: 
Any Power Weapon.</t>
        </r>
      </text>
    </comment>
    <comment ref="G35" authorId="0" shapeId="0" xr:uid="{56F37808-3774-4AAA-A8B1-0087B4CC5FD1}">
      <text>
        <r>
          <rPr>
            <sz val="11"/>
            <color theme="1"/>
            <rFont val="Arial"/>
            <family val="2"/>
          </rPr>
          <t>AFFINITY: Bonemancer
DIFFICULTY: Simple
DESCRIPTION: Fight with the dark magic only known by the dead and other Necromancers, unless Necromancers are dead too.</t>
        </r>
      </text>
    </comment>
    <comment ref="H35" authorId="0" shapeId="0" xr:uid="{12DFF11D-6D01-4E72-A871-34510A91B88A}">
      <text>
        <r>
          <rPr>
            <sz val="11"/>
            <color theme="1"/>
            <rFont val="Arial"/>
          </rPr>
          <t>AFFINITY: Reaper
DIFFICULTY: Neutral
DESCRIPTION: Use Scythes to Reap the Souls of your Enemies and then use those Souls to empower yourself.</t>
        </r>
      </text>
    </comment>
    <comment ref="I35" authorId="0" shapeId="0" xr:uid="{E1A23B21-348B-4A28-9B03-6DCF53DFBBAC}">
      <text>
        <r>
          <rPr>
            <sz val="11"/>
            <color theme="1"/>
            <rFont val="Arial"/>
          </rPr>
          <t>AFFINITY: Deathbringer
DIFFICULTY: Hardcore
DESCRIPTION: Raise dead enemies to fight at your will.</t>
        </r>
      </text>
    </comment>
    <comment ref="J35" authorId="0" shapeId="0" xr:uid="{D2CC2F3F-36CF-473A-A4CA-C22C208636AE}">
      <text>
        <r>
          <rPr>
            <sz val="11"/>
            <color theme="1"/>
            <rFont val="Arial"/>
          </rPr>
          <t>AFFINITY: Curse-Bearer
DIFFICULTY: Challenging
DESCRIPTION: Specialized in curses.</t>
        </r>
      </text>
    </comment>
    <comment ref="F36" authorId="0" shapeId="0" xr:uid="{DCACAD0C-EC5F-480B-B4E8-AD7F05712407}">
      <text>
        <r>
          <rPr>
            <sz val="11"/>
            <color theme="1"/>
            <rFont val="Arial"/>
          </rPr>
          <t>STARTING BONUS:
Start the Game Wavelengthless with Soul replacing Mana; You Regenerate 5% Max Soul Per Resonance at the Start of each Day; While you have 0 Soul or below, you are Weakened and Vulnerable.
STARTING WEAPON: 
Any Power Weapon.</t>
        </r>
      </text>
    </comment>
    <comment ref="G36" authorId="0" shapeId="0" xr:uid="{207B10B0-4BC9-4FBF-8B45-191160B7D3E8}">
      <text>
        <r>
          <rPr>
            <sz val="11"/>
            <color theme="1"/>
            <rFont val="Arial"/>
          </rPr>
          <t>AFFINITY: Soulstealer
DIFFICULTY: Neutral
DESCRIPTION: Specialized in utilising his Soul as a weapon.</t>
        </r>
      </text>
    </comment>
    <comment ref="H36" authorId="0" shapeId="0" xr:uid="{5C3B3F61-C5D6-413E-A516-9B2D1BCD4861}">
      <text>
        <r>
          <rPr>
            <sz val="11"/>
            <color theme="1"/>
            <rFont val="Arial"/>
          </rPr>
          <t>AFFINITY: Soulblade
DIFFICULTY: Simple
DESCRIPTION: Your souls power aids you specifically through the shape of weapons that may fight independently.</t>
        </r>
      </text>
    </comment>
    <comment ref="I36" authorId="0" shapeId="0" xr:uid="{4DBD56E3-0B0A-4CFD-AB45-7CE5A6B050EC}">
      <text>
        <r>
          <rPr>
            <sz val="11"/>
            <color theme="1"/>
            <rFont val="Arial"/>
          </rPr>
          <t>AFFINITY: Etherealist
DIFFICULTY: Hardcore
DESCRIPTION: Pop Enteties in and out of existence, travel between the worlds, reality is your playground.</t>
        </r>
      </text>
    </comment>
    <comment ref="J36" authorId="0" shapeId="0" xr:uid="{AD0691FC-4774-4E2A-AFD4-6427BED9ACA9}">
      <text>
        <r>
          <rPr>
            <sz val="11"/>
            <color theme="1"/>
            <rFont val="Arial"/>
          </rPr>
          <t>AFFINITY: Soulcrusher
DIFFICULTY: Hardcore
DESCRIPTION: Increase your souls pressure until everything around you dies.</t>
        </r>
      </text>
    </comment>
    <comment ref="F37" authorId="0" shapeId="0" xr:uid="{CED0951A-9C8A-415A-807C-7B3A3D79727C}">
      <text>
        <r>
          <rPr>
            <sz val="11"/>
            <color theme="1"/>
            <rFont val="Arial"/>
            <family val="2"/>
          </rPr>
          <t>STARTING BONUS:
Start the Game with an Hourglass Artifact.
STARTING WEAPON: 
Any Power Weapon.</t>
        </r>
      </text>
    </comment>
    <comment ref="G37" authorId="0" shapeId="0" xr:uid="{00F04749-9445-49C3-965E-D9310ED64DC0}">
      <text>
        <r>
          <rPr>
            <sz val="11"/>
            <color theme="1"/>
            <rFont val="Arial"/>
            <family val="2"/>
          </rPr>
          <t>AFFINITY: Time-Keeper
DIFFICULTY: Challenging
DESCRIPTION: Specialized in Controlling Time.</t>
        </r>
      </text>
    </comment>
    <comment ref="H37" authorId="0" shapeId="0" xr:uid="{48A4C1B6-1ACB-44E4-A695-884A736304EC}">
      <text>
        <r>
          <rPr>
            <sz val="11"/>
            <color theme="1"/>
            <rFont val="Arial"/>
            <family val="2"/>
          </rPr>
          <t>AFFINITY: Chrono-Splitter
DIFFICULTY: Hardcore
DESCRIPTION: Manage combat through changing the speed of time.</t>
        </r>
      </text>
    </comment>
    <comment ref="I37" authorId="0" shapeId="0" xr:uid="{DE206098-48B7-4C1C-B33D-D9D2E48CBD05}">
      <text>
        <r>
          <rPr>
            <sz val="11"/>
            <color theme="1"/>
            <rFont val="Arial"/>
            <family val="2"/>
          </rPr>
          <t>AFFINITY: Chrono-Phaser
DIFFICULTY: Grimcore
DESCRIPTION: Use time travel to correct your mistakes.</t>
        </r>
      </text>
    </comment>
    <comment ref="F38" authorId="0" shapeId="0" xr:uid="{C2349F8B-CE1A-4599-9245-A2F858374D7D}">
      <text>
        <r>
          <rPr>
            <sz val="11"/>
            <color theme="1"/>
            <rFont val="Arial"/>
            <family val="2"/>
          </rPr>
          <t>STARTING BONUS:
Start the Game with 5 Cogs.
STARTING WEAPON: 
Any Power or Dexterity Weapon.</t>
        </r>
      </text>
    </comment>
    <comment ref="G38" authorId="0" shapeId="0" xr:uid="{EEAAE7D0-EE44-46F6-99D9-70EF944F9A99}">
      <text>
        <r>
          <rPr>
            <sz val="11"/>
            <color theme="1"/>
            <rFont val="Arial"/>
          </rPr>
          <t>AFFINITY: Mana-Tech Artificer
DIFFICULTY: Challenging
DESCRIPTION: Mana-Tech Gears, creations and abilities aid you in combat.</t>
        </r>
      </text>
    </comment>
    <comment ref="H38" authorId="0" shapeId="0" xr:uid="{23B1F323-2E4D-4FCD-95AD-B2A8ED95C73E}">
      <text>
        <r>
          <rPr>
            <sz val="11"/>
            <color theme="1"/>
            <rFont val="Arial"/>
          </rPr>
          <t>AFFINITY: Tinkerer
DIFFICULTY: Neutral
DESCRIPTION: Strengthen your character through the use of gear, summons and other things that you create with Cogs.</t>
        </r>
      </text>
    </comment>
    <comment ref="I38" authorId="0" shapeId="0" xr:uid="{64EAE238-BDC8-4B48-AAB8-F951EBFEB1C3}">
      <text>
        <r>
          <rPr>
            <sz val="11"/>
            <color theme="1"/>
            <rFont val="Arial"/>
            <family val="2"/>
          </rPr>
          <t>AFFINITY: Architect
DIFFICULTY: Neutral
DESCRIPTION: Gear can be dismanteled into Cogs, and you can create custom gear.</t>
        </r>
      </text>
    </comment>
    <comment ref="F39" authorId="0" shapeId="0" xr:uid="{312485F8-149B-4922-9F92-6092488C46CE}">
      <text>
        <r>
          <rPr>
            <sz val="11"/>
            <color theme="1"/>
            <rFont val="Arial"/>
          </rPr>
          <t>STARTING BONUS:
Start the Game with 5 Meat/Flour.
STARTING WEAPON: 
Any Melee Strength/Dexterity Weapon.</t>
        </r>
      </text>
    </comment>
    <comment ref="G39" authorId="0" shapeId="0" xr:uid="{67274A89-8BD8-4AAF-B46B-BF132D1E7D66}">
      <text>
        <r>
          <rPr>
            <sz val="11"/>
            <color theme="1"/>
            <rFont val="Arial"/>
            <family val="2"/>
          </rPr>
          <t>AFFINITY: Baker
DIFFICULTY: Neutral
DESCRIPTION: Specialized in pastries! Yum!</t>
        </r>
      </text>
    </comment>
    <comment ref="H39" authorId="0" shapeId="0" xr:uid="{08FD9D43-90FF-40BE-8EE2-629B968725CE}">
      <text>
        <r>
          <rPr>
            <sz val="11"/>
            <color theme="1"/>
            <rFont val="Arial"/>
            <family val="2"/>
          </rPr>
          <t>AFFINITY: Butcher
DIFFICULTY: Simple
DESCRIPTION: Specialized in Chopping up enemies and preparing their meat.</t>
        </r>
      </text>
    </comment>
    <comment ref="F40" authorId="0" shapeId="0" xr:uid="{C46EFF5D-47F4-49EF-AD9E-6B2A96434F18}">
      <text>
        <r>
          <rPr>
            <sz val="11"/>
            <color theme="1"/>
            <rFont val="Arial"/>
            <family val="2"/>
          </rPr>
          <t xml:space="preserve">STARTING BONUS:
Start the Game with 1 Extra Stamina in the first day.
STARTING WEAPON: 
Any Melee Weapon.						</t>
        </r>
      </text>
    </comment>
    <comment ref="G40" authorId="0" shapeId="0" xr:uid="{C1E2F4D1-994B-4BA3-93B7-FB80DA7BF0D2}">
      <text>
        <r>
          <rPr>
            <sz val="11"/>
            <color theme="1"/>
            <rFont val="Arial"/>
            <family val="2"/>
          </rPr>
          <t>AFFINITY: Leaper
DIFFICULTY: Neutral
DESCRIPTION: Specialized in Strong legs able to jump entire Lands.</t>
        </r>
      </text>
    </comment>
    <comment ref="H40" authorId="0" shapeId="0" xr:uid="{54EE6F55-59C1-425E-8450-EA5720FA2351}">
      <text>
        <r>
          <rPr>
            <sz val="11"/>
            <color theme="1"/>
            <rFont val="Arial"/>
            <family val="2"/>
          </rPr>
          <t>AFFINITY: Worldwalker
DIFFICULTY: Neutral
DESCRIPTION: Specialized in World Traversal.</t>
        </r>
      </text>
    </comment>
    <comment ref="I40" authorId="0" shapeId="0" xr:uid="{E738C09F-5BF7-4A08-9150-051C9F333432}">
      <text>
        <r>
          <rPr>
            <sz val="11"/>
            <color theme="1"/>
            <rFont val="Arial"/>
            <family val="2"/>
          </rPr>
          <t>AFFINITY: Teleporter
DIFFICULTY: Neutral
DESCRIPTION: Specialized in Portals.</t>
        </r>
      </text>
    </comment>
    <comment ref="B42" authorId="0" shapeId="0" xr:uid="{B35B5BA2-BC77-452B-8D2F-A6D5C2E3059D}">
      <text>
        <r>
          <rPr>
            <sz val="11"/>
            <color theme="1"/>
            <rFont val="Arial"/>
          </rPr>
          <t/>
        </r>
      </text>
    </comment>
    <comment ref="C42" authorId="0" shapeId="0" xr:uid="{5EF672A8-09BD-495A-81E8-21B4A592B02E}">
      <text>
        <r>
          <rPr>
            <sz val="11"/>
            <color theme="1"/>
            <rFont val="Arial"/>
          </rPr>
          <t/>
        </r>
      </text>
    </comment>
    <comment ref="C43" authorId="0" shapeId="0" xr:uid="{8AD70369-7099-440B-954F-761A1542948E}">
      <text>
        <r>
          <rPr>
            <sz val="11"/>
            <color theme="1"/>
            <rFont val="Arial"/>
          </rPr>
          <t/>
        </r>
      </text>
    </comment>
    <comment ref="C44" authorId="0" shapeId="0" xr:uid="{53D6306F-B65C-4238-BF83-FDF6854B2A69}">
      <text>
        <r>
          <rPr>
            <sz val="11"/>
            <color theme="1"/>
            <rFont val="Arial"/>
          </rPr>
          <t/>
        </r>
      </text>
    </comment>
    <comment ref="B45" authorId="0" shapeId="0" xr:uid="{E92F4419-D0ED-4A72-BFBB-C452788A5A15}">
      <text>
        <r>
          <rPr>
            <sz val="11"/>
            <color theme="1"/>
            <rFont val="Arial"/>
          </rPr>
          <t/>
        </r>
      </text>
    </comment>
    <comment ref="C45" authorId="0" shapeId="0" xr:uid="{00D569A9-A9C1-47F2-B3BE-0B0909379354}">
      <text>
        <r>
          <rPr>
            <sz val="11"/>
            <color theme="1"/>
            <rFont val="Arial"/>
          </rPr>
          <t/>
        </r>
      </text>
    </comment>
    <comment ref="C46" authorId="0" shapeId="0" xr:uid="{E971DB1D-0792-425A-B3F4-0D3D8EBD2106}">
      <text>
        <r>
          <rPr>
            <sz val="11"/>
            <color theme="1"/>
            <rFont val="Arial"/>
          </rPr>
          <t/>
        </r>
      </text>
    </comment>
    <comment ref="C47" authorId="0" shapeId="0" xr:uid="{AF471BD2-694B-4F10-947F-25653A4FB7AC}">
      <text>
        <r>
          <rPr>
            <sz val="11"/>
            <color theme="1"/>
            <rFont val="Arial"/>
          </rPr>
          <t/>
        </r>
      </text>
    </comment>
    <comment ref="B48" authorId="0" shapeId="0" xr:uid="{F51E2134-87D5-411F-8A55-9AE5BEC1E3D6}">
      <text>
        <r>
          <rPr>
            <sz val="11"/>
            <color theme="1"/>
            <rFont val="Arial"/>
          </rPr>
          <t/>
        </r>
      </text>
    </comment>
    <comment ref="C48" authorId="0" shapeId="0" xr:uid="{8AB0C718-791C-4179-AB59-FEE38E91F718}">
      <text>
        <r>
          <rPr>
            <sz val="11"/>
            <color theme="1"/>
            <rFont val="Arial"/>
          </rPr>
          <t/>
        </r>
      </text>
    </comment>
    <comment ref="C49" authorId="0" shapeId="0" xr:uid="{0BACB6C4-605C-420D-9EA1-FD79D7312A1A}">
      <text>
        <r>
          <rPr>
            <sz val="11"/>
            <color theme="1"/>
            <rFont val="Arial"/>
          </rPr>
          <t/>
        </r>
      </text>
    </comment>
    <comment ref="C50" authorId="0" shapeId="0" xr:uid="{1E81E077-24FA-48C3-AFDF-8B8322E6CB92}">
      <text>
        <r>
          <rPr>
            <sz val="11"/>
            <color theme="1"/>
            <rFont val="Arial"/>
          </rPr>
          <t/>
        </r>
      </text>
    </comment>
    <comment ref="B51" authorId="0" shapeId="0" xr:uid="{23ABA2ED-F96C-40FD-B055-1DEE95943D3B}">
      <text>
        <r>
          <rPr>
            <sz val="11"/>
            <color theme="1"/>
            <rFont val="Arial"/>
          </rPr>
          <t/>
        </r>
      </text>
    </comment>
    <comment ref="C51" authorId="0" shapeId="0" xr:uid="{991B7367-D45D-4C85-8386-861019D49240}">
      <text>
        <r>
          <rPr>
            <sz val="11"/>
            <color theme="1"/>
            <rFont val="Arial"/>
          </rPr>
          <t/>
        </r>
      </text>
    </comment>
    <comment ref="C52" authorId="0" shapeId="0" xr:uid="{3D217E87-72B6-4CDD-9FE9-EA81ECA0CE69}">
      <text>
        <r>
          <rPr>
            <sz val="11"/>
            <color theme="1"/>
            <rFont val="Arial"/>
          </rPr>
          <t/>
        </r>
      </text>
    </comment>
    <comment ref="C53" authorId="0" shapeId="0" xr:uid="{FA92282D-4271-4EA1-9321-5033519E23B7}">
      <text>
        <r>
          <rPr>
            <sz val="11"/>
            <color theme="1"/>
            <rFont val="Arial"/>
          </rPr>
          <t/>
        </r>
      </text>
    </comment>
    <comment ref="B54" authorId="0" shapeId="0" xr:uid="{7713BE02-5744-4F82-A3DD-8F2F5748EE91}">
      <text>
        <r>
          <rPr>
            <sz val="11"/>
            <color theme="1"/>
            <rFont val="Arial"/>
          </rPr>
          <t/>
        </r>
      </text>
    </comment>
    <comment ref="C54" authorId="0" shapeId="0" xr:uid="{31F3B8DD-FE6E-416D-952E-272444973945}">
      <text>
        <r>
          <rPr>
            <sz val="11"/>
            <color theme="1"/>
            <rFont val="Arial"/>
          </rPr>
          <t/>
        </r>
      </text>
    </comment>
    <comment ref="C55" authorId="0" shapeId="0" xr:uid="{EABA3AD5-00C0-4A77-AF00-7D151C463FD8}">
      <text>
        <r>
          <rPr>
            <sz val="11"/>
            <color theme="1"/>
            <rFont val="Arial"/>
          </rPr>
          <t/>
        </r>
      </text>
    </comment>
    <comment ref="C56" authorId="0" shapeId="0" xr:uid="{39F7E14B-207F-4744-81F9-B2244DE6974B}">
      <text>
        <r>
          <rPr>
            <sz val="11"/>
            <color theme="1"/>
            <rFont val="Arial"/>
          </rPr>
          <t/>
        </r>
      </text>
    </comment>
    <comment ref="B57" authorId="0" shapeId="0" xr:uid="{96B17051-3DA5-4B5D-AD21-C3E7938E08AF}">
      <text>
        <r>
          <rPr>
            <sz val="11"/>
            <color theme="1"/>
            <rFont val="Arial"/>
          </rPr>
          <t/>
        </r>
      </text>
    </comment>
    <comment ref="C57" authorId="0" shapeId="0" xr:uid="{33CB3BBB-19D8-4E60-B0E6-067C52913E24}">
      <text>
        <r>
          <rPr>
            <sz val="11"/>
            <color theme="1"/>
            <rFont val="Arial"/>
          </rPr>
          <t/>
        </r>
      </text>
    </comment>
    <comment ref="C58" authorId="0" shapeId="0" xr:uid="{862FFFB3-77F7-4345-A98C-58BDA75DE55E}">
      <text>
        <r>
          <rPr>
            <sz val="11"/>
            <color theme="1"/>
            <rFont val="Arial"/>
          </rPr>
          <t/>
        </r>
      </text>
    </comment>
    <comment ref="C59" authorId="0" shapeId="0" xr:uid="{4E6B7D98-BF72-4233-93C6-F551BFAFE748}">
      <text>
        <r>
          <rPr>
            <sz val="11"/>
            <color theme="1"/>
            <rFont val="Arial"/>
          </rPr>
          <t/>
        </r>
      </text>
    </comment>
    <comment ref="B60" authorId="0" shapeId="0" xr:uid="{C3D57A25-1588-47EA-9798-1BF8F00A40FB}">
      <text>
        <r>
          <rPr>
            <sz val="11"/>
            <color theme="1"/>
            <rFont val="Arial"/>
          </rPr>
          <t/>
        </r>
      </text>
    </comment>
    <comment ref="C60" authorId="0" shapeId="0" xr:uid="{DFC2EF9C-3A95-4707-B87C-AC258DB92830}">
      <text>
        <r>
          <rPr>
            <sz val="11"/>
            <color theme="1"/>
            <rFont val="Arial"/>
          </rPr>
          <t/>
        </r>
      </text>
    </comment>
    <comment ref="C61" authorId="0" shapeId="0" xr:uid="{0D3578EA-B3AC-4481-841B-707A6E1C4004}">
      <text>
        <r>
          <rPr>
            <sz val="11"/>
            <color theme="1"/>
            <rFont val="Arial"/>
          </rPr>
          <t/>
        </r>
      </text>
    </comment>
    <comment ref="C62" authorId="0" shapeId="0" xr:uid="{52DDF9FA-BBBB-4D4A-BE01-26C6370EDB6A}">
      <text>
        <r>
          <rPr>
            <sz val="11"/>
            <color theme="1"/>
            <rFont val="Arial"/>
          </rPr>
          <t/>
        </r>
      </text>
    </comment>
    <comment ref="B63" authorId="0" shapeId="0" xr:uid="{4DF02F86-1B5A-4274-92DD-196F6983D51A}">
      <text>
        <r>
          <rPr>
            <sz val="11"/>
            <color theme="1"/>
            <rFont val="Arial"/>
          </rPr>
          <t/>
        </r>
      </text>
    </comment>
    <comment ref="C63" authorId="0" shapeId="0" xr:uid="{F88659DC-B0E7-4B82-9DDF-1DB83A818857}">
      <text>
        <r>
          <rPr>
            <sz val="11"/>
            <color theme="1"/>
            <rFont val="Arial"/>
          </rPr>
          <t/>
        </r>
      </text>
    </comment>
    <comment ref="C64" authorId="0" shapeId="0" xr:uid="{EED80254-602E-44FC-8E9F-8FB110E0A8BB}">
      <text>
        <r>
          <rPr>
            <sz val="11"/>
            <color theme="1"/>
            <rFont val="Arial"/>
          </rPr>
          <t/>
        </r>
      </text>
    </comment>
    <comment ref="C65" authorId="0" shapeId="0" xr:uid="{41C54990-8EFE-42D6-BFA2-C1A4C4B915C3}">
      <text>
        <r>
          <rPr>
            <sz val="11"/>
            <color theme="1"/>
            <rFont val="Arial"/>
          </rPr>
          <t/>
        </r>
      </text>
    </comment>
    <comment ref="B66" authorId="0" shapeId="0" xr:uid="{F2CF3AB5-AA52-40BE-A767-9E4068635DBD}">
      <text>
        <r>
          <rPr>
            <sz val="11"/>
            <color theme="1"/>
            <rFont val="Arial"/>
          </rPr>
          <t/>
        </r>
      </text>
    </comment>
    <comment ref="C66" authorId="0" shapeId="0" xr:uid="{79C1E464-0B07-418A-BA18-6638F1E2335B}">
      <text>
        <r>
          <rPr>
            <sz val="11"/>
            <color theme="1"/>
            <rFont val="Arial"/>
          </rPr>
          <t/>
        </r>
      </text>
    </comment>
    <comment ref="C67" authorId="0" shapeId="0" xr:uid="{D4696BA6-BE9E-417E-8F87-B2D7958D6C04}">
      <text>
        <r>
          <rPr>
            <sz val="11"/>
            <color theme="1"/>
            <rFont val="Arial"/>
          </rPr>
          <t/>
        </r>
      </text>
    </comment>
    <comment ref="C68" authorId="0" shapeId="0" xr:uid="{A9B91201-8EE6-45D5-85F4-99260BCF0DF9}">
      <text>
        <r>
          <rPr>
            <sz val="11"/>
            <color theme="1"/>
            <rFont val="Arial"/>
          </rPr>
          <t/>
        </r>
      </text>
    </comment>
    <comment ref="B69" authorId="0" shapeId="0" xr:uid="{20916829-6F62-4000-8595-C87470FCB501}">
      <text>
        <r>
          <rPr>
            <sz val="11"/>
            <color theme="1"/>
            <rFont val="Arial"/>
          </rPr>
          <t/>
        </r>
      </text>
    </comment>
    <comment ref="C69" authorId="0" shapeId="0" xr:uid="{3D0B658D-3B68-4713-8EC1-AB81D7870088}">
      <text>
        <r>
          <rPr>
            <sz val="11"/>
            <color theme="1"/>
            <rFont val="Arial"/>
          </rPr>
          <t/>
        </r>
      </text>
    </comment>
    <comment ref="C70" authorId="0" shapeId="0" xr:uid="{AE8C049C-D337-4D98-A251-51084D989FBB}">
      <text>
        <r>
          <rPr>
            <sz val="11"/>
            <color theme="1"/>
            <rFont val="Arial"/>
          </rPr>
          <t/>
        </r>
      </text>
    </comment>
    <comment ref="C71" authorId="0" shapeId="0" xr:uid="{06DD104C-B344-4ABF-B62E-980F03C3A840}">
      <text>
        <r>
          <rPr>
            <sz val="11"/>
            <color theme="1"/>
            <rFont val="Arial"/>
          </rPr>
          <t/>
        </r>
      </text>
    </comment>
    <comment ref="B72" authorId="0" shapeId="0" xr:uid="{5292E396-A082-4BB9-9AB2-A9875C2A6510}">
      <text>
        <r>
          <rPr>
            <sz val="11"/>
            <color theme="1"/>
            <rFont val="Arial"/>
          </rPr>
          <t/>
        </r>
      </text>
    </comment>
    <comment ref="C72" authorId="0" shapeId="0" xr:uid="{FD9853D3-5790-4281-8B57-D1D86E2F457B}">
      <text>
        <r>
          <rPr>
            <sz val="11"/>
            <color theme="1"/>
            <rFont val="Arial"/>
          </rPr>
          <t/>
        </r>
      </text>
    </comment>
    <comment ref="C73" authorId="0" shapeId="0" xr:uid="{2D78153F-9B5C-49CE-AC88-0815153D4D84}">
      <text>
        <r>
          <rPr>
            <sz val="11"/>
            <color theme="1"/>
            <rFont val="Arial"/>
          </rPr>
          <t/>
        </r>
      </text>
    </comment>
    <comment ref="C74" authorId="0" shapeId="0" xr:uid="{D1FD8E52-4487-413D-8B50-D8D5060F34D2}">
      <text>
        <r>
          <rPr>
            <sz val="11"/>
            <color theme="1"/>
            <rFont val="Arial"/>
          </rPr>
          <t/>
        </r>
      </text>
    </comment>
    <comment ref="B75" authorId="0" shapeId="0" xr:uid="{E89E4477-4D3C-4356-9186-32E2E7865D4C}">
      <text>
        <r>
          <rPr>
            <sz val="11"/>
            <color theme="1"/>
            <rFont val="Arial"/>
          </rPr>
          <t/>
        </r>
      </text>
    </comment>
    <comment ref="C75" authorId="0" shapeId="0" xr:uid="{5B776BE3-40B3-44BD-B6BC-F72E2E1A811B}">
      <text>
        <r>
          <rPr>
            <sz val="11"/>
            <color theme="1"/>
            <rFont val="Arial"/>
          </rPr>
          <t/>
        </r>
      </text>
    </comment>
    <comment ref="C76" authorId="0" shapeId="0" xr:uid="{750EE2BD-353E-4E82-ACC6-0038D083C64A}">
      <text>
        <r>
          <rPr>
            <sz val="11"/>
            <color theme="1"/>
            <rFont val="Arial"/>
          </rPr>
          <t/>
        </r>
      </text>
    </comment>
    <comment ref="C77" authorId="0" shapeId="0" xr:uid="{D63D7792-4156-4920-B54D-C04072466A90}">
      <text>
        <r>
          <rPr>
            <sz val="11"/>
            <color theme="1"/>
            <rFont val="Arial"/>
          </rPr>
          <t/>
        </r>
      </text>
    </comment>
    <comment ref="B78" authorId="0" shapeId="0" xr:uid="{5FCAA8AE-DDC6-4B6C-9BF1-C9A085B67B5E}">
      <text>
        <r>
          <rPr>
            <sz val="11"/>
            <color theme="1"/>
            <rFont val="Arial"/>
          </rPr>
          <t/>
        </r>
      </text>
    </comment>
    <comment ref="C78" authorId="0" shapeId="0" xr:uid="{1FE18AC9-73DD-4AA1-B4AB-1FCC851CB18F}">
      <text>
        <r>
          <rPr>
            <sz val="11"/>
            <color theme="1"/>
            <rFont val="Arial"/>
          </rPr>
          <t/>
        </r>
      </text>
    </comment>
    <comment ref="C79" authorId="0" shapeId="0" xr:uid="{9C55E328-AA8C-4061-A258-C30D87378E6A}">
      <text>
        <r>
          <rPr>
            <sz val="11"/>
            <color theme="1"/>
            <rFont val="Arial"/>
          </rPr>
          <t/>
        </r>
      </text>
    </comment>
    <comment ref="C80" authorId="0" shapeId="0" xr:uid="{23AE691E-4DD6-4C09-8C67-97A09E4B2B97}">
      <text>
        <r>
          <rPr>
            <sz val="11"/>
            <color theme="1"/>
            <rFont val="Arial"/>
          </rPr>
          <t/>
        </r>
      </text>
    </comment>
    <comment ref="B81" authorId="0" shapeId="0" xr:uid="{C8F70029-F945-4D97-AAE3-A14FDC9EC3CB}">
      <text>
        <r>
          <rPr>
            <sz val="11"/>
            <color theme="1"/>
            <rFont val="Arial"/>
          </rPr>
          <t/>
        </r>
      </text>
    </comment>
    <comment ref="C81" authorId="0" shapeId="0" xr:uid="{0912C5CD-0BF7-4AD3-AD5D-9B621FF537EC}">
      <text>
        <r>
          <rPr>
            <sz val="11"/>
            <color theme="1"/>
            <rFont val="Arial"/>
          </rPr>
          <t/>
        </r>
      </text>
    </comment>
    <comment ref="C82" authorId="0" shapeId="0" xr:uid="{AA1A2942-D40C-4DCC-9863-0153B7C19937}">
      <text>
        <r>
          <rPr>
            <sz val="11"/>
            <color theme="1"/>
            <rFont val="Arial"/>
          </rPr>
          <t/>
        </r>
      </text>
    </comment>
    <comment ref="C83" authorId="0" shapeId="0" xr:uid="{D5DE02AF-287D-4675-9A89-8333A25B5CEF}">
      <text>
        <r>
          <rPr>
            <sz val="11"/>
            <color theme="1"/>
            <rFont val="Arial"/>
          </rPr>
          <t/>
        </r>
      </text>
    </comment>
    <comment ref="B84" authorId="0" shapeId="0" xr:uid="{EFB2C48F-FF5C-479F-8474-315D37AB1CBC}">
      <text>
        <r>
          <rPr>
            <sz val="11"/>
            <color theme="1"/>
            <rFont val="Arial"/>
          </rPr>
          <t/>
        </r>
      </text>
    </comment>
    <comment ref="C84" authorId="0" shapeId="0" xr:uid="{1929B0AF-CC12-45AE-89ED-B1385A4EEBF9}">
      <text>
        <r>
          <rPr>
            <sz val="11"/>
            <color theme="1"/>
            <rFont val="Arial"/>
          </rPr>
          <t/>
        </r>
      </text>
    </comment>
    <comment ref="C85" authorId="0" shapeId="0" xr:uid="{A5BD750A-93A1-4C2B-B061-C985001226A0}">
      <text>
        <r>
          <rPr>
            <sz val="11"/>
            <color theme="1"/>
            <rFont val="Arial"/>
          </rPr>
          <t/>
        </r>
      </text>
    </comment>
    <comment ref="C86" authorId="0" shapeId="0" xr:uid="{FDBBD04B-667C-4D49-A90A-2477F1273604}">
      <text>
        <r>
          <rPr>
            <sz val="11"/>
            <color theme="1"/>
            <rFont val="Arial"/>
          </rPr>
          <t/>
        </r>
      </text>
    </comment>
    <comment ref="B87" authorId="0" shapeId="0" xr:uid="{E3183D34-A5D7-437C-8D15-0B953B8F5FEC}">
      <text>
        <r>
          <rPr>
            <sz val="11"/>
            <color theme="1"/>
            <rFont val="Arial"/>
          </rPr>
          <t/>
        </r>
      </text>
    </comment>
    <comment ref="C87" authorId="0" shapeId="0" xr:uid="{FBED0F2D-92F8-436A-8553-ADE8D0D7B8C3}">
      <text>
        <r>
          <rPr>
            <sz val="11"/>
            <color theme="1"/>
            <rFont val="Arial"/>
          </rPr>
          <t/>
        </r>
      </text>
    </comment>
    <comment ref="C88" authorId="0" shapeId="0" xr:uid="{5D32D2CE-7663-4068-8177-F79B78DDBC2B}">
      <text>
        <r>
          <rPr>
            <sz val="11"/>
            <color theme="1"/>
            <rFont val="Arial"/>
          </rPr>
          <t/>
        </r>
      </text>
    </comment>
    <comment ref="C89" authorId="0" shapeId="0" xr:uid="{A907E77D-CAFD-439E-9DFE-0EAB3EA98D29}">
      <text>
        <r>
          <rPr>
            <sz val="11"/>
            <color theme="1"/>
            <rFont val="Arial"/>
          </rPr>
          <t/>
        </r>
      </text>
    </comment>
    <comment ref="B90" authorId="0" shapeId="0" xr:uid="{D6AA9F54-EF68-466B-8D29-63D794B14905}">
      <text>
        <r>
          <rPr>
            <sz val="11"/>
            <color theme="1"/>
            <rFont val="Arial"/>
          </rPr>
          <t/>
        </r>
      </text>
    </comment>
    <comment ref="C90" authorId="0" shapeId="0" xr:uid="{61809C5E-89AB-4A0E-BB76-CE95CEC1DE64}">
      <text>
        <r>
          <rPr>
            <sz val="11"/>
            <color theme="1"/>
            <rFont val="Arial"/>
          </rPr>
          <t/>
        </r>
      </text>
    </comment>
    <comment ref="C91" authorId="0" shapeId="0" xr:uid="{3594277B-EF43-4D48-BC51-61034A5FEB22}">
      <text>
        <r>
          <rPr>
            <sz val="11"/>
            <color theme="1"/>
            <rFont val="Arial"/>
          </rPr>
          <t/>
        </r>
      </text>
    </comment>
    <comment ref="C92" authorId="0" shapeId="0" xr:uid="{0CC433EF-091E-4840-9DDF-13BD0C542458}">
      <text>
        <r>
          <rPr>
            <sz val="11"/>
            <color theme="1"/>
            <rFont val="Arial"/>
          </rPr>
          <t/>
        </r>
      </text>
    </comment>
    <comment ref="B93" authorId="0" shapeId="0" xr:uid="{403F4185-F043-47E5-959E-BFBD895DC5A8}">
      <text>
        <r>
          <rPr>
            <sz val="11"/>
            <color theme="1"/>
            <rFont val="Arial"/>
          </rPr>
          <t/>
        </r>
      </text>
    </comment>
    <comment ref="C93" authorId="0" shapeId="0" xr:uid="{34D1F281-BD50-472D-B05F-B88CD324CAEF}">
      <text>
        <r>
          <rPr>
            <sz val="11"/>
            <color theme="1"/>
            <rFont val="Arial"/>
          </rPr>
          <t/>
        </r>
      </text>
    </comment>
    <comment ref="C94" authorId="0" shapeId="0" xr:uid="{00ADBE7B-8AF2-4B35-9923-3E7F801D97EC}">
      <text>
        <r>
          <rPr>
            <sz val="11"/>
            <color theme="1"/>
            <rFont val="Arial"/>
          </rPr>
          <t/>
        </r>
      </text>
    </comment>
    <comment ref="C95" authorId="0" shapeId="0" xr:uid="{66D1606F-2269-4DE4-BBE7-9F2CFE4B26DB}">
      <text>
        <r>
          <rPr>
            <sz val="11"/>
            <color theme="1"/>
            <rFont val="Arial"/>
          </rPr>
          <t/>
        </r>
      </text>
    </comment>
    <comment ref="B96" authorId="0" shapeId="0" xr:uid="{39CEB4EE-B617-4A13-933F-5F51192DD361}">
      <text>
        <r>
          <rPr>
            <sz val="11"/>
            <color theme="1"/>
            <rFont val="Arial"/>
          </rPr>
          <t/>
        </r>
      </text>
    </comment>
    <comment ref="C96" authorId="0" shapeId="0" xr:uid="{D8B8045A-C598-4693-A181-F4E91A0BC626}">
      <text>
        <r>
          <rPr>
            <sz val="11"/>
            <color theme="1"/>
            <rFont val="Arial"/>
          </rPr>
          <t/>
        </r>
      </text>
    </comment>
    <comment ref="C97" authorId="0" shapeId="0" xr:uid="{7F87962B-4010-4E50-8907-8BAB2880EAC7}">
      <text>
        <r>
          <rPr>
            <sz val="11"/>
            <color theme="1"/>
            <rFont val="Arial"/>
          </rPr>
          <t/>
        </r>
      </text>
    </comment>
    <comment ref="C98" authorId="0" shapeId="0" xr:uid="{97C8D11C-46A4-4A03-8A31-96080239E3FA}">
      <text>
        <r>
          <rPr>
            <sz val="11"/>
            <color theme="1"/>
            <rFont val="Arial"/>
          </rPr>
          <t/>
        </r>
      </text>
    </comment>
    <comment ref="B99" authorId="0" shapeId="0" xr:uid="{ECB7EDC7-4924-4917-931D-1211B08914BC}">
      <text>
        <r>
          <rPr>
            <sz val="11"/>
            <color theme="1"/>
            <rFont val="Arial"/>
          </rPr>
          <t/>
        </r>
      </text>
    </comment>
    <comment ref="C99" authorId="0" shapeId="0" xr:uid="{E2E64DB9-D29F-4B27-90A2-E691ADC43AA3}">
      <text>
        <r>
          <rPr>
            <sz val="11"/>
            <color theme="1"/>
            <rFont val="Arial"/>
          </rPr>
          <t/>
        </r>
      </text>
    </comment>
    <comment ref="C100" authorId="0" shapeId="0" xr:uid="{3756A430-9C53-4E3A-B1F1-25F8E05AEC96}">
      <text>
        <r>
          <rPr>
            <sz val="11"/>
            <color theme="1"/>
            <rFont val="Arial"/>
          </rPr>
          <t/>
        </r>
      </text>
    </comment>
    <comment ref="C101" authorId="0" shapeId="0" xr:uid="{2BD63F85-36A2-4780-9FAD-2E4A764FBF98}">
      <text>
        <r>
          <rPr>
            <sz val="11"/>
            <color theme="1"/>
            <rFont val="Arial"/>
          </rPr>
          <t/>
        </r>
      </text>
    </comment>
    <comment ref="B102" authorId="0" shapeId="0" xr:uid="{0E7E8839-04F4-48FA-87CE-7787DA691D4C}">
      <text>
        <r>
          <rPr>
            <sz val="11"/>
            <color theme="1"/>
            <rFont val="Arial"/>
          </rPr>
          <t/>
        </r>
      </text>
    </comment>
    <comment ref="C102" authorId="0" shapeId="0" xr:uid="{C8C48FB0-CCB4-4A93-8742-BB756BC1C6CC}">
      <text>
        <r>
          <rPr>
            <sz val="11"/>
            <color theme="1"/>
            <rFont val="Arial"/>
          </rPr>
          <t/>
        </r>
      </text>
    </comment>
    <comment ref="C103" authorId="0" shapeId="0" xr:uid="{DB4624C5-140B-4E83-95C4-5768C4ABB573}">
      <text>
        <r>
          <rPr>
            <sz val="11"/>
            <color theme="1"/>
            <rFont val="Arial"/>
          </rPr>
          <t/>
        </r>
      </text>
    </comment>
    <comment ref="C104" authorId="0" shapeId="0" xr:uid="{2F34F414-9217-490C-9C23-49596A33681F}">
      <text>
        <r>
          <rPr>
            <sz val="11"/>
            <color theme="1"/>
            <rFont val="Arial"/>
          </rPr>
          <t/>
        </r>
      </text>
    </comment>
    <comment ref="B105" authorId="0" shapeId="0" xr:uid="{EBB2A81B-263A-4231-B981-F9EE946FEA57}">
      <text>
        <r>
          <rPr>
            <sz val="11"/>
            <color theme="1"/>
            <rFont val="Arial"/>
          </rPr>
          <t/>
        </r>
      </text>
    </comment>
    <comment ref="C105" authorId="0" shapeId="0" xr:uid="{FF972FDA-D3E7-4638-8E65-01978E5C6C19}">
      <text>
        <r>
          <rPr>
            <sz val="11"/>
            <color theme="1"/>
            <rFont val="Arial"/>
          </rPr>
          <t/>
        </r>
      </text>
    </comment>
    <comment ref="C106" authorId="0" shapeId="0" xr:uid="{0CAEA625-9BEF-4313-AE6C-77ACE5825960}">
      <text>
        <r>
          <rPr>
            <sz val="11"/>
            <color theme="1"/>
            <rFont val="Arial"/>
          </rPr>
          <t/>
        </r>
      </text>
    </comment>
    <comment ref="C107" authorId="0" shapeId="0" xr:uid="{2D3575A4-0BEC-4611-99EE-444641EB62FB}">
      <text>
        <r>
          <rPr>
            <sz val="11"/>
            <color theme="1"/>
            <rFont val="Arial"/>
          </rPr>
          <t/>
        </r>
      </text>
    </comment>
    <comment ref="B108" authorId="0" shapeId="0" xr:uid="{207D78EE-CFE6-4659-A887-E8E8E1C0CABE}">
      <text>
        <r>
          <rPr>
            <sz val="11"/>
            <color theme="1"/>
            <rFont val="Arial"/>
          </rPr>
          <t/>
        </r>
      </text>
    </comment>
    <comment ref="C108" authorId="0" shapeId="0" xr:uid="{11E4EE5F-3BA3-426B-B674-6819EBAFF3D0}">
      <text>
        <r>
          <rPr>
            <sz val="11"/>
            <color theme="1"/>
            <rFont val="Arial"/>
          </rPr>
          <t/>
        </r>
      </text>
    </comment>
    <comment ref="C109" authorId="0" shapeId="0" xr:uid="{2712D739-C189-44CC-88EA-0E43F0553098}">
      <text>
        <r>
          <rPr>
            <sz val="11"/>
            <color theme="1"/>
            <rFont val="Arial"/>
          </rPr>
          <t/>
        </r>
      </text>
    </comment>
    <comment ref="C110" authorId="0" shapeId="0" xr:uid="{E9FC1852-CAF9-4508-A71E-F0CF7758D0F0}">
      <text>
        <r>
          <rPr>
            <sz val="11"/>
            <color theme="1"/>
            <rFont val="Arial"/>
          </rPr>
          <t/>
        </r>
      </text>
    </comment>
    <comment ref="B111" authorId="0" shapeId="0" xr:uid="{FD0198B0-FE0C-4C46-9363-4292BBEFADAA}">
      <text>
        <r>
          <rPr>
            <sz val="11"/>
            <color theme="1"/>
            <rFont val="Arial"/>
          </rPr>
          <t/>
        </r>
      </text>
    </comment>
    <comment ref="C111" authorId="0" shapeId="0" xr:uid="{2A23AFB6-C5DE-4312-923F-8901011BBC11}">
      <text>
        <r>
          <rPr>
            <sz val="11"/>
            <color theme="1"/>
            <rFont val="Arial"/>
          </rPr>
          <t/>
        </r>
      </text>
    </comment>
    <comment ref="C112" authorId="0" shapeId="0" xr:uid="{6EEC4C5D-DC8E-4DE4-808A-DBE8DFA57F37}">
      <text>
        <r>
          <rPr>
            <sz val="11"/>
            <color theme="1"/>
            <rFont val="Arial"/>
          </rPr>
          <t/>
        </r>
      </text>
    </comment>
    <comment ref="C113" authorId="0" shapeId="0" xr:uid="{A6182C66-A598-49F2-A009-0BD031E0AA25}">
      <text>
        <r>
          <rPr>
            <sz val="11"/>
            <color theme="1"/>
            <rFont val="Arial"/>
          </rPr>
          <t/>
        </r>
      </text>
    </comment>
    <comment ref="B114" authorId="0" shapeId="0" xr:uid="{A712DB59-1D9E-4D0C-9007-B9F809E76284}">
      <text>
        <r>
          <rPr>
            <sz val="11"/>
            <color theme="1"/>
            <rFont val="Arial"/>
          </rPr>
          <t/>
        </r>
      </text>
    </comment>
    <comment ref="C114" authorId="0" shapeId="0" xr:uid="{ADF20178-5389-42CE-B1A9-7B797F1EC665}">
      <text>
        <r>
          <rPr>
            <sz val="11"/>
            <color theme="1"/>
            <rFont val="Arial"/>
          </rPr>
          <t/>
        </r>
      </text>
    </comment>
    <comment ref="C115" authorId="0" shapeId="0" xr:uid="{3A0827F3-D7F9-4E56-A91D-A2940CC262F8}">
      <text>
        <r>
          <rPr>
            <sz val="11"/>
            <color theme="1"/>
            <rFont val="Arial"/>
          </rPr>
          <t/>
        </r>
      </text>
    </comment>
    <comment ref="C116" authorId="0" shapeId="0" xr:uid="{5F3E555F-866F-4EC6-BAC9-065E09166118}">
      <text>
        <r>
          <rPr>
            <sz val="11"/>
            <color theme="1"/>
            <rFont val="Arial"/>
          </rPr>
          <t/>
        </r>
      </text>
    </comment>
    <comment ref="B117" authorId="0" shapeId="0" xr:uid="{77F5E34D-AC32-48A7-9CAD-AFF56B2D0D65}">
      <text>
        <r>
          <rPr>
            <sz val="11"/>
            <color theme="1"/>
            <rFont val="Arial"/>
          </rPr>
          <t/>
        </r>
      </text>
    </comment>
    <comment ref="C117" authorId="0" shapeId="0" xr:uid="{E4B77EFE-B375-4ADA-B413-00CFA7B37604}">
      <text>
        <r>
          <rPr>
            <sz val="11"/>
            <color theme="1"/>
            <rFont val="Arial"/>
          </rPr>
          <t/>
        </r>
      </text>
    </comment>
    <comment ref="C118" authorId="0" shapeId="0" xr:uid="{2368853F-7F07-4B4F-A5D8-B36B7BE334C7}">
      <text>
        <r>
          <rPr>
            <sz val="11"/>
            <color theme="1"/>
            <rFont val="Arial"/>
          </rPr>
          <t/>
        </r>
      </text>
    </comment>
    <comment ref="C119" authorId="0" shapeId="0" xr:uid="{9B89EF38-3F05-47AA-8F14-E3B1AC964C45}">
      <text>
        <r>
          <rPr>
            <sz val="11"/>
            <color theme="1"/>
            <rFont val="Arial"/>
          </rPr>
          <t/>
        </r>
      </text>
    </comment>
    <comment ref="B120" authorId="0" shapeId="0" xr:uid="{DE017E11-F203-48F5-9DB4-6AAC4062DE9F}">
      <text>
        <r>
          <rPr>
            <sz val="11"/>
            <color theme="1"/>
            <rFont val="Arial"/>
          </rPr>
          <t/>
        </r>
      </text>
    </comment>
    <comment ref="C120" authorId="0" shapeId="0" xr:uid="{3A9005A7-2808-4216-BB17-0730FA0A0343}">
      <text>
        <r>
          <rPr>
            <sz val="11"/>
            <color theme="1"/>
            <rFont val="Arial"/>
          </rPr>
          <t/>
        </r>
      </text>
    </comment>
    <comment ref="C121" authorId="0" shapeId="0" xr:uid="{C5B27A5F-CC68-4FAE-892B-4C3498188D69}">
      <text>
        <r>
          <rPr>
            <sz val="11"/>
            <color theme="1"/>
            <rFont val="Arial"/>
          </rPr>
          <t/>
        </r>
      </text>
    </comment>
    <comment ref="C122" authorId="0" shapeId="0" xr:uid="{658A920C-7864-4BB0-9E0A-F0B5655977B0}">
      <text>
        <r>
          <rPr>
            <sz val="11"/>
            <color theme="1"/>
            <rFont val="Arial"/>
          </rPr>
          <t/>
        </r>
      </text>
    </comment>
    <comment ref="B123" authorId="0" shapeId="0" xr:uid="{2F8CE161-F347-409F-BD61-E7DB161824EE}">
      <text>
        <r>
          <rPr>
            <sz val="11"/>
            <color theme="1"/>
            <rFont val="Arial"/>
          </rPr>
          <t/>
        </r>
      </text>
    </comment>
    <comment ref="C123" authorId="0" shapeId="0" xr:uid="{26493AF0-B1BE-4AA1-80A7-03868C9F9BD0}">
      <text>
        <r>
          <rPr>
            <sz val="11"/>
            <color theme="1"/>
            <rFont val="Arial"/>
          </rPr>
          <t/>
        </r>
      </text>
    </comment>
    <comment ref="C124" authorId="0" shapeId="0" xr:uid="{7D5C4318-6EFD-4E69-9AC7-577A33B715CC}">
      <text>
        <r>
          <rPr>
            <sz val="11"/>
            <color theme="1"/>
            <rFont val="Arial"/>
          </rPr>
          <t/>
        </r>
      </text>
    </comment>
    <comment ref="C125" authorId="0" shapeId="0" xr:uid="{FB437A46-476E-4639-956A-EF106F5BBD7D}">
      <text>
        <r>
          <rPr>
            <sz val="11"/>
            <color theme="1"/>
            <rFont val="Arial"/>
          </rPr>
          <t/>
        </r>
      </text>
    </comment>
    <comment ref="B126" authorId="0" shapeId="0" xr:uid="{5291CE83-716C-48FE-A075-859547DC4435}">
      <text>
        <r>
          <rPr>
            <sz val="11"/>
            <color theme="1"/>
            <rFont val="Arial"/>
          </rPr>
          <t/>
        </r>
      </text>
    </comment>
    <comment ref="C126" authorId="0" shapeId="0" xr:uid="{7DD96FD8-835C-4871-9AE7-B5E6B3A3BC96}">
      <text>
        <r>
          <rPr>
            <sz val="11"/>
            <color theme="1"/>
            <rFont val="Arial"/>
          </rPr>
          <t/>
        </r>
      </text>
    </comment>
    <comment ref="C127" authorId="0" shapeId="0" xr:uid="{572D4F6D-ED38-43D5-9B2D-BADF184F154E}">
      <text>
        <r>
          <rPr>
            <sz val="11"/>
            <color theme="1"/>
            <rFont val="Arial"/>
          </rPr>
          <t/>
        </r>
      </text>
    </comment>
    <comment ref="C128" authorId="0" shapeId="0" xr:uid="{756F01F2-B3BE-4A8E-809B-0DE9B89533B2}">
      <text>
        <r>
          <rPr>
            <sz val="11"/>
            <color theme="1"/>
            <rFont val="Arial"/>
          </rPr>
          <t/>
        </r>
      </text>
    </comment>
    <comment ref="B129" authorId="0" shapeId="0" xr:uid="{54F44F88-97B6-4CA8-AAA1-75683DDD75D4}">
      <text>
        <r>
          <rPr>
            <sz val="11"/>
            <color theme="1"/>
            <rFont val="Arial"/>
          </rPr>
          <t/>
        </r>
      </text>
    </comment>
    <comment ref="C129" authorId="0" shapeId="0" xr:uid="{E8E96689-A572-4127-963E-11D71A8ACA0D}">
      <text>
        <r>
          <rPr>
            <sz val="11"/>
            <color theme="1"/>
            <rFont val="Arial"/>
          </rPr>
          <t/>
        </r>
      </text>
    </comment>
    <comment ref="C130" authorId="0" shapeId="0" xr:uid="{C384ADED-5CB1-4CFA-8BC4-55D8CF5CE171}">
      <text>
        <r>
          <rPr>
            <sz val="11"/>
            <color theme="1"/>
            <rFont val="Arial"/>
          </rPr>
          <t/>
        </r>
      </text>
    </comment>
    <comment ref="C131" authorId="0" shapeId="0" xr:uid="{42E1B53C-7AC6-403D-9BA5-8EA8745A7057}">
      <text>
        <r>
          <rPr>
            <sz val="11"/>
            <color theme="1"/>
            <rFont val="Arial"/>
          </rPr>
          <t/>
        </r>
      </text>
    </comment>
    <comment ref="B132" authorId="0" shapeId="0" xr:uid="{C5B122F1-E939-4C53-A24A-E25BCB0B0405}">
      <text>
        <r>
          <rPr>
            <sz val="11"/>
            <color theme="1"/>
            <rFont val="Arial"/>
          </rPr>
          <t/>
        </r>
      </text>
    </comment>
    <comment ref="C132" authorId="0" shapeId="0" xr:uid="{F305CFB9-F835-464A-A7E6-883570AFA270}">
      <text>
        <r>
          <rPr>
            <sz val="11"/>
            <color theme="1"/>
            <rFont val="Arial"/>
          </rPr>
          <t/>
        </r>
      </text>
    </comment>
    <comment ref="C133" authorId="0" shapeId="0" xr:uid="{1BAFEE78-961C-4DD1-B8D3-39203A4355AE}">
      <text>
        <r>
          <rPr>
            <sz val="11"/>
            <color theme="1"/>
            <rFont val="Arial"/>
          </rPr>
          <t/>
        </r>
      </text>
    </comment>
    <comment ref="C134" authorId="0" shapeId="0" xr:uid="{BF78925E-24C6-4BFB-9BF6-0D50CEAEE465}">
      <text>
        <r>
          <rPr>
            <sz val="11"/>
            <color theme="1"/>
            <rFont val="Arial"/>
          </rPr>
          <t/>
        </r>
      </text>
    </comment>
    <comment ref="B135" authorId="0" shapeId="0" xr:uid="{728266A7-4121-4199-A34B-201C195451AF}">
      <text>
        <r>
          <rPr>
            <sz val="11"/>
            <color theme="1"/>
            <rFont val="Arial"/>
          </rPr>
          <t/>
        </r>
      </text>
    </comment>
    <comment ref="C135" authorId="0" shapeId="0" xr:uid="{EB29C95C-BD19-4A98-91E5-EC5E1B5A34B7}">
      <text>
        <r>
          <rPr>
            <sz val="11"/>
            <color theme="1"/>
            <rFont val="Arial"/>
          </rPr>
          <t/>
        </r>
      </text>
    </comment>
    <comment ref="C136" authorId="0" shapeId="0" xr:uid="{4BE0D5B7-3A80-4491-A5ED-DA5DDF82FF23}">
      <text>
        <r>
          <rPr>
            <sz val="11"/>
            <color theme="1"/>
            <rFont val="Arial"/>
          </rPr>
          <t/>
        </r>
      </text>
    </comment>
    <comment ref="C137" authorId="0" shapeId="0" xr:uid="{3F80D905-D0E9-445B-9642-6BC01A45F6C2}">
      <text>
        <r>
          <rPr>
            <sz val="11"/>
            <color theme="1"/>
            <rFont val="Arial"/>
          </rP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Gabor Daniel</author>
  </authors>
  <commentList>
    <comment ref="A2" authorId="0" shapeId="0" xr:uid="{8863E409-7204-4707-997A-AB94464D7DEB}">
      <text>
        <r>
          <rPr>
            <sz val="11"/>
            <color theme="1"/>
            <rFont val="Arial"/>
          </rPr>
          <t/>
        </r>
      </text>
    </comment>
    <comment ref="B2" authorId="0" shapeId="0" xr:uid="{00000000-0006-0000-0B00-000001000000}">
      <text>
        <r>
          <rPr>
            <sz val="11"/>
            <color theme="1"/>
            <rFont val="Arial"/>
          </rPr>
          <t>ORIGIN: Old-Worlders
One of the first Races to arrive from the "Old World" into the Planes, they stand as the most numerous amongst all races. They stand at the basis of most wars as well as most creations.</t>
        </r>
      </text>
    </comment>
    <comment ref="C2" authorId="0" shapeId="0" xr:uid="{00000000-0006-0000-0B00-000002000000}">
      <text>
        <r>
          <rPr>
            <sz val="11"/>
            <color theme="1"/>
            <rFont val="Arial"/>
          </rPr>
          <t>The Dunians settled eastward in the Sundunian Region on the Main Planic and formed the Domos Republic. Their skin has grown darker over generations due to the need to adapt to the radical climate. Their incredible Adaptiveness has transcended landscape, they are quick learners.</t>
        </r>
      </text>
    </comment>
    <comment ref="A3" authorId="0" shapeId="0" xr:uid="{CF1F6AAE-15A4-43C0-B3FF-9F4787422C2F}">
      <text>
        <r>
          <rPr>
            <sz val="11"/>
            <color theme="1"/>
            <rFont val="Arial"/>
          </rPr>
          <t/>
        </r>
      </text>
    </comment>
    <comment ref="B3" authorId="0" shapeId="0" xr:uid="{DB904175-9EAD-476B-8D4A-8AAA30E68BD8}">
      <text>
        <r>
          <rPr>
            <sz val="11"/>
            <color theme="1"/>
            <rFont val="Arial"/>
          </rPr>
          <t>ORIGIN: Old-Worlders
One of the first Races to arrive from the "Old World" into the Planes, they stand as the most numerous amongst all races. They stand at the basis of most wars as well as most creations.</t>
        </r>
      </text>
    </comment>
    <comment ref="C3" authorId="0" shapeId="0" xr:uid="{5DFC3940-A9BF-451B-AA5F-C2F5EC7A8C5C}">
      <text>
        <r>
          <rPr>
            <sz val="11"/>
            <color theme="1"/>
            <rFont val="Arial"/>
          </rPr>
          <t>Some Altreidians settled South in the Midlands whilst most settled where they arrived, right next to the portal that brought them there. Despite its closure, they founded Rasonia around this monument in hopes that one day their way home will be rebirthed. Their Ambition to has lead to many wars, as well as the "New" leading trading capital of the Plains.</t>
        </r>
      </text>
    </comment>
    <comment ref="AQ3" authorId="0" shapeId="0" xr:uid="{10779D2E-AA40-40C9-9E76-5C6A690ED122}">
      <text>
        <r>
          <rPr>
            <sz val="11"/>
            <color theme="1"/>
            <rFont val="Arial"/>
          </rPr>
          <t/>
        </r>
      </text>
    </comment>
    <comment ref="A4" authorId="0" shapeId="0" xr:uid="{261B22EC-CA3D-4EE6-97FC-0E2E550301ED}">
      <text>
        <r>
          <rPr>
            <sz val="11"/>
            <color theme="1"/>
            <rFont val="Arial"/>
          </rPr>
          <t/>
        </r>
      </text>
    </comment>
    <comment ref="B4" authorId="0" shapeId="0" xr:uid="{786B9B1F-B016-4EA5-A7C9-1AF4CA107792}">
      <text>
        <r>
          <rPr>
            <sz val="11"/>
            <color theme="1"/>
            <rFont val="Arial"/>
          </rPr>
          <t>ORIGIN: Old-Worlders
One of the first Races to arrive from the "Old World" into the Planes, they stand as the most numerous amongst all races. They stand at the basis of most wars as well as most creations.</t>
        </r>
      </text>
    </comment>
    <comment ref="C4" authorId="0" shapeId="0" xr:uid="{06F09C95-85E7-4E1C-8B9C-56D2E2B9CB84}">
      <text>
        <r>
          <rPr>
            <sz val="11"/>
            <color theme="1"/>
            <rFont val="Arial"/>
          </rPr>
          <t>The Western settlers founded 2 large cities, Uyser and Serevin, which later grew into Provinces. Their Disciplined nature was forced by their environment and enemies. After driving out the Divine from Prazos they took the region as their own and formed the Trialance, a single State combining the 3 to benefit all Sentients.</t>
        </r>
      </text>
    </comment>
    <comment ref="AQ4" authorId="0" shapeId="0" xr:uid="{6FFF1AB8-A26A-47B6-B88A-4BD595E75A37}">
      <text>
        <r>
          <rPr>
            <sz val="11"/>
            <color theme="1"/>
            <rFont val="Arial"/>
          </rPr>
          <t/>
        </r>
      </text>
    </comment>
    <comment ref="A5" authorId="0" shapeId="0" xr:uid="{5987F311-14A8-4AFB-BFE3-10F01FC101B8}">
      <text>
        <r>
          <rPr>
            <sz val="11"/>
            <color theme="1"/>
            <rFont val="Arial"/>
          </rPr>
          <t/>
        </r>
      </text>
    </comment>
    <comment ref="B5" authorId="0" shapeId="0" xr:uid="{00000000-0006-0000-0B00-000003000000}">
      <text>
        <r>
          <rPr>
            <sz val="11"/>
            <color theme="1"/>
            <rFont val="Arial"/>
          </rPr>
          <t>ORIGIN: Planian
Planic born beings, they were mere tribal creatures when the Portal of the old world first opened, however, in more recent times they've adapted themselves to using weapons, armor and learnt the common tongue.</t>
        </r>
      </text>
    </comment>
    <comment ref="C5" authorId="0" shapeId="0" xr:uid="{EB401E7E-A714-4584-84F4-D7EE73A0F49F}">
      <text>
        <r>
          <rPr>
            <sz val="11"/>
            <color theme="1"/>
            <rFont val="Arial"/>
          </rPr>
          <t>The Lurkers are a solidary Reptilion strain. It is believed they were thrown into the depts of the Planes after the Troglodytes banished them. They don't often resurface, but when they do, it's a bad omen.</t>
        </r>
      </text>
    </comment>
    <comment ref="AQ5" authorId="0" shapeId="0" xr:uid="{C77AD1CE-EA34-4D4D-9E5C-1A407B4B4494}">
      <text>
        <r>
          <rPr>
            <sz val="11"/>
            <color theme="1"/>
            <rFont val="Arial"/>
          </rPr>
          <t/>
        </r>
      </text>
    </comment>
    <comment ref="A6" authorId="0" shapeId="0" xr:uid="{D330A6C5-5984-441E-8679-6FED21E91AA7}">
      <text>
        <r>
          <rPr>
            <sz val="11"/>
            <color theme="1"/>
            <rFont val="Arial"/>
          </rPr>
          <t/>
        </r>
      </text>
    </comment>
    <comment ref="B6" authorId="0" shapeId="0" xr:uid="{EE516FC8-5E95-4D53-8DD6-553C001DE278}">
      <text>
        <r>
          <rPr>
            <sz val="11"/>
            <color theme="1"/>
            <rFont val="Arial"/>
          </rPr>
          <t>ORIGIN: Planian
Planic born beings, they were mere tribal creatures when the Portal of the old world first opened, however, in more recent times they've adapted themselves to using weapons, armor and learnt the common tongue.</t>
        </r>
      </text>
    </comment>
    <comment ref="C6" authorId="0" shapeId="0" xr:uid="{25158987-ECE4-4004-A32A-F84864D7D55D}">
      <text>
        <r>
          <rPr>
            <sz val="11"/>
            <color theme="1"/>
            <rFont val="Arial"/>
          </rPr>
          <t>The Kobolds, originaly from the Volcanic regions of the main Planic, joined the other races and were fully accepted in their communities due to their quick mastery of magic and language. Their resistance to fire forged them renoun among the Dwarven Population.</t>
        </r>
      </text>
    </comment>
    <comment ref="AQ6" authorId="0" shapeId="0" xr:uid="{0CFC17C2-EFA5-498F-BED9-94A0DECE8394}">
      <text>
        <r>
          <rPr>
            <sz val="11"/>
            <color theme="1"/>
            <rFont val="Arial"/>
          </rPr>
          <t/>
        </r>
      </text>
    </comment>
    <comment ref="A7" authorId="0" shapeId="0" xr:uid="{3A04574D-94F0-44B2-A7A7-B945EA560A7C}">
      <text>
        <r>
          <rPr>
            <sz val="11"/>
            <color theme="1"/>
            <rFont val="Arial"/>
          </rPr>
          <t/>
        </r>
      </text>
    </comment>
    <comment ref="B7" authorId="0" shapeId="0" xr:uid="{7C06FF16-5B5C-45F9-9287-0719C76CA795}">
      <text>
        <r>
          <rPr>
            <sz val="11"/>
            <color theme="1"/>
            <rFont val="Arial"/>
          </rPr>
          <t>ORIGIN: Planian
Planic born beings, they were mere tribal creatures when the Portal of the old world first opened, however, in more recent times they've adapted themselves to using weapons, armor and learnt the common tongue.</t>
        </r>
      </text>
    </comment>
    <comment ref="C7" authorId="0" shapeId="0" xr:uid="{C5B7BE12-16FF-47A1-A46C-625996C7532D}">
      <text>
        <r>
          <rPr>
            <sz val="11"/>
            <color theme="1"/>
            <rFont val="Arial"/>
          </rPr>
          <t>Reptilion cavedwellers found in the Midlands. Unexpectedly fierce, the Troglodytes live in tribes and outcast themselves from the general populus of the Planes.</t>
        </r>
      </text>
    </comment>
    <comment ref="AQ7" authorId="0" shapeId="0" xr:uid="{EC91E93C-3A51-4F6C-9135-EC206608C9AC}">
      <text>
        <r>
          <rPr>
            <sz val="11"/>
            <color theme="1"/>
            <rFont val="Arial"/>
          </rPr>
          <t/>
        </r>
      </text>
    </comment>
    <comment ref="A8" authorId="0" shapeId="0" xr:uid="{178B2684-70D2-4D6E-B6BB-7887E371C09F}">
      <text>
        <r>
          <rPr>
            <sz val="11"/>
            <color theme="1"/>
            <rFont val="Arial"/>
          </rPr>
          <t/>
        </r>
      </text>
    </comment>
    <comment ref="B8" authorId="0" shapeId="0" xr:uid="{00000000-0006-0000-0B00-000005000000}">
      <text>
        <r>
          <rPr>
            <sz val="11"/>
            <color theme="1"/>
            <rFont val="Arial"/>
          </rPr>
          <t>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t>
        </r>
      </text>
    </comment>
    <comment ref="C8" authorId="0" shapeId="0" xr:uid="{C632C242-DF52-4EB1-8BB6-79378C04380C}">
      <text>
        <r>
          <rPr>
            <sz val="11"/>
            <color theme="1"/>
            <rFont val="Arial"/>
          </rPr>
          <t xml:space="preserve">The result of the interspecies merging between the Felines and Humans. They are masters at hunting their prey.
</t>
        </r>
      </text>
    </comment>
    <comment ref="AQ8" authorId="0" shapeId="0" xr:uid="{7619BA20-B371-4845-AA0C-ED7DD2E73292}">
      <text>
        <r>
          <rPr>
            <sz val="11"/>
            <color theme="1"/>
            <rFont val="Arial"/>
          </rPr>
          <t/>
        </r>
      </text>
    </comment>
    <comment ref="A9" authorId="0" shapeId="0" xr:uid="{064B284D-3EAD-452D-A897-0BE40085AD98}">
      <text>
        <r>
          <rPr>
            <sz val="11"/>
            <color theme="1"/>
            <rFont val="Arial"/>
          </rPr>
          <t/>
        </r>
      </text>
    </comment>
    <comment ref="B9" authorId="0" shapeId="0" xr:uid="{34E902B4-B3EE-4B1A-BB05-2A2FEB9FD793}">
      <text>
        <r>
          <rPr>
            <sz val="11"/>
            <color theme="1"/>
            <rFont val="Arial"/>
          </rPr>
          <t>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t>
        </r>
      </text>
    </comment>
    <comment ref="C9" authorId="0" shapeId="0" xr:uid="{37D4B0DB-F0A9-4DD9-AE72-1F53F40A7BBF}">
      <text>
        <r>
          <rPr>
            <sz val="11"/>
            <color theme="1"/>
            <rFont val="Arial"/>
          </rPr>
          <t>The result of the interspecies merging between the Foxes and Humans. They master the art of mana sensing and are able to easily find their tracks in forests.</t>
        </r>
      </text>
    </comment>
    <comment ref="AQ9" authorId="0" shapeId="0" xr:uid="{2A5A2948-E00A-4FA2-8E95-6029D8162548}">
      <text>
        <r>
          <rPr>
            <sz val="11"/>
            <color theme="1"/>
            <rFont val="Arial"/>
          </rPr>
          <t/>
        </r>
      </text>
    </comment>
    <comment ref="A10" authorId="0" shapeId="0" xr:uid="{707CDBD8-4E59-4C36-8076-C82E2A8D3F82}">
      <text>
        <r>
          <rPr>
            <sz val="11"/>
            <color theme="1"/>
            <rFont val="Arial"/>
          </rPr>
          <t/>
        </r>
      </text>
    </comment>
    <comment ref="B10" authorId="0" shapeId="0" xr:uid="{C8F7CD80-DB0A-46F4-B161-3AA0E51D2BD9}">
      <text>
        <r>
          <rPr>
            <sz val="11"/>
            <color theme="1"/>
            <rFont val="Arial"/>
          </rPr>
          <t>ORIGIN: Created
The 'Nari were created by a group of corrupted Soulmancers and Druids which merged the bodies and souls of Humans with various species from the Old-World. Their cult was stopped, but the many specimens were allowed to live in the sacred grove. Their population quickly rose and are now found in many States across the Planes.</t>
        </r>
      </text>
    </comment>
    <comment ref="C10" authorId="0" shapeId="0" xr:uid="{912AFDC2-9329-4DDC-827B-973A600C607E}">
      <text>
        <r>
          <rPr>
            <sz val="11"/>
            <color theme="1"/>
            <rFont val="Arial"/>
          </rPr>
          <t>The result of the interspecies merging between the Wolves and Humans. They are deadly warriors engulfed in layers of thick fur and even deadlier teeth.</t>
        </r>
      </text>
    </comment>
    <comment ref="AQ10" authorId="0" shapeId="0" xr:uid="{375922B0-FA00-483B-82A8-9C39644EC8D9}">
      <text>
        <r>
          <rPr>
            <sz val="11"/>
            <color theme="1"/>
            <rFont val="Arial"/>
          </rPr>
          <t/>
        </r>
      </text>
    </comment>
    <comment ref="A11" authorId="0" shapeId="0" xr:uid="{A3B85193-8F74-41E8-B968-8735E039A011}">
      <text>
        <r>
          <rPr>
            <sz val="11"/>
            <color theme="1"/>
            <rFont val="Arial"/>
          </rPr>
          <t/>
        </r>
      </text>
    </comment>
    <comment ref="B11" authorId="0" shapeId="0" xr:uid="{00000000-0006-0000-0B00-000007000000}">
      <text>
        <r>
          <rPr>
            <sz val="11"/>
            <color theme="1"/>
            <rFont val="Arial"/>
          </rPr>
          <t xml:space="preserve">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
        </r>
      </text>
    </comment>
    <comment ref="C11" authorId="0" shapeId="0" xr:uid="{9A9661B5-D5E3-439D-BFEA-98B6172B6B4A}">
      <text>
        <r>
          <rPr>
            <sz val="11"/>
            <color theme="1"/>
            <rFont val="Arial"/>
          </rPr>
          <t>The Harpy is a Fierce Winged Sentient. They live in packs and hunt together using their numbers to their advantage. They are known to steal other bird eggs and incubate them in order to hatch other Avians. This may happen due to a Tribes necessity at specific skills. They are the most common Avians.</t>
        </r>
      </text>
    </comment>
    <comment ref="AQ11" authorId="0" shapeId="0" xr:uid="{BD61B45F-7815-4E51-8103-A0C1D5D0B1A3}">
      <text>
        <r>
          <rPr>
            <sz val="11"/>
            <color theme="1"/>
            <rFont val="Arial"/>
          </rPr>
          <t/>
        </r>
      </text>
    </comment>
    <comment ref="A12" authorId="0" shapeId="0" xr:uid="{8BB27A93-F7D7-410A-8CAE-5DA094963E26}">
      <text>
        <r>
          <rPr>
            <sz val="11"/>
            <color theme="1"/>
            <rFont val="Arial"/>
          </rPr>
          <t/>
        </r>
      </text>
    </comment>
    <comment ref="C12" authorId="0" shapeId="0" xr:uid="{B75DEEC2-49CA-4F3B-993D-6332F7AE7004}">
      <text>
        <r>
          <rPr>
            <sz val="11"/>
            <color theme="1"/>
            <rFont val="Arial"/>
          </rPr>
          <t xml:space="preserve">The Strix is an Owl-type Avian which hatches only from an Owls Egg which is incubated by a Harpy.
Their eyes allow them to see what most can not, additionaly they have a higher affinity to magic. </t>
        </r>
      </text>
    </comment>
    <comment ref="AQ12" authorId="0" shapeId="0" xr:uid="{955153B6-4EE1-4DA8-9232-AC53B95D161B}">
      <text>
        <r>
          <rPr>
            <sz val="11"/>
            <color theme="1"/>
            <rFont val="Arial"/>
          </rPr>
          <t/>
        </r>
      </text>
    </comment>
    <comment ref="A13" authorId="0" shapeId="0" xr:uid="{89301FAC-7504-4038-A16B-342936CE49A5}">
      <text>
        <r>
          <rPr>
            <sz val="11"/>
            <color theme="1"/>
            <rFont val="Arial"/>
          </rPr>
          <t/>
        </r>
      </text>
    </comment>
    <comment ref="B13" authorId="0" shapeId="0" xr:uid="{31DA95B6-73F6-4567-BE64-69FE66168617}">
      <text>
        <r>
          <rPr>
            <sz val="11"/>
            <color theme="1"/>
            <rFont val="Arial"/>
          </rPr>
          <t xml:space="preserve">ORIGIN: Planian
Avians were the leaders of the skies, dominating all the mountain ranges. They were the first to meet the Old-Worlders in combat and almost got completey wiped out because of it. They were not prepared for the advanced users of arcane that invaded their lands. After the Trialance was established they made peace with most Old-Worlders.
LIBRARIAN NOTE: "We have attempted to force the Harpy incubation with eggs of all species. Lots of new Avian types have been created in this process and afterwards exterminated, however Harpy's do not hatch naturally eggs other than those of owls and ravens." </t>
        </r>
      </text>
    </comment>
    <comment ref="C13" authorId="0" shapeId="0" xr:uid="{4EA962F1-AEDD-4BAE-AB61-8DC8715E8B94}">
      <text>
        <r>
          <rPr>
            <sz val="11"/>
            <color theme="1"/>
            <rFont val="Arial"/>
          </rPr>
          <t xml:space="preserve">The Ravian is a Raven-type Avian which hatches only from a Ravens Egg which is incubated by a Harpy. They are fearless hunters with incredible reflexes. </t>
        </r>
      </text>
    </comment>
    <comment ref="AQ13" authorId="0" shapeId="0" xr:uid="{4C0BC04C-2335-421B-A2FE-2ED25725AA4C}">
      <text>
        <r>
          <rPr>
            <sz val="11"/>
            <color theme="1"/>
            <rFont val="Arial"/>
          </rPr>
          <t/>
        </r>
      </text>
    </comment>
    <comment ref="A14" authorId="0" shapeId="0" xr:uid="{FB58451C-5A9D-4AA0-B688-F8547B1485F7}">
      <text>
        <r>
          <rPr>
            <sz val="11"/>
            <color theme="1"/>
            <rFont val="Arial"/>
          </rPr>
          <t/>
        </r>
      </text>
    </comment>
    <comment ref="B14" authorId="0" shapeId="0" xr:uid="{00000000-0006-0000-0B00-000009000000}">
      <text>
        <r>
          <rPr>
            <sz val="11"/>
            <color theme="1"/>
            <rFont val="Arial"/>
          </rPr>
          <t>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t>
        </r>
      </text>
    </comment>
    <comment ref="C14" authorId="0" shapeId="0" xr:uid="{927750AC-5EB2-49EE-A97B-4B520D51FE2C}">
      <text>
        <r>
          <rPr>
            <sz val="11"/>
            <color theme="1"/>
            <rFont val="Arial"/>
          </rPr>
          <t>Horns of fury, thichk fur and raging eyes. This absolute unit not short of a monster will tear through the toughest enemies without much care.</t>
        </r>
      </text>
    </comment>
    <comment ref="AQ14" authorId="0" shapeId="0" xr:uid="{2DF97BF5-9B31-4376-B32F-3FDCD9BE375A}">
      <text>
        <r>
          <rPr>
            <sz val="11"/>
            <color theme="1"/>
            <rFont val="Arial"/>
          </rPr>
          <t/>
        </r>
      </text>
    </comment>
    <comment ref="A15" authorId="0" shapeId="0" xr:uid="{868F6B84-9908-43EC-9DD8-85EAC2304B8B}">
      <text>
        <r>
          <rPr>
            <sz val="11"/>
            <color theme="1"/>
            <rFont val="Arial"/>
          </rPr>
          <t/>
        </r>
      </text>
    </comment>
    <comment ref="B15" authorId="0" shapeId="0" xr:uid="{9AD54823-ACAE-4C7B-8301-5A03F42375DD}">
      <text>
        <r>
          <rPr>
            <sz val="11"/>
            <color theme="1"/>
            <rFont val="Arial"/>
          </rPr>
          <t>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t>
        </r>
      </text>
    </comment>
    <comment ref="C15" authorId="0" shapeId="0" xr:uid="{F221EB71-82B0-4ED5-851D-12B4F0F0F924}">
      <text>
        <r>
          <rPr>
            <sz val="11"/>
            <color theme="1"/>
            <rFont val="Arial"/>
          </rPr>
          <t>The true Half-orcs that originally came from the Old-World were bread with Humans, trolls and even Dwarves. If there is something that they all have in common it is their Solid build.</t>
        </r>
      </text>
    </comment>
    <comment ref="AQ15" authorId="0" shapeId="0" xr:uid="{F3659D10-BAAA-4B7C-B77C-739C0B560044}">
      <text>
        <r>
          <rPr>
            <sz val="11"/>
            <color theme="1"/>
            <rFont val="Arial"/>
          </rPr>
          <t/>
        </r>
      </text>
    </comment>
    <comment ref="A16" authorId="0" shapeId="0" xr:uid="{ED0DB12B-B586-4F76-86D3-B7938190E81B}">
      <text>
        <r>
          <rPr>
            <sz val="11"/>
            <color theme="1"/>
            <rFont val="Arial"/>
          </rPr>
          <t/>
        </r>
      </text>
    </comment>
    <comment ref="B16" authorId="0" shapeId="0" xr:uid="{6B54E0C5-1EC0-4B7A-8A5F-48C93E520A75}">
      <text>
        <r>
          <rPr>
            <sz val="11"/>
            <color theme="1"/>
            <rFont val="Arial"/>
          </rPr>
          <t>ORIGIN:Old-Worlder/Created
Brazen were Half-orcs that got immediately cursed by the Planic Gods once they stepped through the portal.
The curse caused some to get the upper body of a bull, some the lower body of a bull and others were completely unaffected, those were called the Forgotten.</t>
        </r>
      </text>
    </comment>
    <comment ref="C16" authorId="0" shapeId="0" xr:uid="{DB9FD4FF-4E10-4455-BBDF-3BCB8DD26AB7}">
      <text>
        <r>
          <rPr>
            <sz val="11"/>
            <color theme="1"/>
            <rFont val="Arial"/>
          </rPr>
          <t>Even though it looks like the Satyrs drew the short end of the stick, their upper strength never changed and their improved hoves allowed them for higher agility. They are cunning and never let their guard down, they know very well which fights to take and which not to.</t>
        </r>
      </text>
    </comment>
    <comment ref="AQ16" authorId="0" shapeId="0" xr:uid="{31982742-09A9-426D-89F4-79A079D15DB0}">
      <text>
        <r>
          <rPr>
            <sz val="11"/>
            <color theme="1"/>
            <rFont val="Arial"/>
          </rPr>
          <t/>
        </r>
      </text>
    </comment>
    <comment ref="A17" authorId="0" shapeId="0" xr:uid="{FE6676FE-D73F-4230-A975-58074E4C1FE1}">
      <text>
        <r>
          <rPr>
            <sz val="11"/>
            <color theme="1"/>
            <rFont val="Arial"/>
          </rPr>
          <t/>
        </r>
      </text>
    </comment>
    <comment ref="B17" authorId="0" shapeId="0" xr:uid="{00000000-0006-0000-0B00-00000B000000}">
      <text>
        <r>
          <rPr>
            <sz val="11"/>
            <color theme="1"/>
            <rFont val="Arial"/>
          </rPr>
          <t xml:space="preserve">ORIGIN: Old-Worlder
</t>
        </r>
      </text>
    </comment>
    <comment ref="C17" authorId="0" shapeId="0" xr:uid="{49FDD1CA-326A-4E92-9A10-5EF21D58A353}">
      <text>
        <r>
          <rPr>
            <sz val="11"/>
            <color theme="1"/>
            <rFont val="Arial"/>
          </rPr>
          <t/>
        </r>
      </text>
    </comment>
    <comment ref="AQ17" authorId="0" shapeId="0" xr:uid="{401B9B5F-CF6C-46B9-8BE6-98269BBA5D28}">
      <text>
        <r>
          <rPr>
            <sz val="11"/>
            <color theme="1"/>
            <rFont val="Arial"/>
          </rPr>
          <t/>
        </r>
      </text>
    </comment>
    <comment ref="A18" authorId="0" shapeId="0" xr:uid="{A5BD5D41-9BF9-4EF7-96D5-77926DBA4850}">
      <text>
        <r>
          <rPr>
            <sz val="11"/>
            <color theme="1"/>
            <rFont val="Arial"/>
          </rPr>
          <t/>
        </r>
      </text>
    </comment>
    <comment ref="B18" authorId="0" shapeId="0" xr:uid="{99CD4176-74EC-4284-8F7D-B982F3BB5F5C}">
      <text>
        <r>
          <rPr>
            <sz val="11"/>
            <color theme="1"/>
            <rFont val="Arial"/>
          </rPr>
          <t xml:space="preserve">ORIGIN: Old-Worlder
</t>
        </r>
      </text>
    </comment>
    <comment ref="C18" authorId="0" shapeId="0" xr:uid="{C993B7D8-F2BD-4809-952D-10BEBF98586E}">
      <text>
        <r>
          <rPr>
            <sz val="11"/>
            <color theme="1"/>
            <rFont val="Arial"/>
          </rPr>
          <t/>
        </r>
      </text>
    </comment>
    <comment ref="AQ18" authorId="0" shapeId="0" xr:uid="{3CA66BEC-87ED-42F8-9720-1C9D81FC6397}">
      <text>
        <r>
          <rPr>
            <sz val="11"/>
            <color theme="1"/>
            <rFont val="Arial"/>
          </rPr>
          <t/>
        </r>
      </text>
    </comment>
    <comment ref="A19" authorId="0" shapeId="0" xr:uid="{07F29750-DCF3-4623-A8FB-C110F3D6CBB3}">
      <text>
        <r>
          <rPr>
            <sz val="11"/>
            <color theme="1"/>
            <rFont val="Arial"/>
          </rPr>
          <t/>
        </r>
      </text>
    </comment>
    <comment ref="B19" authorId="0" shapeId="0" xr:uid="{55D8D114-7226-47F6-BA49-2908E8D37CF1}">
      <text>
        <r>
          <rPr>
            <sz val="11"/>
            <color theme="1"/>
            <rFont val="Arial"/>
          </rPr>
          <t xml:space="preserve">ORIGIN: Old-Worlder
</t>
        </r>
      </text>
    </comment>
    <comment ref="C19" authorId="0" shapeId="0" xr:uid="{329C4223-F507-47B7-BF0F-498BBF3A65A4}">
      <text>
        <r>
          <rPr>
            <sz val="11"/>
            <color theme="1"/>
            <rFont val="Arial"/>
          </rPr>
          <t/>
        </r>
      </text>
    </comment>
    <comment ref="AQ19" authorId="0" shapeId="0" xr:uid="{8D60798C-F4C7-4650-B40D-9A4119208436}">
      <text>
        <r>
          <rPr>
            <sz val="11"/>
            <color theme="1"/>
            <rFont val="Arial"/>
          </rPr>
          <t/>
        </r>
      </text>
    </comment>
    <comment ref="A20" authorId="0" shapeId="0" xr:uid="{6D5EBBAA-D478-4105-B05B-6CF7FDD08214}">
      <text>
        <r>
          <rPr>
            <sz val="11"/>
            <color theme="1"/>
            <rFont val="Arial"/>
          </rPr>
          <t/>
        </r>
      </text>
    </comment>
    <comment ref="B20" authorId="0" shapeId="0" xr:uid="{00000000-0006-0000-0B00-00000D000000}">
      <text>
        <r>
          <rPr>
            <sz val="11"/>
            <color theme="1"/>
            <rFont val="Arial"/>
          </rPr>
          <t>ORIGIN: Old-Worlder</t>
        </r>
      </text>
    </comment>
    <comment ref="C20" authorId="0" shapeId="0" xr:uid="{101D9555-97B3-4364-9282-9A556234E1F3}">
      <text>
        <r>
          <rPr>
            <sz val="11"/>
            <color theme="1"/>
            <rFont val="Arial"/>
          </rPr>
          <t/>
        </r>
      </text>
    </comment>
    <comment ref="AQ20" authorId="0" shapeId="0" xr:uid="{4E7B07D9-0F20-4AA3-86B1-6B88E8C8A6DB}">
      <text>
        <r>
          <rPr>
            <sz val="11"/>
            <color theme="1"/>
            <rFont val="Arial"/>
          </rPr>
          <t/>
        </r>
      </text>
    </comment>
    <comment ref="A21" authorId="0" shapeId="0" xr:uid="{C210D82E-F6F9-457E-A64E-93AD2DBE803D}">
      <text>
        <r>
          <rPr>
            <sz val="11"/>
            <color theme="1"/>
            <rFont val="Arial"/>
          </rPr>
          <t/>
        </r>
      </text>
    </comment>
    <comment ref="B21" authorId="0" shapeId="0" xr:uid="{0D2CE347-8C40-4F8F-B2DD-6B1CD80D503F}">
      <text>
        <r>
          <rPr>
            <sz val="11"/>
            <color theme="1"/>
            <rFont val="Arial"/>
          </rPr>
          <t>ORIGIN: Old-Worlder</t>
        </r>
      </text>
    </comment>
    <comment ref="C21" authorId="0" shapeId="0" xr:uid="{EB7FAC57-D815-44F6-9A9B-83195B485C5A}">
      <text>
        <r>
          <rPr>
            <sz val="11"/>
            <color theme="1"/>
            <rFont val="Arial"/>
          </rPr>
          <t/>
        </r>
      </text>
    </comment>
    <comment ref="AQ21" authorId="0" shapeId="0" xr:uid="{36B064BC-87CE-4912-82F2-2210CEB31D92}">
      <text>
        <r>
          <rPr>
            <sz val="11"/>
            <color theme="1"/>
            <rFont val="Arial"/>
          </rPr>
          <t/>
        </r>
      </text>
    </comment>
    <comment ref="A22" authorId="0" shapeId="0" xr:uid="{4D9400C1-6A1F-4B5C-935F-AB1488140F91}">
      <text>
        <r>
          <rPr>
            <sz val="11"/>
            <color theme="1"/>
            <rFont val="Arial"/>
          </rPr>
          <t/>
        </r>
      </text>
    </comment>
    <comment ref="B22" authorId="0" shapeId="0" xr:uid="{C511D059-042A-4355-8CA5-6C8CA1F03E3E}">
      <text>
        <r>
          <rPr>
            <sz val="11"/>
            <color theme="1"/>
            <rFont val="Arial"/>
          </rPr>
          <t>ORIGIN: Old-Worlder</t>
        </r>
      </text>
    </comment>
    <comment ref="C22" authorId="0" shapeId="0" xr:uid="{A05A5C1A-D70F-4A17-B224-A8DD25B3E534}">
      <text>
        <r>
          <rPr>
            <sz val="11"/>
            <color theme="1"/>
            <rFont val="Arial"/>
          </rPr>
          <t/>
        </r>
      </text>
    </comment>
    <comment ref="AQ22" authorId="0" shapeId="0" xr:uid="{F2A7C007-1E8E-4F1D-8602-48DE2B11C11A}">
      <text>
        <r>
          <rPr>
            <sz val="11"/>
            <color theme="1"/>
            <rFont val="Arial"/>
          </rPr>
          <t/>
        </r>
      </text>
    </comment>
    <comment ref="A23" authorId="0" shapeId="0" xr:uid="{7223D38E-34C6-4899-BF86-CCD3DB8672A3}">
      <text>
        <r>
          <rPr>
            <sz val="11"/>
            <color theme="1"/>
            <rFont val="Arial"/>
          </rPr>
          <t/>
        </r>
      </text>
    </comment>
    <comment ref="B23" authorId="0" shapeId="0" xr:uid="{00000000-0006-0000-0B00-00000F000000}">
      <text>
        <r>
          <rPr>
            <sz val="11"/>
            <color theme="1"/>
            <rFont val="Arial"/>
          </rPr>
          <t>ORIGIN: Old-Worlder</t>
        </r>
      </text>
    </comment>
    <comment ref="C23" authorId="0" shapeId="0" xr:uid="{8D77675D-2B44-4421-B0E5-F4D8E74024C1}">
      <text>
        <r>
          <rPr>
            <sz val="11"/>
            <color theme="1"/>
            <rFont val="Arial"/>
          </rPr>
          <t/>
        </r>
      </text>
    </comment>
    <comment ref="AQ23" authorId="0" shapeId="0" xr:uid="{452DC85E-EDA8-4989-8B4C-38775E13B4CF}">
      <text>
        <r>
          <rPr>
            <sz val="11"/>
            <color theme="1"/>
            <rFont val="Arial"/>
          </rPr>
          <t/>
        </r>
      </text>
    </comment>
    <comment ref="A24" authorId="0" shapeId="0" xr:uid="{15987CEE-3B86-4139-A5FB-F24F109A6C3D}">
      <text>
        <r>
          <rPr>
            <sz val="11"/>
            <color theme="1"/>
            <rFont val="Arial"/>
          </rPr>
          <t/>
        </r>
      </text>
    </comment>
    <comment ref="B24" authorId="0" shapeId="0" xr:uid="{C51DA00F-92F2-4641-B35D-CEDDF8C64167}">
      <text>
        <r>
          <rPr>
            <sz val="11"/>
            <color theme="1"/>
            <rFont val="Arial"/>
          </rPr>
          <t>ORIGIN: Old-Worlder</t>
        </r>
      </text>
    </comment>
    <comment ref="C24" authorId="0" shapeId="0" xr:uid="{7262D6F1-4DA4-46E5-A515-EDBE29F1DB4A}">
      <text>
        <r>
          <rPr>
            <sz val="11"/>
            <color theme="1"/>
            <rFont val="Arial"/>
          </rPr>
          <t/>
        </r>
      </text>
    </comment>
    <comment ref="AQ24" authorId="0" shapeId="0" xr:uid="{9E9F7566-8C3B-4DA9-ADA6-57F81D8E6CDB}">
      <text>
        <r>
          <rPr>
            <sz val="11"/>
            <color theme="1"/>
            <rFont val="Arial"/>
          </rPr>
          <t/>
        </r>
      </text>
    </comment>
    <comment ref="A25" authorId="0" shapeId="0" xr:uid="{E3FAA506-0366-4F59-A868-027B72083F6A}">
      <text>
        <r>
          <rPr>
            <sz val="11"/>
            <color theme="1"/>
            <rFont val="Arial"/>
          </rPr>
          <t/>
        </r>
      </text>
    </comment>
    <comment ref="C25" authorId="0" shapeId="0" xr:uid="{65194FF3-62CD-41C1-805C-97B6718E38B8}">
      <text>
        <r>
          <rPr>
            <sz val="11"/>
            <color theme="1"/>
            <rFont val="Arial"/>
          </rPr>
          <t/>
        </r>
      </text>
    </comment>
    <comment ref="AQ25" authorId="0" shapeId="0" xr:uid="{DEA5F9FD-64BB-4E6E-A7C4-61A53CDEEABD}">
      <text>
        <r>
          <rPr>
            <sz val="11"/>
            <color theme="1"/>
            <rFont val="Arial"/>
          </rPr>
          <t/>
        </r>
      </text>
    </comment>
    <comment ref="A26" authorId="0" shapeId="0" xr:uid="{0B8E4963-9303-4DA7-B7EC-9DF32D013074}">
      <text>
        <r>
          <rPr>
            <sz val="11"/>
            <color theme="1"/>
            <rFont val="Arial"/>
          </rPr>
          <t/>
        </r>
      </text>
    </comment>
    <comment ref="B26" authorId="0" shapeId="0" xr:uid="{00000000-0006-0000-0B00-000011000000}">
      <text>
        <r>
          <rPr>
            <sz val="11"/>
            <color theme="1"/>
            <rFont val="Arial"/>
          </rPr>
          <t>ORIGIN: Planian</t>
        </r>
      </text>
    </comment>
    <comment ref="C26" authorId="0" shapeId="0" xr:uid="{7AF057C9-E9C3-4033-A12D-B823C4F162D1}">
      <text>
        <r>
          <rPr>
            <sz val="11"/>
            <color theme="1"/>
            <rFont val="Arial"/>
          </rPr>
          <t/>
        </r>
      </text>
    </comment>
    <comment ref="AQ26" authorId="0" shapeId="0" xr:uid="{B4FFB506-40D9-41C3-8E7A-35A312EEF3D0}">
      <text>
        <r>
          <rPr>
            <sz val="11"/>
            <color theme="1"/>
            <rFont val="Arial"/>
          </rPr>
          <t/>
        </r>
      </text>
    </comment>
    <comment ref="A27" authorId="0" shapeId="0" xr:uid="{EC7DC67E-EDF3-482F-A60B-BCBF10214A14}">
      <text>
        <r>
          <rPr>
            <sz val="11"/>
            <color theme="1"/>
            <rFont val="Arial"/>
          </rPr>
          <t/>
        </r>
      </text>
    </comment>
    <comment ref="C27" authorId="0" shapeId="0" xr:uid="{016BAB4A-FACE-4FBA-AAA1-62B3467FC8AA}">
      <text>
        <r>
          <rPr>
            <sz val="11"/>
            <color theme="1"/>
            <rFont val="Arial"/>
          </rPr>
          <t/>
        </r>
      </text>
    </comment>
    <comment ref="AQ27" authorId="0" shapeId="0" xr:uid="{479B0D11-B2B8-4A00-814C-22C157030313}">
      <text>
        <r>
          <rPr>
            <sz val="11"/>
            <color theme="1"/>
            <rFont val="Arial"/>
          </rPr>
          <t/>
        </r>
      </text>
    </comment>
    <comment ref="A28" authorId="0" shapeId="0" xr:uid="{FDF5B339-F274-491B-BBE6-CF367036C5C3}">
      <text>
        <r>
          <rPr>
            <sz val="11"/>
            <color theme="1"/>
            <rFont val="Arial"/>
          </rPr>
          <t/>
        </r>
      </text>
    </comment>
    <comment ref="C28" authorId="0" shapeId="0" xr:uid="{D5E6D2BE-0341-4E67-81DF-DDAD433CBCA8}">
      <text>
        <r>
          <rPr>
            <sz val="11"/>
            <color theme="1"/>
            <rFont val="Arial"/>
          </rPr>
          <t/>
        </r>
      </text>
    </comment>
    <comment ref="AQ28" authorId="0" shapeId="0" xr:uid="{973E9420-233A-4535-8763-30D1B7A419E7}">
      <text>
        <r>
          <rPr>
            <sz val="11"/>
            <color theme="1"/>
            <rFont val="Arial"/>
          </rPr>
          <t/>
        </r>
      </text>
    </comment>
    <comment ref="A29" authorId="0" shapeId="0" xr:uid="{C1798DD7-894E-4BD4-B160-D626FC2F91C9}">
      <text>
        <r>
          <rPr>
            <sz val="11"/>
            <color theme="1"/>
            <rFont val="Arial"/>
          </rPr>
          <t/>
        </r>
      </text>
    </comment>
    <comment ref="B29" authorId="0" shapeId="0" xr:uid="{00000000-0006-0000-0B00-000013000000}">
      <text>
        <r>
          <rPr>
            <sz val="11"/>
            <color theme="1"/>
            <rFont val="Arial"/>
          </rPr>
          <t>ORIGIN: Planian</t>
        </r>
      </text>
    </comment>
    <comment ref="C29" authorId="0" shapeId="0" xr:uid="{1884EBB8-9BB8-42B6-88AA-2E72DCDB7920}">
      <text>
        <r>
          <rPr>
            <sz val="11"/>
            <color theme="1"/>
            <rFont val="Arial"/>
          </rPr>
          <t/>
        </r>
      </text>
    </comment>
    <comment ref="AQ29" authorId="0" shapeId="0" xr:uid="{35C7A9F9-64BE-47BD-885A-4CB905CE40D5}">
      <text>
        <r>
          <rPr>
            <sz val="11"/>
            <color theme="1"/>
            <rFont val="Arial"/>
          </rPr>
          <t/>
        </r>
      </text>
    </comment>
    <comment ref="A30" authorId="0" shapeId="0" xr:uid="{2D0C0CFD-4EB2-4C94-B682-4987AB9282D2}">
      <text>
        <r>
          <rPr>
            <sz val="11"/>
            <color theme="1"/>
            <rFont val="Arial"/>
          </rPr>
          <t/>
        </r>
      </text>
    </comment>
    <comment ref="C30" authorId="0" shapeId="0" xr:uid="{2DACAED1-C1DD-4F53-A595-CBD5524D7E50}">
      <text>
        <r>
          <rPr>
            <sz val="11"/>
            <color theme="1"/>
            <rFont val="Arial"/>
          </rPr>
          <t/>
        </r>
      </text>
    </comment>
    <comment ref="AQ30" authorId="0" shapeId="0" xr:uid="{8AEAC853-736A-4498-8383-E85C7815D332}">
      <text>
        <r>
          <rPr>
            <sz val="11"/>
            <color theme="1"/>
            <rFont val="Arial"/>
          </rPr>
          <t/>
        </r>
      </text>
    </comment>
    <comment ref="A31" authorId="0" shapeId="0" xr:uid="{9A4211A7-5BDC-4B99-978D-413EE603D5AC}">
      <text>
        <r>
          <rPr>
            <sz val="11"/>
            <color theme="1"/>
            <rFont val="Arial"/>
          </rPr>
          <t/>
        </r>
      </text>
    </comment>
    <comment ref="C31" authorId="0" shapeId="0" xr:uid="{9BC6E739-54E1-4EE6-A356-8F95DBDDEA96}">
      <text>
        <r>
          <rPr>
            <sz val="11"/>
            <color theme="1"/>
            <rFont val="Arial"/>
          </rPr>
          <t/>
        </r>
      </text>
    </comment>
    <comment ref="AQ31" authorId="0" shapeId="0" xr:uid="{878523FF-DCDB-42F4-A376-1C23B129400C}">
      <text>
        <r>
          <rPr>
            <sz val="11"/>
            <color theme="1"/>
            <rFont val="Arial"/>
          </rPr>
          <t/>
        </r>
      </text>
    </comment>
    <comment ref="A32" authorId="0" shapeId="0" xr:uid="{33B2BE90-061D-4A4D-B0E1-DEEAFC6B2C76}">
      <text>
        <r>
          <rPr>
            <sz val="11"/>
            <color theme="1"/>
            <rFont val="Arial"/>
          </rPr>
          <t/>
        </r>
      </text>
    </comment>
    <comment ref="B32" authorId="0" shapeId="0" xr:uid="{00000000-0006-0000-0B00-000015000000}">
      <text>
        <r>
          <rPr>
            <sz val="11"/>
            <color theme="1"/>
            <rFont val="Arial"/>
          </rPr>
          <t>ORIGIN: Planian</t>
        </r>
      </text>
    </comment>
    <comment ref="C32" authorId="0" shapeId="0" xr:uid="{654A066B-B424-4C9C-9038-1DFC395F7F0C}">
      <text>
        <r>
          <rPr>
            <sz val="11"/>
            <color theme="1"/>
            <rFont val="Arial"/>
          </rPr>
          <t/>
        </r>
      </text>
    </comment>
    <comment ref="AQ32" authorId="0" shapeId="0" xr:uid="{CE7A5D89-6474-4D0F-9295-9BBA641C9191}">
      <text>
        <r>
          <rPr>
            <sz val="11"/>
            <color theme="1"/>
            <rFont val="Arial"/>
          </rPr>
          <t/>
        </r>
      </text>
    </comment>
    <comment ref="A33" authorId="0" shapeId="0" xr:uid="{F022C9D3-27BB-4C5A-99E2-301BF4978C43}">
      <text>
        <r>
          <rPr>
            <sz val="11"/>
            <color theme="1"/>
            <rFont val="Arial"/>
          </rPr>
          <t/>
        </r>
      </text>
    </comment>
    <comment ref="C33" authorId="0" shapeId="0" xr:uid="{345FBCDC-2D1F-4872-8386-7FBD759734A0}">
      <text>
        <r>
          <rPr>
            <sz val="11"/>
            <color theme="1"/>
            <rFont val="Arial"/>
          </rPr>
          <t/>
        </r>
      </text>
    </comment>
    <comment ref="AQ33" authorId="0" shapeId="0" xr:uid="{60DA9545-5D4D-443C-9DC6-391275156878}">
      <text>
        <r>
          <rPr>
            <sz val="11"/>
            <color theme="1"/>
            <rFont val="Arial"/>
          </rPr>
          <t/>
        </r>
      </text>
    </comment>
    <comment ref="A34" authorId="0" shapeId="0" xr:uid="{ACA9C37A-BECC-471E-8017-9CBF01EEB8B2}">
      <text>
        <r>
          <rPr>
            <sz val="11"/>
            <color theme="1"/>
            <rFont val="Arial"/>
          </rPr>
          <t/>
        </r>
      </text>
    </comment>
    <comment ref="C34" authorId="0" shapeId="0" xr:uid="{D996650C-840F-49C4-A677-AAF5DA950399}">
      <text>
        <r>
          <rPr>
            <sz val="11"/>
            <color theme="1"/>
            <rFont val="Arial"/>
          </rPr>
          <t/>
        </r>
      </text>
    </comment>
    <comment ref="AQ34" authorId="0" shapeId="0" xr:uid="{514D3DDB-630B-4A50-B9AD-78B4DE379F8E}">
      <text>
        <r>
          <rPr>
            <sz val="11"/>
            <color theme="1"/>
            <rFont val="Arial"/>
          </rPr>
          <t/>
        </r>
      </text>
    </comment>
    <comment ref="A35" authorId="0" shapeId="0" xr:uid="{5AF0216F-116F-4CEF-9ADC-D91F529BA8EC}">
      <text>
        <r>
          <rPr>
            <sz val="11"/>
            <color theme="1"/>
            <rFont val="Arial"/>
          </rPr>
          <t/>
        </r>
      </text>
    </comment>
    <comment ref="B35" authorId="0" shapeId="0" xr:uid="{00000000-0006-0000-0B00-000017000000}">
      <text>
        <r>
          <rPr>
            <sz val="11"/>
            <color theme="1"/>
            <rFont val="Arial"/>
          </rPr>
          <t>ORIGIN: Old-Worlder</t>
        </r>
      </text>
    </comment>
    <comment ref="C35" authorId="0" shapeId="0" xr:uid="{17EED2A9-0AD0-4D2E-98B3-C647A1745036}">
      <text>
        <r>
          <rPr>
            <sz val="11"/>
            <color theme="1"/>
            <rFont val="Arial"/>
          </rPr>
          <t/>
        </r>
      </text>
    </comment>
    <comment ref="AQ35" authorId="0" shapeId="0" xr:uid="{4D778F9C-00B5-406F-BD5E-9230DA0A3EFF}">
      <text>
        <r>
          <rPr>
            <sz val="11"/>
            <color theme="1"/>
            <rFont val="Arial"/>
          </rPr>
          <t/>
        </r>
      </text>
    </comment>
    <comment ref="A36" authorId="0" shapeId="0" xr:uid="{D7663269-B766-4493-9BB4-60BCCC7D8FB8}">
      <text>
        <r>
          <rPr>
            <sz val="11"/>
            <color theme="1"/>
            <rFont val="Arial"/>
          </rPr>
          <t/>
        </r>
      </text>
    </comment>
    <comment ref="C36" authorId="0" shapeId="0" xr:uid="{FA18FA97-D41F-4E79-924E-F916C1BA4474}">
      <text>
        <r>
          <rPr>
            <sz val="11"/>
            <color theme="1"/>
            <rFont val="Arial"/>
          </rPr>
          <t/>
        </r>
      </text>
    </comment>
    <comment ref="AQ36" authorId="0" shapeId="0" xr:uid="{91C94A73-C978-4D06-B2C0-352FFD4AFCD1}">
      <text>
        <r>
          <rPr>
            <sz val="11"/>
            <color theme="1"/>
            <rFont val="Arial"/>
          </rPr>
          <t/>
        </r>
      </text>
    </comment>
    <comment ref="A37" authorId="0" shapeId="0" xr:uid="{DB0C6ECF-7C01-400D-B759-FCCF80F21F04}">
      <text>
        <r>
          <rPr>
            <sz val="11"/>
            <color theme="1"/>
            <rFont val="Arial"/>
          </rPr>
          <t/>
        </r>
      </text>
    </comment>
    <comment ref="C37" authorId="0" shapeId="0" xr:uid="{14875CDA-2321-4519-A074-DC5AADCDC525}">
      <text>
        <r>
          <rPr>
            <sz val="11"/>
            <color theme="1"/>
            <rFont val="Arial"/>
          </rPr>
          <t/>
        </r>
      </text>
    </comment>
    <comment ref="AQ37" authorId="0" shapeId="0" xr:uid="{2D276DA0-986B-4F84-9ADD-C8C44B4EB288}">
      <text>
        <r>
          <rPr>
            <sz val="11"/>
            <color theme="1"/>
            <rFont val="Arial"/>
          </rPr>
          <t/>
        </r>
      </text>
    </comment>
    <comment ref="B38" authorId="0" shapeId="0" xr:uid="{00000000-0006-0000-0B00-000019000000}">
      <text>
        <r>
          <rPr>
            <sz val="11"/>
            <color theme="1"/>
            <rFont val="Arial"/>
          </rPr>
          <t>ORIGIN: Arkafaerian</t>
        </r>
      </text>
    </comment>
    <comment ref="C38" authorId="0" shapeId="0" xr:uid="{F989BC9C-E29D-4396-B13F-7EDDDA08F9F0}">
      <text>
        <r>
          <rPr>
            <sz val="11"/>
            <color theme="1"/>
            <rFont val="Arial"/>
          </rPr>
          <t/>
        </r>
      </text>
    </comment>
    <comment ref="AQ38" authorId="0" shapeId="0" xr:uid="{C8301698-C669-4510-A42E-7042439DEFF2}">
      <text>
        <r>
          <rPr>
            <sz val="11"/>
            <color theme="1"/>
            <rFont val="Arial"/>
          </rPr>
          <t/>
        </r>
      </text>
    </comment>
    <comment ref="C39" authorId="0" shapeId="0" xr:uid="{26275268-2338-4F4D-97BB-6D43A8251072}">
      <text>
        <r>
          <rPr>
            <sz val="11"/>
            <color theme="1"/>
            <rFont val="Arial"/>
          </rPr>
          <t/>
        </r>
      </text>
    </comment>
    <comment ref="AQ39" authorId="0" shapeId="0" xr:uid="{3502D795-F16B-4699-AEFA-4D0EF407A907}">
      <text>
        <r>
          <rPr>
            <sz val="11"/>
            <color theme="1"/>
            <rFont val="Arial"/>
          </rPr>
          <t/>
        </r>
      </text>
    </comment>
    <comment ref="C40" authorId="0" shapeId="0" xr:uid="{FC0C153C-018D-4BE1-9778-844E461EC700}">
      <text>
        <r>
          <rPr>
            <sz val="11"/>
            <color theme="1"/>
            <rFont val="Arial"/>
          </rPr>
          <t/>
        </r>
      </text>
    </comment>
    <comment ref="AQ40" authorId="0" shapeId="0" xr:uid="{EE13DCA2-B084-4775-9612-2D41D718AE69}">
      <text>
        <r>
          <rPr>
            <sz val="11"/>
            <color theme="1"/>
            <rFont val="Arial"/>
          </rPr>
          <t/>
        </r>
      </text>
    </comment>
    <comment ref="B41" authorId="0" shapeId="0" xr:uid="{00000000-0006-0000-0B00-00001B000000}">
      <text>
        <r>
          <rPr>
            <sz val="11"/>
            <color theme="1"/>
            <rFont val="Arial"/>
          </rPr>
          <t>ORIGIN: Arkafaerian</t>
        </r>
      </text>
    </comment>
    <comment ref="C41" authorId="0" shapeId="0" xr:uid="{4E9DEA88-5F26-4E7A-B47F-437E1182B1AE}">
      <text>
        <r>
          <rPr>
            <sz val="11"/>
            <color theme="1"/>
            <rFont val="Arial"/>
          </rPr>
          <t/>
        </r>
      </text>
    </comment>
    <comment ref="AQ41" authorId="0" shapeId="0" xr:uid="{54646F83-F97F-4420-A826-0F489284B030}">
      <text>
        <r>
          <rPr>
            <sz val="11"/>
            <color theme="1"/>
            <rFont val="Arial"/>
          </rPr>
          <t/>
        </r>
      </text>
    </comment>
    <comment ref="C42" authorId="0" shapeId="0" xr:uid="{46B7D7A9-88B1-4D46-A747-43E009E2F01C}">
      <text>
        <r>
          <rPr>
            <sz val="11"/>
            <color theme="1"/>
            <rFont val="Arial"/>
          </rPr>
          <t/>
        </r>
      </text>
    </comment>
    <comment ref="AQ42" authorId="0" shapeId="0" xr:uid="{14A44A71-1675-4FA6-A5EB-17EF6B7E22E2}">
      <text>
        <r>
          <rPr>
            <sz val="11"/>
            <color theme="1"/>
            <rFont val="Arial"/>
          </rPr>
          <t/>
        </r>
      </text>
    </comment>
    <comment ref="C43" authorId="0" shapeId="0" xr:uid="{E9019CFB-C0FA-4BD3-8215-4AC894474539}">
      <text>
        <r>
          <rPr>
            <sz val="11"/>
            <color theme="1"/>
            <rFont val="Arial"/>
          </rPr>
          <t/>
        </r>
      </text>
    </comment>
    <comment ref="AQ43" authorId="0" shapeId="0" xr:uid="{72957417-2097-4191-9CEB-26296EEE4EF1}">
      <text>
        <r>
          <rPr>
            <sz val="11"/>
            <color theme="1"/>
            <rFont val="Arial"/>
          </rPr>
          <t/>
        </r>
      </text>
    </comment>
    <comment ref="B44" authorId="0" shapeId="0" xr:uid="{00000000-0006-0000-0B00-00001D000000}">
      <text>
        <r>
          <rPr>
            <sz val="11"/>
            <color theme="1"/>
            <rFont val="Arial"/>
          </rPr>
          <t>ORIGIN: Arkafaerian</t>
        </r>
      </text>
    </comment>
    <comment ref="C44" authorId="0" shapeId="0" xr:uid="{2B1EE550-9E77-44FE-B7BC-0E3091D51EBA}">
      <text>
        <r>
          <rPr>
            <sz val="11"/>
            <color theme="1"/>
            <rFont val="Arial"/>
          </rPr>
          <t/>
        </r>
      </text>
    </comment>
    <comment ref="AQ44" authorId="0" shapeId="0" xr:uid="{848C0144-4EB1-43D8-AAA5-8FDBE6394487}">
      <text>
        <r>
          <rPr>
            <sz val="11"/>
            <color theme="1"/>
            <rFont val="Arial"/>
          </rPr>
          <t/>
        </r>
      </text>
    </comment>
    <comment ref="C45" authorId="0" shapeId="0" xr:uid="{AFA63B55-9A3D-4BF2-98D3-5843E8FDDE02}">
      <text>
        <r>
          <rPr>
            <sz val="11"/>
            <color theme="1"/>
            <rFont val="Arial"/>
          </rPr>
          <t/>
        </r>
      </text>
    </comment>
    <comment ref="AQ45" authorId="0" shapeId="0" xr:uid="{0014E636-E32C-4526-8546-F0AFB9A37B4E}">
      <text>
        <r>
          <rPr>
            <sz val="11"/>
            <color theme="1"/>
            <rFont val="Arial"/>
          </rPr>
          <t/>
        </r>
      </text>
    </comment>
    <comment ref="C46" authorId="0" shapeId="0" xr:uid="{17211D0A-1ACC-4991-A93C-B05BB850349E}">
      <text>
        <r>
          <rPr>
            <sz val="11"/>
            <color theme="1"/>
            <rFont val="Arial"/>
          </rPr>
          <t/>
        </r>
      </text>
    </comment>
    <comment ref="AQ46" authorId="0" shapeId="0" xr:uid="{FA14D2DC-1BA3-43CA-860F-C865D188EDE5}">
      <text>
        <r>
          <rPr>
            <sz val="11"/>
            <color theme="1"/>
            <rFont val="Arial"/>
          </rPr>
          <t/>
        </r>
      </text>
    </comment>
    <comment ref="B47" authorId="0" shapeId="0" xr:uid="{00000000-0006-0000-0B00-00001F000000}">
      <text>
        <r>
          <rPr>
            <sz val="11"/>
            <color theme="1"/>
            <rFont val="Arial"/>
          </rPr>
          <t>ORIGIN: Arkafaerian</t>
        </r>
      </text>
    </comment>
    <comment ref="C47" authorId="0" shapeId="0" xr:uid="{C35455F7-7A09-4645-AA61-EACD430134DB}">
      <text>
        <r>
          <rPr>
            <sz val="11"/>
            <color theme="1"/>
            <rFont val="Arial"/>
          </rPr>
          <t/>
        </r>
      </text>
    </comment>
    <comment ref="AQ47" authorId="0" shapeId="0" xr:uid="{1531289D-AAC2-4B59-8651-CD4DE71706CD}">
      <text>
        <r>
          <rPr>
            <sz val="11"/>
            <color theme="1"/>
            <rFont val="Arial"/>
          </rPr>
          <t/>
        </r>
      </text>
    </comment>
    <comment ref="C48" authorId="0" shapeId="0" xr:uid="{7E2152BB-86C8-46C5-8EE5-FAE60D7810CC}">
      <text>
        <r>
          <rPr>
            <sz val="11"/>
            <color theme="1"/>
            <rFont val="Arial"/>
          </rPr>
          <t/>
        </r>
      </text>
    </comment>
    <comment ref="AQ48" authorId="0" shapeId="0" xr:uid="{B5978C1A-ADA2-4906-AD99-43AF0628285E}">
      <text>
        <r>
          <rPr>
            <sz val="11"/>
            <color theme="1"/>
            <rFont val="Arial"/>
          </rPr>
          <t/>
        </r>
      </text>
    </comment>
    <comment ref="C49" authorId="0" shapeId="0" xr:uid="{A14CA6E8-05D9-423A-AE3B-06FFF1461DA8}">
      <text>
        <r>
          <rPr>
            <sz val="11"/>
            <color theme="1"/>
            <rFont val="Arial"/>
          </rPr>
          <t/>
        </r>
      </text>
    </comment>
    <comment ref="AQ49" authorId="0" shapeId="0" xr:uid="{2EC17D52-4714-4DD1-B669-410986A70821}">
      <text>
        <r>
          <rPr>
            <sz val="11"/>
            <color theme="1"/>
            <rFont val="Arial"/>
          </rPr>
          <t/>
        </r>
      </text>
    </comment>
    <comment ref="A50" authorId="0" shapeId="0" xr:uid="{5C4637AD-0935-426E-BDD8-0523E1F13E86}">
      <text>
        <r>
          <rPr>
            <sz val="11"/>
            <color theme="1"/>
            <rFont val="Arial"/>
          </rPr>
          <t/>
        </r>
      </text>
    </comment>
    <comment ref="B50" authorId="0" shapeId="0" xr:uid="{00000000-0006-0000-0B00-000021000000}">
      <text>
        <r>
          <rPr>
            <sz val="11"/>
            <color theme="1"/>
            <rFont val="Arial"/>
          </rPr>
          <t>ORIGIN: Created</t>
        </r>
      </text>
    </comment>
    <comment ref="C50" authorId="0" shapeId="0" xr:uid="{0BABB4E0-1409-491C-898B-C0FC206ADE9B}">
      <text>
        <r>
          <rPr>
            <sz val="11"/>
            <color theme="1"/>
            <rFont val="Arial"/>
          </rPr>
          <t/>
        </r>
      </text>
    </comment>
    <comment ref="AQ50" authorId="0" shapeId="0" xr:uid="{31107CEA-C949-48AD-ABBD-33853EB85B70}">
      <text>
        <r>
          <rPr>
            <sz val="11"/>
            <color theme="1"/>
            <rFont val="Arial"/>
          </rPr>
          <t/>
        </r>
      </text>
    </comment>
    <comment ref="A51" authorId="0" shapeId="0" xr:uid="{E5E54EAF-9E7D-4ABC-A18C-9F73767594CC}">
      <text>
        <r>
          <rPr>
            <sz val="11"/>
            <color theme="1"/>
            <rFont val="Arial"/>
          </rPr>
          <t/>
        </r>
      </text>
    </comment>
    <comment ref="C51" authorId="0" shapeId="0" xr:uid="{353ECFCB-8E19-491D-9983-0A95E7B3D3C3}">
      <text>
        <r>
          <rPr>
            <sz val="11"/>
            <color theme="1"/>
            <rFont val="Arial"/>
          </rPr>
          <t/>
        </r>
      </text>
    </comment>
    <comment ref="AQ51" authorId="0" shapeId="0" xr:uid="{FFDC717E-C578-4B15-AA52-5D32EB24BE49}">
      <text>
        <r>
          <rPr>
            <sz val="11"/>
            <color theme="1"/>
            <rFont val="Arial"/>
          </rPr>
          <t/>
        </r>
      </text>
    </comment>
    <comment ref="A52" authorId="0" shapeId="0" xr:uid="{99E72974-B841-4C4A-8AAC-42A1881FF879}">
      <text>
        <r>
          <rPr>
            <sz val="11"/>
            <color theme="1"/>
            <rFont val="Arial"/>
          </rPr>
          <t/>
        </r>
      </text>
    </comment>
    <comment ref="C52" authorId="0" shapeId="0" xr:uid="{4FEA0EE9-E351-405C-B9C0-FF0864A8061F}">
      <text>
        <r>
          <rPr>
            <sz val="11"/>
            <color theme="1"/>
            <rFont val="Arial"/>
          </rPr>
          <t/>
        </r>
      </text>
    </comment>
    <comment ref="AQ52" authorId="0" shapeId="0" xr:uid="{31918657-DD5E-4AF2-8C07-F7904D12DAD9}">
      <text>
        <r>
          <rPr>
            <sz val="11"/>
            <color theme="1"/>
            <rFont val="Arial"/>
          </rPr>
          <t/>
        </r>
      </text>
    </comment>
    <comment ref="A53" authorId="0" shapeId="0" xr:uid="{8685A4C6-7414-4A15-895E-FE58323F457B}">
      <text>
        <r>
          <rPr>
            <sz val="11"/>
            <color theme="1"/>
            <rFont val="Arial"/>
          </rPr>
          <t/>
        </r>
      </text>
    </comment>
    <comment ref="B53" authorId="0" shapeId="0" xr:uid="{00000000-0006-0000-0B00-000023000000}">
      <text>
        <r>
          <rPr>
            <sz val="11"/>
            <color theme="1"/>
            <rFont val="Arial"/>
          </rPr>
          <t>ORIGIN: Created</t>
        </r>
      </text>
    </comment>
    <comment ref="C53" authorId="0" shapeId="0" xr:uid="{897C0081-7B7F-4BCF-96D6-5C6DAA9F7C95}">
      <text>
        <r>
          <rPr>
            <sz val="11"/>
            <color theme="1"/>
            <rFont val="Arial"/>
          </rPr>
          <t/>
        </r>
      </text>
    </comment>
    <comment ref="AQ53" authorId="0" shapeId="0" xr:uid="{E0A93D57-70DD-4FF7-9040-A6A10FB2BEC8}">
      <text>
        <r>
          <rPr>
            <sz val="11"/>
            <color theme="1"/>
            <rFont val="Arial"/>
          </rPr>
          <t/>
        </r>
      </text>
    </comment>
    <comment ref="A54" authorId="0" shapeId="0" xr:uid="{85049440-BDD0-4668-A857-D49A133CDDA3}">
      <text>
        <r>
          <rPr>
            <sz val="11"/>
            <color theme="1"/>
            <rFont val="Arial"/>
          </rPr>
          <t/>
        </r>
      </text>
    </comment>
    <comment ref="C54" authorId="0" shapeId="0" xr:uid="{4A25A070-F867-4507-95A8-1D854CCB65CE}">
      <text>
        <r>
          <rPr>
            <sz val="11"/>
            <color theme="1"/>
            <rFont val="Arial"/>
          </rPr>
          <t/>
        </r>
      </text>
    </comment>
    <comment ref="AQ54" authorId="0" shapeId="0" xr:uid="{6F6425FD-2BD6-4287-880E-DFEFDD9C8814}">
      <text>
        <r>
          <rPr>
            <sz val="11"/>
            <color theme="1"/>
            <rFont val="Arial"/>
          </rPr>
          <t/>
        </r>
      </text>
    </comment>
    <comment ref="A55" authorId="0" shapeId="0" xr:uid="{00E05C48-37FC-415F-BB5C-A45D044C62CB}">
      <text>
        <r>
          <rPr>
            <sz val="11"/>
            <color theme="1"/>
            <rFont val="Arial"/>
          </rPr>
          <t/>
        </r>
      </text>
    </comment>
    <comment ref="C55" authorId="0" shapeId="0" xr:uid="{45B58A0C-482C-4128-9C14-BEEB83785C8F}">
      <text>
        <r>
          <rPr>
            <sz val="11"/>
            <color theme="1"/>
            <rFont val="Arial"/>
          </rPr>
          <t/>
        </r>
      </text>
    </comment>
    <comment ref="AQ55" authorId="0" shapeId="0" xr:uid="{E95ED5C7-8574-448E-B16C-E3A8DCF17424}">
      <text>
        <r>
          <rPr>
            <sz val="11"/>
            <color theme="1"/>
            <rFont val="Arial"/>
          </rPr>
          <t/>
        </r>
      </text>
    </comment>
    <comment ref="A56" authorId="0" shapeId="0" xr:uid="{8251DB61-3387-461A-8ABC-E277D1E29314}">
      <text>
        <r>
          <rPr>
            <sz val="11"/>
            <color theme="1"/>
            <rFont val="Arial"/>
          </rPr>
          <t/>
        </r>
      </text>
    </comment>
    <comment ref="B56" authorId="0" shapeId="0" xr:uid="{00000000-0006-0000-0B00-000025000000}">
      <text>
        <r>
          <rPr>
            <sz val="11"/>
            <color theme="1"/>
            <rFont val="Arial"/>
          </rPr>
          <t>ORIGIN: Planian</t>
        </r>
      </text>
    </comment>
    <comment ref="C56" authorId="0" shapeId="0" xr:uid="{C1BD4202-B7C8-424D-9C07-1B780C775925}">
      <text>
        <r>
          <rPr>
            <sz val="11"/>
            <color theme="1"/>
            <rFont val="Arial"/>
          </rPr>
          <t/>
        </r>
      </text>
    </comment>
    <comment ref="AQ56" authorId="0" shapeId="0" xr:uid="{3C5B121D-6152-42E0-AAA7-8C15F1AAC4B4}">
      <text>
        <r>
          <rPr>
            <sz val="11"/>
            <color theme="1"/>
            <rFont val="Arial"/>
          </rPr>
          <t/>
        </r>
      </text>
    </comment>
    <comment ref="A57" authorId="0" shapeId="0" xr:uid="{6CD8F7B7-68A3-4696-B0EA-50CBFBA58CC6}">
      <text>
        <r>
          <rPr>
            <sz val="11"/>
            <color theme="1"/>
            <rFont val="Arial"/>
          </rPr>
          <t/>
        </r>
      </text>
    </comment>
    <comment ref="C57" authorId="0" shapeId="0" xr:uid="{C4C053A4-F4E8-4C6A-A0CF-DEDC7E3FF548}">
      <text>
        <r>
          <rPr>
            <sz val="11"/>
            <color theme="1"/>
            <rFont val="Arial"/>
          </rPr>
          <t/>
        </r>
      </text>
    </comment>
    <comment ref="AQ57" authorId="0" shapeId="0" xr:uid="{929331E7-7314-444E-87AE-4DE6607BEF51}">
      <text>
        <r>
          <rPr>
            <sz val="11"/>
            <color theme="1"/>
            <rFont val="Arial"/>
          </rPr>
          <t/>
        </r>
      </text>
    </comment>
    <comment ref="A58" authorId="0" shapeId="0" xr:uid="{A89301AF-316D-4AF1-83E0-8C4745FDF7DB}">
      <text>
        <r>
          <rPr>
            <sz val="11"/>
            <color theme="1"/>
            <rFont val="Arial"/>
          </rPr>
          <t/>
        </r>
      </text>
    </comment>
    <comment ref="C58" authorId="0" shapeId="0" xr:uid="{4E781BA6-875D-4793-B7D1-91DBC9836805}">
      <text>
        <r>
          <rPr>
            <sz val="11"/>
            <color theme="1"/>
            <rFont val="Arial"/>
          </rPr>
          <t/>
        </r>
      </text>
    </comment>
    <comment ref="AQ58" authorId="0" shapeId="0" xr:uid="{9696D447-DC59-4D2F-8B1E-DC56C34C055E}">
      <text>
        <r>
          <rPr>
            <sz val="11"/>
            <color theme="1"/>
            <rFont val="Arial"/>
          </rPr>
          <t/>
        </r>
      </text>
    </comment>
    <comment ref="A59" authorId="0" shapeId="0" xr:uid="{F66C2EDA-1496-4F79-A0CD-F9FE65A5FF11}">
      <text>
        <r>
          <rPr>
            <sz val="11"/>
            <color theme="1"/>
            <rFont val="Arial"/>
          </rPr>
          <t/>
        </r>
      </text>
    </comment>
    <comment ref="B59" authorId="0" shapeId="0" xr:uid="{00000000-0006-0000-0B00-000027000000}">
      <text>
        <r>
          <rPr>
            <sz val="11"/>
            <color theme="1"/>
            <rFont val="Arial"/>
          </rPr>
          <t>ORIGIN: Created/Planian</t>
        </r>
      </text>
    </comment>
    <comment ref="C59" authorId="0" shapeId="0" xr:uid="{0F7A33CE-BCE8-4034-B172-F3A9C43AD464}">
      <text>
        <r>
          <rPr>
            <sz val="11"/>
            <color theme="1"/>
            <rFont val="Arial"/>
          </rPr>
          <t/>
        </r>
      </text>
    </comment>
    <comment ref="AQ59" authorId="0" shapeId="0" xr:uid="{A42212B0-F92D-4BD7-BE58-3700C03CBB8D}">
      <text>
        <r>
          <rPr>
            <sz val="11"/>
            <color theme="1"/>
            <rFont val="Arial"/>
          </rPr>
          <t/>
        </r>
      </text>
    </comment>
    <comment ref="A60" authorId="0" shapeId="0" xr:uid="{C425C0B8-C5BA-4079-959C-0C5ABCEEF04A}">
      <text>
        <r>
          <rPr>
            <sz val="11"/>
            <color theme="1"/>
            <rFont val="Arial"/>
          </rPr>
          <t/>
        </r>
      </text>
    </comment>
    <comment ref="C60" authorId="0" shapeId="0" xr:uid="{35F9ECDF-32A9-44D8-B9CB-2BD6937138C2}">
      <text>
        <r>
          <rPr>
            <sz val="11"/>
            <color theme="1"/>
            <rFont val="Arial"/>
          </rPr>
          <t/>
        </r>
      </text>
    </comment>
    <comment ref="AQ60" authorId="0" shapeId="0" xr:uid="{94AD6163-1744-4089-9DA6-1840E2A7D5BA}">
      <text>
        <r>
          <rPr>
            <sz val="11"/>
            <color theme="1"/>
            <rFont val="Arial"/>
          </rPr>
          <t/>
        </r>
      </text>
    </comment>
    <comment ref="A61" authorId="0" shapeId="0" xr:uid="{458AF7AF-FFFF-4A02-94C4-4FC608FACF68}">
      <text>
        <r>
          <rPr>
            <sz val="11"/>
            <color theme="1"/>
            <rFont val="Arial"/>
          </rPr>
          <t/>
        </r>
      </text>
    </comment>
    <comment ref="C61" authorId="0" shapeId="0" xr:uid="{1B6C5FD6-2250-4B08-8DFF-801A5FD73160}">
      <text>
        <r>
          <rPr>
            <sz val="11"/>
            <color theme="1"/>
            <rFont val="Arial"/>
          </rPr>
          <t/>
        </r>
      </text>
    </comment>
    <comment ref="AQ61" authorId="0" shapeId="0" xr:uid="{FF39FBF1-F3AE-4DD4-89E6-9B24F7ABD62E}">
      <text>
        <r>
          <rPr>
            <sz val="11"/>
            <color theme="1"/>
            <rFont val="Arial"/>
          </rPr>
          <t/>
        </r>
      </text>
    </comment>
    <comment ref="A62" authorId="0" shapeId="0" xr:uid="{6A08FE17-34AB-4E84-8992-BCD21DE2692B}">
      <text>
        <r>
          <rPr>
            <sz val="11"/>
            <color theme="1"/>
            <rFont val="Arial"/>
          </rPr>
          <t/>
        </r>
      </text>
    </comment>
    <comment ref="B62" authorId="0" shapeId="0" xr:uid="{00000000-0006-0000-0B00-000029000000}">
      <text>
        <r>
          <rPr>
            <sz val="11"/>
            <color theme="1"/>
            <rFont val="Arial"/>
          </rPr>
          <t>ORIGIN: Created</t>
        </r>
      </text>
    </comment>
    <comment ref="C62" authorId="0" shapeId="0" xr:uid="{5B426D59-9A50-47AC-89A9-58A3BAC988F3}">
      <text>
        <r>
          <rPr>
            <sz val="11"/>
            <color theme="1"/>
            <rFont val="Arial"/>
          </rPr>
          <t/>
        </r>
      </text>
    </comment>
    <comment ref="AQ62" authorId="0" shapeId="0" xr:uid="{EB2AD0C2-F1AA-4D57-96D0-E4FBD9C8B7F3}">
      <text>
        <r>
          <rPr>
            <sz val="11"/>
            <color theme="1"/>
            <rFont val="Arial"/>
          </rPr>
          <t/>
        </r>
      </text>
    </comment>
    <comment ref="A63" authorId="0" shapeId="0" xr:uid="{DDB82C52-78D7-47D5-B97C-1E576B70299D}">
      <text>
        <r>
          <rPr>
            <sz val="11"/>
            <color theme="1"/>
            <rFont val="Arial"/>
          </rPr>
          <t/>
        </r>
      </text>
    </comment>
    <comment ref="C63" authorId="0" shapeId="0" xr:uid="{A1C96DDA-2B95-4941-8FDB-1470F8C4B67C}">
      <text>
        <r>
          <rPr>
            <sz val="11"/>
            <color theme="1"/>
            <rFont val="Arial"/>
          </rPr>
          <t/>
        </r>
      </text>
    </comment>
    <comment ref="AQ63" authorId="0" shapeId="0" xr:uid="{ACA7B814-F70D-4E44-9F89-64CE490C00F4}">
      <text>
        <r>
          <rPr>
            <sz val="11"/>
            <color theme="1"/>
            <rFont val="Arial"/>
          </rPr>
          <t/>
        </r>
      </text>
    </comment>
    <comment ref="A64" authorId="0" shapeId="0" xr:uid="{30F78D4D-1E31-4C8D-9474-34581B2EAC4E}">
      <text>
        <r>
          <rPr>
            <sz val="11"/>
            <color theme="1"/>
            <rFont val="Arial"/>
          </rPr>
          <t/>
        </r>
      </text>
    </comment>
    <comment ref="C64" authorId="0" shapeId="0" xr:uid="{BFCA38D5-C1A1-4AF7-8C6A-671E03A46453}">
      <text>
        <r>
          <rPr>
            <sz val="11"/>
            <color theme="1"/>
            <rFont val="Arial"/>
          </rPr>
          <t/>
        </r>
      </text>
    </comment>
    <comment ref="AQ64" authorId="0" shapeId="0" xr:uid="{D478036D-95B7-437C-9BA7-F575B3CF5616}">
      <text>
        <r>
          <rPr>
            <sz val="11"/>
            <color theme="1"/>
            <rFont val="Arial"/>
          </rPr>
          <t/>
        </r>
      </text>
    </comment>
    <comment ref="A65" authorId="0" shapeId="0" xr:uid="{06D60C2D-72CE-46AE-AEB5-86CE2A3D601D}">
      <text>
        <r>
          <rPr>
            <sz val="11"/>
            <color theme="1"/>
            <rFont val="Arial"/>
          </rPr>
          <t/>
        </r>
      </text>
    </comment>
    <comment ref="B65" authorId="0" shapeId="0" xr:uid="{00000000-0006-0000-0B00-00002B000000}">
      <text>
        <r>
          <rPr>
            <sz val="11"/>
            <color theme="1"/>
            <rFont val="Arial"/>
          </rPr>
          <t>ORIGIN: Planian</t>
        </r>
      </text>
    </comment>
    <comment ref="C65" authorId="0" shapeId="0" xr:uid="{745DE836-36C6-42C4-B2F7-E099F6571648}">
      <text>
        <r>
          <rPr>
            <sz val="11"/>
            <color theme="1"/>
            <rFont val="Arial"/>
          </rPr>
          <t/>
        </r>
      </text>
    </comment>
    <comment ref="AQ65" authorId="0" shapeId="0" xr:uid="{893CC7A4-4F56-493A-A5EE-62E8F594F9FC}">
      <text>
        <r>
          <rPr>
            <sz val="11"/>
            <color theme="1"/>
            <rFont val="Arial"/>
          </rPr>
          <t/>
        </r>
      </text>
    </comment>
    <comment ref="A66" authorId="0" shapeId="0" xr:uid="{52DC3DEC-6ACF-408C-9022-9E82DF5AA510}">
      <text>
        <r>
          <rPr>
            <sz val="11"/>
            <color theme="1"/>
            <rFont val="Arial"/>
          </rPr>
          <t/>
        </r>
      </text>
    </comment>
    <comment ref="C66" authorId="0" shapeId="0" xr:uid="{35E180D4-4168-4EF3-8BAC-1BDFE0566968}">
      <text>
        <r>
          <rPr>
            <sz val="11"/>
            <color theme="1"/>
            <rFont val="Arial"/>
          </rPr>
          <t/>
        </r>
      </text>
    </comment>
    <comment ref="AQ66" authorId="0" shapeId="0" xr:uid="{DDAF9E0B-1EF0-416A-85A1-0F67EBD4652E}">
      <text>
        <r>
          <rPr>
            <sz val="11"/>
            <color theme="1"/>
            <rFont val="Arial"/>
          </rPr>
          <t/>
        </r>
      </text>
    </comment>
    <comment ref="A67" authorId="0" shapeId="0" xr:uid="{848BA5C8-A056-4738-AD76-89E24C9F9AE0}">
      <text>
        <r>
          <rPr>
            <sz val="11"/>
            <color theme="1"/>
            <rFont val="Arial"/>
          </rPr>
          <t/>
        </r>
      </text>
    </comment>
    <comment ref="C67" authorId="0" shapeId="0" xr:uid="{B3543E61-D766-4694-A8C9-48435B38EFEC}">
      <text>
        <r>
          <rPr>
            <sz val="11"/>
            <color theme="1"/>
            <rFont val="Arial"/>
          </rPr>
          <t/>
        </r>
      </text>
    </comment>
    <comment ref="AQ67" authorId="0" shapeId="0" xr:uid="{5E44192C-FB23-4E19-82F9-15F785DF1076}">
      <text>
        <r>
          <rPr>
            <sz val="11"/>
            <color theme="1"/>
            <rFont val="Arial"/>
          </rPr>
          <t/>
        </r>
      </text>
    </comment>
    <comment ref="A68" authorId="0" shapeId="0" xr:uid="{A64D03E8-1858-4541-8083-29892A9C0E14}">
      <text>
        <r>
          <rPr>
            <sz val="11"/>
            <color theme="1"/>
            <rFont val="Arial"/>
          </rPr>
          <t/>
        </r>
      </text>
    </comment>
    <comment ref="B68" authorId="0" shapeId="0" xr:uid="{00000000-0006-0000-0B00-00002D000000}">
      <text>
        <r>
          <rPr>
            <sz val="11"/>
            <color theme="1"/>
            <rFont val="Arial"/>
          </rPr>
          <t>ORIGIN: Planian</t>
        </r>
      </text>
    </comment>
    <comment ref="C68" authorId="0" shapeId="0" xr:uid="{0EFC73E0-1DA3-4A89-A208-20FF5A8C57B2}">
      <text>
        <r>
          <rPr>
            <sz val="11"/>
            <color theme="1"/>
            <rFont val="Arial"/>
          </rPr>
          <t/>
        </r>
      </text>
    </comment>
    <comment ref="AQ68" authorId="0" shapeId="0" xr:uid="{B2F42EE1-48C0-4CA3-ACB3-34C7DA21DEF7}">
      <text>
        <r>
          <rPr>
            <sz val="11"/>
            <color theme="1"/>
            <rFont val="Arial"/>
          </rPr>
          <t/>
        </r>
      </text>
    </comment>
    <comment ref="A69" authorId="0" shapeId="0" xr:uid="{1431CA82-F6CD-4CBF-8782-F360FF817273}">
      <text>
        <r>
          <rPr>
            <sz val="11"/>
            <color theme="1"/>
            <rFont val="Arial"/>
          </rPr>
          <t/>
        </r>
      </text>
    </comment>
    <comment ref="C69" authorId="0" shapeId="0" xr:uid="{B0E08420-15C7-48C0-8C22-2FF9820EA7B1}">
      <text>
        <r>
          <rPr>
            <sz val="11"/>
            <color theme="1"/>
            <rFont val="Arial"/>
          </rPr>
          <t/>
        </r>
      </text>
    </comment>
    <comment ref="AQ69" authorId="0" shapeId="0" xr:uid="{0C50893B-A213-44D6-A04D-554CE2BC9979}">
      <text>
        <r>
          <rPr>
            <sz val="11"/>
            <color theme="1"/>
            <rFont val="Arial"/>
          </rPr>
          <t/>
        </r>
      </text>
    </comment>
    <comment ref="A70" authorId="0" shapeId="0" xr:uid="{00E9E771-197E-4BC3-A87B-5A64B1E12595}">
      <text>
        <r>
          <rPr>
            <sz val="11"/>
            <color theme="1"/>
            <rFont val="Arial"/>
          </rPr>
          <t/>
        </r>
      </text>
    </comment>
    <comment ref="C70" authorId="0" shapeId="0" xr:uid="{CD6FFB48-DE9E-48EB-A653-970773FFA4E4}">
      <text>
        <r>
          <rPr>
            <sz val="11"/>
            <color theme="1"/>
            <rFont val="Arial"/>
          </rPr>
          <t/>
        </r>
      </text>
    </comment>
    <comment ref="AQ70" authorId="0" shapeId="0" xr:uid="{FCC524F9-2828-4626-B011-7A33B0C2E1E5}">
      <text>
        <r>
          <rPr>
            <sz val="11"/>
            <color theme="1"/>
            <rFont val="Arial"/>
          </rPr>
          <t/>
        </r>
      </text>
    </comment>
    <comment ref="A71" authorId="0" shapeId="0" xr:uid="{FC402211-6D30-41BA-ADF7-A75FACF4D808}">
      <text>
        <r>
          <rPr>
            <sz val="11"/>
            <color theme="1"/>
            <rFont val="Arial"/>
          </rPr>
          <t/>
        </r>
      </text>
    </comment>
    <comment ref="B71" authorId="0" shapeId="0" xr:uid="{00000000-0006-0000-0B00-00002F000000}">
      <text>
        <r>
          <rPr>
            <sz val="11"/>
            <color theme="1"/>
            <rFont val="Arial"/>
          </rPr>
          <t>ORIGIN: Created</t>
        </r>
      </text>
    </comment>
    <comment ref="C71" authorId="0" shapeId="0" xr:uid="{DDDE5E38-7DB7-45E5-84CC-470218DE456D}">
      <text>
        <r>
          <rPr>
            <sz val="11"/>
            <color theme="1"/>
            <rFont val="Arial"/>
          </rPr>
          <t/>
        </r>
      </text>
    </comment>
    <comment ref="AQ71" authorId="0" shapeId="0" xr:uid="{1867A821-41DA-4B50-BE29-BE20EB6C1AEC}">
      <text>
        <r>
          <rPr>
            <sz val="11"/>
            <color theme="1"/>
            <rFont val="Arial"/>
          </rPr>
          <t/>
        </r>
      </text>
    </comment>
    <comment ref="A72" authorId="0" shapeId="0" xr:uid="{DAD6C2B1-07AD-4451-92A9-011340F4D741}">
      <text>
        <r>
          <rPr>
            <sz val="11"/>
            <color theme="1"/>
            <rFont val="Arial"/>
          </rPr>
          <t/>
        </r>
      </text>
    </comment>
    <comment ref="C72" authorId="0" shapeId="0" xr:uid="{CD3BEC90-C3F3-4719-B77A-B61460751B51}">
      <text>
        <r>
          <rPr>
            <sz val="11"/>
            <color theme="1"/>
            <rFont val="Arial"/>
          </rPr>
          <t/>
        </r>
      </text>
    </comment>
    <comment ref="AQ72" authorId="0" shapeId="0" xr:uid="{30CD0D78-6FEC-4FCB-8648-BE579423AA1D}">
      <text>
        <r>
          <rPr>
            <sz val="11"/>
            <color theme="1"/>
            <rFont val="Arial"/>
          </rPr>
          <t/>
        </r>
      </text>
    </comment>
    <comment ref="A73" authorId="0" shapeId="0" xr:uid="{F50AC881-1BEA-4CEE-B1D0-C6158A923AB5}">
      <text>
        <r>
          <rPr>
            <sz val="11"/>
            <color theme="1"/>
            <rFont val="Arial"/>
          </rPr>
          <t/>
        </r>
      </text>
    </comment>
    <comment ref="C73" authorId="0" shapeId="0" xr:uid="{F7DEFA2D-8A61-40A4-8E38-27269D76E490}">
      <text>
        <r>
          <rPr>
            <sz val="11"/>
            <color theme="1"/>
            <rFont val="Arial"/>
          </rPr>
          <t/>
        </r>
      </text>
    </comment>
    <comment ref="AQ73" authorId="0" shapeId="0" xr:uid="{B7096D52-569D-4A8E-8E75-4A5000D50B34}">
      <text>
        <r>
          <rPr>
            <sz val="11"/>
            <color theme="1"/>
            <rFont val="Arial"/>
          </rPr>
          <t/>
        </r>
      </text>
    </comment>
    <comment ref="A74" authorId="0" shapeId="0" xr:uid="{D0509DB2-0071-4995-97CC-C7D85FCD2E26}">
      <text>
        <r>
          <rPr>
            <sz val="11"/>
            <color theme="1"/>
            <rFont val="Arial"/>
          </rPr>
          <t/>
        </r>
      </text>
    </comment>
    <comment ref="B74" authorId="0" shapeId="0" xr:uid="{00000000-0006-0000-0B00-000031000000}">
      <text>
        <r>
          <rPr>
            <sz val="11"/>
            <color theme="1"/>
            <rFont val="Arial"/>
          </rPr>
          <t>ORIGIN: Old-Worlder</t>
        </r>
      </text>
    </comment>
    <comment ref="C74" authorId="0" shapeId="0" xr:uid="{FD3D8EB6-4C8F-4335-80D3-795C70DFE622}">
      <text>
        <r>
          <rPr>
            <sz val="11"/>
            <color theme="1"/>
            <rFont val="Arial"/>
          </rPr>
          <t/>
        </r>
      </text>
    </comment>
    <comment ref="AQ74" authorId="0" shapeId="0" xr:uid="{1DA947B4-672C-4CF5-9637-DED3541F492D}">
      <text>
        <r>
          <rPr>
            <sz val="11"/>
            <color theme="1"/>
            <rFont val="Arial"/>
          </rPr>
          <t/>
        </r>
      </text>
    </comment>
    <comment ref="A75" authorId="0" shapeId="0" xr:uid="{088D24AD-7C71-435F-9B75-95B1C28510E9}">
      <text>
        <r>
          <rPr>
            <sz val="11"/>
            <color theme="1"/>
            <rFont val="Arial"/>
          </rPr>
          <t/>
        </r>
      </text>
    </comment>
    <comment ref="C75" authorId="0" shapeId="0" xr:uid="{6B8768B7-F98E-4DA0-979A-060437FCA083}">
      <text>
        <r>
          <rPr>
            <sz val="11"/>
            <color theme="1"/>
            <rFont val="Arial"/>
          </rPr>
          <t/>
        </r>
      </text>
    </comment>
    <comment ref="AQ75" authorId="0" shapeId="0" xr:uid="{81BD33DF-865C-4F06-A957-ACBA569C2207}">
      <text>
        <r>
          <rPr>
            <sz val="11"/>
            <color theme="1"/>
            <rFont val="Arial"/>
          </rPr>
          <t/>
        </r>
      </text>
    </comment>
    <comment ref="A76" authorId="0" shapeId="0" xr:uid="{8F87EDF4-BFB9-44A5-BC76-AC6EC250D435}">
      <text>
        <r>
          <rPr>
            <sz val="11"/>
            <color theme="1"/>
            <rFont val="Arial"/>
          </rPr>
          <t/>
        </r>
      </text>
    </comment>
    <comment ref="C76" authorId="0" shapeId="0" xr:uid="{2480E59B-A83F-4C5F-9260-47A6774DB15A}">
      <text>
        <r>
          <rPr>
            <sz val="11"/>
            <color theme="1"/>
            <rFont val="Arial"/>
          </rPr>
          <t/>
        </r>
      </text>
    </comment>
    <comment ref="AQ76" authorId="0" shapeId="0" xr:uid="{3EE65A8A-82DF-40C4-ADA2-64F876E1EB2F}">
      <text>
        <r>
          <rPr>
            <sz val="11"/>
            <color theme="1"/>
            <rFont val="Arial"/>
          </rPr>
          <t/>
        </r>
      </text>
    </comment>
    <comment ref="A77" authorId="0" shapeId="0" xr:uid="{61B47B1E-5856-4912-A155-2A55ACB115B7}">
      <text>
        <r>
          <rPr>
            <sz val="11"/>
            <color theme="1"/>
            <rFont val="Arial"/>
          </rPr>
          <t/>
        </r>
      </text>
    </comment>
    <comment ref="B77" authorId="0" shapeId="0" xr:uid="{00000000-0006-0000-0B00-000033000000}">
      <text>
        <r>
          <rPr>
            <sz val="11"/>
            <color theme="1"/>
            <rFont val="Arial"/>
          </rPr>
          <t>ORIGIN: Hellgate</t>
        </r>
      </text>
    </comment>
    <comment ref="C77" authorId="0" shapeId="0" xr:uid="{9A882F3A-275C-40C7-8BFD-384F5675421F}">
      <text>
        <r>
          <rPr>
            <sz val="11"/>
            <color theme="1"/>
            <rFont val="Arial"/>
          </rPr>
          <t/>
        </r>
      </text>
    </comment>
    <comment ref="AQ77" authorId="0" shapeId="0" xr:uid="{25AFC0EC-968F-498B-BF8A-7498FADF711E}">
      <text>
        <r>
          <rPr>
            <sz val="11"/>
            <color theme="1"/>
            <rFont val="Arial"/>
          </rPr>
          <t/>
        </r>
      </text>
    </comment>
    <comment ref="A78" authorId="0" shapeId="0" xr:uid="{6DF7FBBB-E8B2-4D1B-80F7-2F1BA1047196}">
      <text>
        <r>
          <rPr>
            <sz val="11"/>
            <color theme="1"/>
            <rFont val="Arial"/>
          </rPr>
          <t/>
        </r>
      </text>
    </comment>
    <comment ref="C78" authorId="0" shapeId="0" xr:uid="{85A3FC17-9ABD-47F8-8768-F8B922043B15}">
      <text>
        <r>
          <rPr>
            <sz val="11"/>
            <color theme="1"/>
            <rFont val="Arial"/>
          </rPr>
          <t/>
        </r>
      </text>
    </comment>
    <comment ref="AQ78" authorId="0" shapeId="0" xr:uid="{8AF761D8-0B5A-4D48-BD83-BC9315646607}">
      <text>
        <r>
          <rPr>
            <sz val="11"/>
            <color theme="1"/>
            <rFont val="Arial"/>
          </rPr>
          <t/>
        </r>
      </text>
    </comment>
    <comment ref="A79" authorId="0" shapeId="0" xr:uid="{C61FA49A-412E-4B61-B297-B12D66C9C005}">
      <text>
        <r>
          <rPr>
            <sz val="11"/>
            <color theme="1"/>
            <rFont val="Arial"/>
          </rPr>
          <t/>
        </r>
      </text>
    </comment>
    <comment ref="C79" authorId="0" shapeId="0" xr:uid="{9F60C9DC-F451-4D6F-A9E8-9AEDF9C9B362}">
      <text>
        <r>
          <rPr>
            <sz val="11"/>
            <color theme="1"/>
            <rFont val="Arial"/>
          </rPr>
          <t/>
        </r>
      </text>
    </comment>
    <comment ref="AQ79" authorId="0" shapeId="0" xr:uid="{9F52A258-534D-4698-8058-1F0ED46EF418}">
      <text>
        <r>
          <rPr>
            <sz val="11"/>
            <color theme="1"/>
            <rFont val="Arial"/>
          </rPr>
          <t/>
        </r>
      </text>
    </comment>
    <comment ref="A80" authorId="0" shapeId="0" xr:uid="{867B35BD-AA75-4A94-9789-6EA8242C7C6E}">
      <text>
        <r>
          <rPr>
            <sz val="11"/>
            <color theme="1"/>
            <rFont val="Arial"/>
          </rPr>
          <t/>
        </r>
      </text>
    </comment>
    <comment ref="B80" authorId="0" shapeId="0" xr:uid="{00000000-0006-0000-0B00-000035000000}">
      <text>
        <r>
          <rPr>
            <sz val="11"/>
            <color theme="1"/>
            <rFont val="Arial"/>
          </rPr>
          <t>ORIGIN: Created</t>
        </r>
      </text>
    </comment>
    <comment ref="C80" authorId="0" shapeId="0" xr:uid="{2674BC60-5F57-4700-9412-810E751F0A3B}">
      <text>
        <r>
          <rPr>
            <sz val="11"/>
            <color theme="1"/>
            <rFont val="Arial"/>
          </rPr>
          <t/>
        </r>
      </text>
    </comment>
    <comment ref="AQ80" authorId="0" shapeId="0" xr:uid="{66D3B66A-37FA-4464-82C3-CD41768E1353}">
      <text>
        <r>
          <rPr>
            <sz val="11"/>
            <color theme="1"/>
            <rFont val="Arial"/>
          </rPr>
          <t/>
        </r>
      </text>
    </comment>
    <comment ref="A81" authorId="0" shapeId="0" xr:uid="{0465DFF1-F5B2-4AC0-8CF7-8AF207156851}">
      <text>
        <r>
          <rPr>
            <sz val="11"/>
            <color theme="1"/>
            <rFont val="Arial"/>
          </rPr>
          <t/>
        </r>
      </text>
    </comment>
    <comment ref="C81" authorId="0" shapeId="0" xr:uid="{A7710C3C-292F-4A54-AA76-945B1CC3B298}">
      <text>
        <r>
          <rPr>
            <sz val="11"/>
            <color theme="1"/>
            <rFont val="Arial"/>
          </rPr>
          <t/>
        </r>
      </text>
    </comment>
    <comment ref="AQ81" authorId="0" shapeId="0" xr:uid="{688E41AD-79D8-4DB6-A500-FAA54843B65B}">
      <text>
        <r>
          <rPr>
            <sz val="11"/>
            <color theme="1"/>
            <rFont val="Arial"/>
          </rPr>
          <t/>
        </r>
      </text>
    </comment>
    <comment ref="A82" authorId="0" shapeId="0" xr:uid="{3583AE63-E963-4B28-9DF1-99A1AC538F6D}">
      <text>
        <r>
          <rPr>
            <sz val="11"/>
            <color theme="1"/>
            <rFont val="Arial"/>
          </rPr>
          <t/>
        </r>
      </text>
    </comment>
    <comment ref="C82" authorId="0" shapeId="0" xr:uid="{7F9DBB93-C4C9-4D7B-9F9B-FB8BB5B2C478}">
      <text>
        <r>
          <rPr>
            <sz val="11"/>
            <color theme="1"/>
            <rFont val="Arial"/>
          </rPr>
          <t/>
        </r>
      </text>
    </comment>
    <comment ref="AQ82" authorId="0" shapeId="0" xr:uid="{AA254E0E-E5E0-40D8-BFC0-76C986435979}">
      <text>
        <r>
          <rPr>
            <sz val="11"/>
            <color theme="1"/>
            <rFont val="Arial"/>
          </rPr>
          <t/>
        </r>
      </text>
    </comment>
    <comment ref="A83" authorId="0" shapeId="0" xr:uid="{D9AA9763-C97A-431F-B872-61C8ADA5AC8E}">
      <text>
        <r>
          <rPr>
            <sz val="11"/>
            <color theme="1"/>
            <rFont val="Arial"/>
          </rPr>
          <t/>
        </r>
      </text>
    </comment>
    <comment ref="B83" authorId="0" shapeId="0" xr:uid="{00000000-0006-0000-0B00-000037000000}">
      <text>
        <r>
          <rPr>
            <sz val="11"/>
            <color theme="1"/>
            <rFont val="Arial"/>
          </rPr>
          <t>ORIGIN: Hellgate</t>
        </r>
      </text>
    </comment>
    <comment ref="C83" authorId="0" shapeId="0" xr:uid="{A9A80B0A-D74D-43FC-ADC8-06C759B3B697}">
      <text>
        <r>
          <rPr>
            <sz val="11"/>
            <color theme="1"/>
            <rFont val="Arial"/>
          </rPr>
          <t/>
        </r>
      </text>
    </comment>
    <comment ref="AQ83" authorId="0" shapeId="0" xr:uid="{64AC48A0-823F-441B-9367-FAA36F138E2A}">
      <text>
        <r>
          <rPr>
            <sz val="11"/>
            <color theme="1"/>
            <rFont val="Arial"/>
          </rPr>
          <t/>
        </r>
      </text>
    </comment>
    <comment ref="A84" authorId="0" shapeId="0" xr:uid="{05934A06-A496-4670-928B-3FC7576A5C13}">
      <text>
        <r>
          <rPr>
            <sz val="11"/>
            <color theme="1"/>
            <rFont val="Arial"/>
          </rPr>
          <t/>
        </r>
      </text>
    </comment>
    <comment ref="C84" authorId="0" shapeId="0" xr:uid="{2A8CD4FE-57EB-414C-A4D6-3742997588AD}">
      <text>
        <r>
          <rPr>
            <sz val="11"/>
            <color theme="1"/>
            <rFont val="Arial"/>
          </rPr>
          <t/>
        </r>
      </text>
    </comment>
    <comment ref="AQ84" authorId="0" shapeId="0" xr:uid="{C2472139-181B-4C76-BF6F-AED5288DB0A5}">
      <text>
        <r>
          <rPr>
            <sz val="11"/>
            <color theme="1"/>
            <rFont val="Arial"/>
          </rPr>
          <t/>
        </r>
      </text>
    </comment>
    <comment ref="A85" authorId="0" shapeId="0" xr:uid="{32BA632A-41EC-4B56-8D68-E2AB4D8FE026}">
      <text>
        <r>
          <rPr>
            <sz val="11"/>
            <color theme="1"/>
            <rFont val="Arial"/>
          </rPr>
          <t/>
        </r>
      </text>
    </comment>
    <comment ref="C85" authorId="0" shapeId="0" xr:uid="{C975CD41-0EF7-4F08-ABDC-0492A0150A71}">
      <text>
        <r>
          <rPr>
            <sz val="11"/>
            <color theme="1"/>
            <rFont val="Arial"/>
          </rPr>
          <t/>
        </r>
      </text>
    </comment>
    <comment ref="AQ85" authorId="0" shapeId="0" xr:uid="{680DD3A9-75BD-4C3D-9498-E5DA1A7A75EA}">
      <text>
        <r>
          <rPr>
            <sz val="11"/>
            <color theme="1"/>
            <rFont val="Arial"/>
          </rPr>
          <t/>
        </r>
      </text>
    </comment>
    <comment ref="A86" authorId="0" shapeId="0" xr:uid="{E7B18C7B-4D34-4EB1-A916-5329A2E884DA}">
      <text>
        <r>
          <rPr>
            <sz val="11"/>
            <color theme="1"/>
            <rFont val="Arial"/>
          </rPr>
          <t/>
        </r>
      </text>
    </comment>
    <comment ref="B86" authorId="0" shapeId="0" xr:uid="{00000000-0006-0000-0B00-000039000000}">
      <text>
        <r>
          <rPr>
            <sz val="11"/>
            <color theme="1"/>
            <rFont val="Arial"/>
          </rPr>
          <t>ORIGIN: Old-Worlder</t>
        </r>
      </text>
    </comment>
    <comment ref="C86" authorId="0" shapeId="0" xr:uid="{66EBE567-D4DA-4960-AA9D-F3FF4D3DFF75}">
      <text>
        <r>
          <rPr>
            <sz val="11"/>
            <color theme="1"/>
            <rFont val="Arial"/>
          </rPr>
          <t/>
        </r>
      </text>
    </comment>
    <comment ref="AQ86" authorId="0" shapeId="0" xr:uid="{8C5BA3E6-AB83-4DF3-BE92-3987885D0A26}">
      <text>
        <r>
          <rPr>
            <sz val="11"/>
            <color theme="1"/>
            <rFont val="Arial"/>
          </rPr>
          <t/>
        </r>
      </text>
    </comment>
    <comment ref="A87" authorId="0" shapeId="0" xr:uid="{F86A82A6-35BA-4B59-AE51-AA568125FFD0}">
      <text>
        <r>
          <rPr>
            <sz val="11"/>
            <color theme="1"/>
            <rFont val="Arial"/>
          </rPr>
          <t/>
        </r>
      </text>
    </comment>
    <comment ref="C87" authorId="0" shapeId="0" xr:uid="{EC8141D3-F1E9-4BBC-B85E-2F9189D057B0}">
      <text>
        <r>
          <rPr>
            <sz val="11"/>
            <color theme="1"/>
            <rFont val="Arial"/>
          </rPr>
          <t/>
        </r>
      </text>
    </comment>
    <comment ref="AQ87" authorId="0" shapeId="0" xr:uid="{AC77DB2C-AC99-4424-8485-8304768CD0BE}">
      <text>
        <r>
          <rPr>
            <sz val="11"/>
            <color theme="1"/>
            <rFont val="Arial"/>
          </rPr>
          <t/>
        </r>
      </text>
    </comment>
    <comment ref="A88" authorId="0" shapeId="0" xr:uid="{F7E4574F-2DE9-41AE-B3DA-7B6A22F67DD7}">
      <text>
        <r>
          <rPr>
            <sz val="11"/>
            <color theme="1"/>
            <rFont val="Arial"/>
          </rPr>
          <t/>
        </r>
      </text>
    </comment>
    <comment ref="C88" authorId="0" shapeId="0" xr:uid="{8415FD87-E05B-40EC-A2A1-670707691742}">
      <text>
        <r>
          <rPr>
            <sz val="11"/>
            <color theme="1"/>
            <rFont val="Arial"/>
          </rPr>
          <t/>
        </r>
      </text>
    </comment>
    <comment ref="AQ88" authorId="0" shapeId="0" xr:uid="{2010AAF2-B282-48EB-A579-3D1D9C6F8B7D}">
      <text>
        <r>
          <rPr>
            <sz val="11"/>
            <color theme="1"/>
            <rFont val="Arial"/>
          </rPr>
          <t/>
        </r>
      </text>
    </comment>
    <comment ref="A89" authorId="0" shapeId="0" xr:uid="{C5B81677-A757-4413-BBD9-013151F9334C}">
      <text>
        <r>
          <rPr>
            <sz val="11"/>
            <color theme="1"/>
            <rFont val="Arial"/>
          </rPr>
          <t/>
        </r>
      </text>
    </comment>
    <comment ref="B89" authorId="0" shapeId="0" xr:uid="{00000000-0006-0000-0B00-00003B000000}">
      <text>
        <r>
          <rPr>
            <sz val="11"/>
            <color theme="1"/>
            <rFont val="Arial"/>
          </rPr>
          <t>ORIGIN: Created</t>
        </r>
      </text>
    </comment>
    <comment ref="C89" authorId="0" shapeId="0" xr:uid="{DF16344B-C3EE-4318-9B5B-ABC30F45AD2C}">
      <text>
        <r>
          <rPr>
            <sz val="11"/>
            <color theme="1"/>
            <rFont val="Arial"/>
          </rPr>
          <t/>
        </r>
      </text>
    </comment>
    <comment ref="AQ89" authorId="0" shapeId="0" xr:uid="{CA0FCB29-1655-4339-B6FB-991400B1CCD8}">
      <text>
        <r>
          <rPr>
            <sz val="11"/>
            <color theme="1"/>
            <rFont val="Arial"/>
          </rPr>
          <t/>
        </r>
      </text>
    </comment>
    <comment ref="A90" authorId="0" shapeId="0" xr:uid="{50D5C313-3DD8-4281-A1F5-12FB19449BCE}">
      <text>
        <r>
          <rPr>
            <sz val="11"/>
            <color theme="1"/>
            <rFont val="Arial"/>
          </rPr>
          <t/>
        </r>
      </text>
    </comment>
    <comment ref="C90" authorId="0" shapeId="0" xr:uid="{FDCBB31D-E07A-45CE-9796-6810E6E4E9E1}">
      <text>
        <r>
          <rPr>
            <sz val="11"/>
            <color theme="1"/>
            <rFont val="Arial"/>
          </rPr>
          <t/>
        </r>
      </text>
    </comment>
    <comment ref="AQ90" authorId="0" shapeId="0" xr:uid="{4B15AC4D-2BFD-4A87-A287-0F4ED403FAE1}">
      <text>
        <r>
          <rPr>
            <sz val="11"/>
            <color theme="1"/>
            <rFont val="Arial"/>
          </rPr>
          <t/>
        </r>
      </text>
    </comment>
    <comment ref="A91" authorId="0" shapeId="0" xr:uid="{C0FB8F16-2724-4073-8765-81733B2A92FC}">
      <text>
        <r>
          <rPr>
            <sz val="11"/>
            <color theme="1"/>
            <rFont val="Arial"/>
          </rPr>
          <t/>
        </r>
      </text>
    </comment>
    <comment ref="C91" authorId="0" shapeId="0" xr:uid="{2DFC3FB1-CEA3-450A-8CF5-8F6C584AF475}">
      <text>
        <r>
          <rPr>
            <sz val="11"/>
            <color theme="1"/>
            <rFont val="Arial"/>
          </rPr>
          <t/>
        </r>
      </text>
    </comment>
    <comment ref="AQ91" authorId="0" shapeId="0" xr:uid="{11238030-20DF-4676-A469-4DFADDB4C200}">
      <text>
        <r>
          <rPr>
            <sz val="11"/>
            <color theme="1"/>
            <rFont val="Arial"/>
          </rPr>
          <t/>
        </r>
      </text>
    </comment>
    <comment ref="A92" authorId="0" shapeId="0" xr:uid="{BDC6C803-5C4E-4AA0-ADF6-2F39CD50D369}">
      <text>
        <r>
          <rPr>
            <sz val="11"/>
            <color theme="1"/>
            <rFont val="Arial"/>
          </rPr>
          <t/>
        </r>
      </text>
    </comment>
    <comment ref="B92" authorId="0" shapeId="0" xr:uid="{00000000-0006-0000-0B00-00003D000000}">
      <text>
        <r>
          <rPr>
            <sz val="11"/>
            <color theme="1"/>
            <rFont val="Arial"/>
          </rPr>
          <t>ORIGIN: Created</t>
        </r>
      </text>
    </comment>
    <comment ref="C92" authorId="0" shapeId="0" xr:uid="{B0F0A975-E4D4-4EF2-A8B5-325F1CF7A827}">
      <text>
        <r>
          <rPr>
            <sz val="11"/>
            <color theme="1"/>
            <rFont val="Arial"/>
          </rPr>
          <t/>
        </r>
      </text>
    </comment>
    <comment ref="AQ92" authorId="0" shapeId="0" xr:uid="{21A054EE-F037-4E16-A4C0-2CE97A34DA30}">
      <text>
        <r>
          <rPr>
            <sz val="11"/>
            <color theme="1"/>
            <rFont val="Arial"/>
          </rPr>
          <t/>
        </r>
      </text>
    </comment>
    <comment ref="A93" authorId="0" shapeId="0" xr:uid="{CA1414CB-6519-4DE0-8E81-50AB6B55BBC7}">
      <text>
        <r>
          <rPr>
            <sz val="11"/>
            <color theme="1"/>
            <rFont val="Arial"/>
          </rPr>
          <t/>
        </r>
      </text>
    </comment>
    <comment ref="C93" authorId="0" shapeId="0" xr:uid="{D9D03D8A-0064-45CA-82B7-F6B18118DE7F}">
      <text>
        <r>
          <rPr>
            <sz val="11"/>
            <color theme="1"/>
            <rFont val="Arial"/>
          </rPr>
          <t/>
        </r>
      </text>
    </comment>
    <comment ref="AQ93" authorId="0" shapeId="0" xr:uid="{F16F646B-3EC9-4E0C-BA00-B95B61611CA4}">
      <text>
        <r>
          <rPr>
            <sz val="11"/>
            <color theme="1"/>
            <rFont val="Arial"/>
          </rPr>
          <t/>
        </r>
      </text>
    </comment>
    <comment ref="A94" authorId="0" shapeId="0" xr:uid="{21437601-B973-4E75-9B1D-DA067CC00127}">
      <text>
        <r>
          <rPr>
            <sz val="11"/>
            <color theme="1"/>
            <rFont val="Arial"/>
          </rPr>
          <t/>
        </r>
      </text>
    </comment>
    <comment ref="C94" authorId="0" shapeId="0" xr:uid="{3DF4C09B-CBE1-4428-9F69-29652825DD2E}">
      <text>
        <r>
          <rPr>
            <sz val="11"/>
            <color theme="1"/>
            <rFont val="Arial"/>
          </rPr>
          <t/>
        </r>
      </text>
    </comment>
    <comment ref="AQ94" authorId="0" shapeId="0" xr:uid="{A2B28ED8-10AB-47AF-BA57-1656AD8CEFFA}">
      <text>
        <r>
          <rPr>
            <sz val="11"/>
            <color theme="1"/>
            <rFont val="Arial"/>
          </rPr>
          <t/>
        </r>
      </text>
    </comment>
    <comment ref="A95" authorId="0" shapeId="0" xr:uid="{38059BC9-A8B0-455C-B4BB-93932F15CACD}">
      <text>
        <r>
          <rPr>
            <sz val="11"/>
            <color theme="1"/>
            <rFont val="Arial"/>
          </rPr>
          <t/>
        </r>
      </text>
    </comment>
    <comment ref="B95" authorId="0" shapeId="0" xr:uid="{00000000-0006-0000-0B00-00003F000000}">
      <text>
        <r>
          <rPr>
            <sz val="11"/>
            <color theme="1"/>
            <rFont val="Arial"/>
          </rPr>
          <t>ORIGIN: Created</t>
        </r>
      </text>
    </comment>
    <comment ref="C95" authorId="0" shapeId="0" xr:uid="{603DCF83-47D5-4180-948D-7590000F8975}">
      <text>
        <r>
          <rPr>
            <sz val="11"/>
            <color theme="1"/>
            <rFont val="Arial"/>
          </rPr>
          <t/>
        </r>
      </text>
    </comment>
    <comment ref="AQ95" authorId="0" shapeId="0" xr:uid="{11E444BA-EA4C-4A7F-9FC5-D399D1D0E3E2}">
      <text>
        <r>
          <rPr>
            <sz val="11"/>
            <color theme="1"/>
            <rFont val="Arial"/>
          </rPr>
          <t/>
        </r>
      </text>
    </comment>
    <comment ref="A96" authorId="0" shapeId="0" xr:uid="{E0F4983E-19F6-40D8-A03E-ED2240550101}">
      <text>
        <r>
          <rPr>
            <sz val="11"/>
            <color theme="1"/>
            <rFont val="Arial"/>
          </rPr>
          <t/>
        </r>
      </text>
    </comment>
    <comment ref="C96" authorId="0" shapeId="0" xr:uid="{AE6BAE72-E3C7-4895-B8FA-F6FBC1E33B40}">
      <text>
        <r>
          <rPr>
            <sz val="11"/>
            <color theme="1"/>
            <rFont val="Arial"/>
          </rPr>
          <t/>
        </r>
      </text>
    </comment>
    <comment ref="AQ96" authorId="0" shapeId="0" xr:uid="{EE7356F1-1EAC-488D-9CE2-C64E9BCF3C69}">
      <text>
        <r>
          <rPr>
            <sz val="11"/>
            <color theme="1"/>
            <rFont val="Arial"/>
          </rPr>
          <t/>
        </r>
      </text>
    </comment>
    <comment ref="A97" authorId="0" shapeId="0" xr:uid="{B481FF59-08C3-4B8E-B1A7-4BACAE758A24}">
      <text>
        <r>
          <rPr>
            <sz val="11"/>
            <color theme="1"/>
            <rFont val="Arial"/>
          </rPr>
          <t/>
        </r>
      </text>
    </comment>
    <comment ref="C97" authorId="0" shapeId="0" xr:uid="{D6CB9D60-3ED0-492F-AEA9-5936A286545E}">
      <text>
        <r>
          <rPr>
            <sz val="11"/>
            <color theme="1"/>
            <rFont val="Arial"/>
          </rPr>
          <t/>
        </r>
      </text>
    </comment>
    <comment ref="AQ97" authorId="0" shapeId="0" xr:uid="{C301D52C-ECE7-4299-8A40-0432DF7EE2D9}">
      <text>
        <r>
          <rPr>
            <sz val="11"/>
            <color theme="1"/>
            <rFont val="Arial"/>
          </rPr>
          <t/>
        </r>
      </text>
    </comment>
    <comment ref="AQ98" authorId="0" shapeId="0" xr:uid="{DCDF6CB9-8E26-40FD-A520-E2A0D20B5FF1}">
      <text>
        <r>
          <rPr>
            <sz val="11"/>
            <color theme="1"/>
            <rFont val="Arial"/>
          </rPr>
          <t/>
        </r>
      </text>
    </comment>
    <comment ref="B577" authorId="0" shapeId="0" xr:uid="{14121FDA-76AC-4D9A-84A8-1F8FD4DA9432}">
      <text>
        <r>
          <rPr>
            <sz val="11"/>
            <color theme="1"/>
            <rFont val="Arial"/>
          </rPr>
          <t/>
        </r>
      </text>
    </comment>
    <comment ref="C577" authorId="0" shapeId="0" xr:uid="{3DED0814-FFC5-4B89-90DC-F79A19C6C374}">
      <text>
        <r>
          <rPr>
            <sz val="11"/>
            <color theme="1"/>
            <rFont val="Arial"/>
          </rPr>
          <t/>
        </r>
      </text>
    </comment>
    <comment ref="B580" authorId="0" shapeId="0" xr:uid="{CEF3907E-27EE-45C1-A61E-EF03DB5C2A7B}">
      <text>
        <r>
          <rPr>
            <sz val="11"/>
            <color theme="1"/>
            <rFont val="Arial"/>
          </rPr>
          <t/>
        </r>
      </text>
    </comment>
    <comment ref="C580" authorId="0" shapeId="0" xr:uid="{36FA15BA-3D48-4E98-9307-3648AD23C9AC}">
      <text>
        <r>
          <rPr>
            <sz val="11"/>
            <color theme="1"/>
            <rFont val="Arial"/>
          </rPr>
          <t/>
        </r>
      </text>
    </comment>
    <comment ref="B583" authorId="0" shapeId="0" xr:uid="{83856B4D-20DC-4556-AB38-5A7F6C558EA6}">
      <text>
        <r>
          <rPr>
            <sz val="11"/>
            <color theme="1"/>
            <rFont val="Arial"/>
          </rPr>
          <t/>
        </r>
      </text>
    </comment>
    <comment ref="C583" authorId="0" shapeId="0" xr:uid="{D792F069-F480-43C7-853D-41058B203C1F}">
      <text>
        <r>
          <rPr>
            <sz val="11"/>
            <color theme="1"/>
            <rFont val="Arial"/>
          </rPr>
          <t/>
        </r>
      </text>
    </comment>
    <comment ref="B586" authorId="0" shapeId="0" xr:uid="{34A63375-55E6-4FF1-896C-52BB2D6A2D9B}">
      <text>
        <r>
          <rPr>
            <sz val="11"/>
            <color theme="1"/>
            <rFont val="Arial"/>
          </rPr>
          <t/>
        </r>
      </text>
    </comment>
    <comment ref="C586" authorId="0" shapeId="0" xr:uid="{CD072BA7-2522-40A7-B019-0FE2A5AB0E48}">
      <text>
        <r>
          <rPr>
            <sz val="11"/>
            <color theme="1"/>
            <rFont val="Arial"/>
          </rP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Gabor Daniel</author>
  </authors>
  <commentList>
    <comment ref="C2" authorId="0" shapeId="0" xr:uid="{DC0913EA-3839-4CCD-9C79-30BF139FBA72}">
      <text>
        <r>
          <rPr>
            <sz val="11"/>
            <color theme="1"/>
            <rFont val="Arial"/>
          </rPr>
          <t xml:space="preserve">STARTING BONUS:
Start The Game with 5 Common Ore in inventory.
STARTING WEAPON: 
Any Strength or Dexterity Melee Weapon.
</t>
        </r>
      </text>
    </comment>
    <comment ref="D2" authorId="0" shapeId="0" xr:uid="{AAC4990D-D1F0-4874-A2C5-829078058058}">
      <text>
        <r>
          <rPr>
            <sz val="11"/>
            <color theme="1"/>
            <rFont val="Arial"/>
            <family val="2"/>
          </rPr>
          <t>AFFINITY: Molten
DIFFICULTY: Neutral
DESCRIPTION: This class is adept at creating and manipulating ore, and exploiting fire for combat as well.</t>
        </r>
      </text>
    </comment>
    <comment ref="E2" authorId="0" shapeId="0" xr:uid="{B393E263-F7EB-46C5-8FAC-84A7364C6E4B}">
      <text>
        <r>
          <rPr>
            <sz val="11"/>
            <color theme="1"/>
            <rFont val="Arial"/>
          </rPr>
          <t>AFFINITY: Rune-Carver
DIFFICULTY: Challenging
DESCRIPTION: Specialized in Forging new runes and applying them on your Gear or Body for special effects.</t>
        </r>
      </text>
    </comment>
    <comment ref="F2" authorId="0" shapeId="0" xr:uid="{8E82A1EE-9AF4-40D8-B2EF-38703343F95D}">
      <text>
        <r>
          <rPr>
            <sz val="11"/>
            <color theme="1"/>
            <rFont val="Arial"/>
            <family val="2"/>
          </rPr>
          <t>AFFINITY: Mountain-Smith
DIFFICULTY: Hardcore
DESCRIPTION: Specialized in getting materials from mountains and crafting rare items from them.</t>
        </r>
      </text>
    </comment>
    <comment ref="G2" authorId="0" shapeId="0" xr:uid="{249D6AB4-CFC1-428A-B076-6D4837A366CD}">
      <text>
        <r>
          <rPr>
            <sz val="11"/>
            <color theme="1"/>
            <rFont val="Arial"/>
            <family val="2"/>
          </rPr>
          <t>AFFINITY: Battle-Smith
DIFFICULTY: Simple
DESCRIPTION:Specialized in combat as well as Weapon Forging.</t>
        </r>
      </text>
    </comment>
    <comment ref="C3" authorId="0" shapeId="0" xr:uid="{5DDF1622-63DC-4CF5-BE3E-893DF8389EA0}">
      <text>
        <r>
          <rPr>
            <sz val="11"/>
            <color theme="1"/>
            <rFont val="Arial"/>
            <family val="2"/>
          </rPr>
          <t>STARTING BONUS:
Start the Game with a Lucky Charm Equipped.
STARTING WEAPON: 
Any Weapon.</t>
        </r>
      </text>
    </comment>
    <comment ref="D3" authorId="0" shapeId="0" xr:uid="{07D6EFD1-C61F-49E6-8D36-30BB8FFDEA24}">
      <text>
        <r>
          <rPr>
            <sz val="11"/>
            <color theme="1"/>
            <rFont val="Arial"/>
            <family val="2"/>
          </rPr>
          <t>AFFINITY: Tentacle
DIFFICULTY: Neutral
DESCRIPTION:Specialized in the art of tentacles.</t>
        </r>
      </text>
    </comment>
    <comment ref="E3" authorId="0" shapeId="0" xr:uid="{AAECDC11-2E48-491D-ADBA-37D4D372578E}">
      <text>
        <r>
          <rPr>
            <sz val="11"/>
            <color theme="1"/>
            <rFont val="Arial"/>
            <family val="2"/>
          </rPr>
          <t>AFFINITY: Void Worshipper
DIFFICULTY: Grimcore
DESCRIPTION: Specialized in calling forth the Void.</t>
        </r>
      </text>
    </comment>
    <comment ref="F3" authorId="0" shapeId="0" xr:uid="{D0A5271C-72DA-421A-B10A-248F1316358B}">
      <text>
        <r>
          <rPr>
            <sz val="11"/>
            <color theme="1"/>
            <rFont val="Arial"/>
            <family val="2"/>
          </rPr>
          <t>AFFINITY: Invoker
DIFFICULTY: Challenging
DESCRIPTION: Specialized in using the powers of his gods.</t>
        </r>
      </text>
    </comment>
    <comment ref="G3" authorId="0" shapeId="0" xr:uid="{A024FB7F-3602-4F67-B99E-F75804908FAA}">
      <text>
        <r>
          <rPr>
            <sz val="11"/>
            <color theme="1"/>
            <rFont val="Arial"/>
          </rPr>
          <t>AFFINITY: Acolyte
DIFFICULTY: Grimcore
DESCRIPTION: Specialized in dying for his gods….but have they forsaken him?</t>
        </r>
      </text>
    </comment>
    <comment ref="H3" authorId="0" shapeId="0" xr:uid="{1F33B125-CCDC-4EC7-8C8E-C5EBB88ADCB5}">
      <text>
        <r>
          <rPr>
            <sz val="11"/>
            <color theme="1"/>
            <rFont val="Arial"/>
            <family val="2"/>
          </rPr>
          <t>AFFINITY: Zealot
DIFFICULTY: Simple
DESCRIPTION: Specialized in Melee Combat.</t>
        </r>
      </text>
    </comment>
    <comment ref="I3" authorId="0" shapeId="0" xr:uid="{CDAE59D0-E392-4911-B7DD-C14F51F3DED6}">
      <text>
        <r>
          <rPr>
            <sz val="11"/>
            <color theme="1"/>
            <rFont val="Arial"/>
            <family val="2"/>
          </rPr>
          <t>AFFINITY: Molten
DIFFICULTY: Neutral
DESCRIPTION: Specialized in Gravitational Powers.</t>
        </r>
      </text>
    </comment>
    <comment ref="C4" authorId="0" shapeId="0" xr:uid="{9F0C677F-0A01-4926-B999-8169C1EFB362}">
      <text>
        <r>
          <rPr>
            <sz val="11"/>
            <color theme="1"/>
            <rFont val="Arial"/>
            <family val="2"/>
          </rPr>
          <t>STARTING BONUS:
Start the Game with a Random Rare Scroll.
STARTING WEAPON: 
Any Power Weapon.</t>
        </r>
      </text>
    </comment>
    <comment ref="D4" authorId="0" shapeId="0" xr:uid="{411D4D6F-E01E-4544-886E-8F21D31C28CA}">
      <text>
        <r>
          <rPr>
            <sz val="11"/>
            <color theme="1"/>
            <rFont val="Arial"/>
            <family val="2"/>
          </rPr>
          <t>AFFINITY: Silencer
DIFFICULTY: Neutral
DESCRIPTION: Specialized in denying any form of magic.</t>
        </r>
      </text>
    </comment>
    <comment ref="E4" authorId="0" shapeId="0" xr:uid="{ACE01EFC-3B65-48F3-93AF-A450A09C4BBD}">
      <text>
        <r>
          <rPr>
            <sz val="11"/>
            <color theme="1"/>
            <rFont val="Arial"/>
            <family val="2"/>
          </rPr>
          <t>AFFINITY: Mastermind
DIFFICULTY: Challenging
DESCRIPTION: Specialized in the knowledge of many things.</t>
        </r>
      </text>
    </comment>
    <comment ref="F4" authorId="0" shapeId="0" xr:uid="{5FA9AE95-6122-4DB7-B9C9-B322D9136305}">
      <text>
        <r>
          <rPr>
            <sz val="11"/>
            <color theme="1"/>
            <rFont val="Arial"/>
            <family val="2"/>
          </rPr>
          <t>AFFINITY: Mastermind
DIFFICULTY: Hardcore
DESCRIPTION: Specialized in toying with his oppoenents.</t>
        </r>
      </text>
    </comment>
    <comment ref="G4" authorId="0" shapeId="0" xr:uid="{81357AB7-BB71-4F11-822C-0752BB06F2AE}">
      <text>
        <r>
          <rPr>
            <sz val="11"/>
            <color theme="1"/>
            <rFont val="Arial"/>
            <family val="2"/>
          </rPr>
          <t>AFFINITY: Scholar
DIFFICULTY: Neutral
DESCRIPTION: Specialized in Learning.</t>
        </r>
      </text>
    </comment>
    <comment ref="H4" authorId="0" shapeId="0" xr:uid="{712E4A65-1C82-4A8F-8A49-096B99ABF861}">
      <text>
        <r>
          <rPr>
            <sz val="11"/>
            <color theme="1"/>
            <rFont val="Arial"/>
          </rPr>
          <t>AFFINITY: Arbiter
DIFFICULTY: Grimcore
DESCRIPTION: Specialized in Raining Orbital Arcane Bombardment on his enemies.</t>
        </r>
      </text>
    </comment>
    <comment ref="I4" authorId="0" shapeId="0" xr:uid="{85F82F79-1EFF-4FD5-801C-26114C73E8F8}">
      <text>
        <r>
          <rPr>
            <sz val="11"/>
            <color theme="1"/>
            <rFont val="Arial"/>
          </rPr>
          <t>AFFINITY: Diplomat
DIFFICULTY: Hardcore
DESCRIPTION: Specialized in Diplomacy.</t>
        </r>
      </text>
    </comment>
    <comment ref="C5" authorId="0" shapeId="0" xr:uid="{A699473F-AF1B-43A4-B450-40BD834862C5}">
      <text>
        <r>
          <rPr>
            <sz val="11"/>
            <color theme="1"/>
            <rFont val="Arial"/>
          </rPr>
          <t xml:space="preserve">STARTING BONUS:
Start the Game with Supply as a Bonus Resource; You may always convert 10 Mana to 1 Supply; Supply is Uncapped.
STARTING WEAPON: 
Any Strength or Dexterity Weapon.
</t>
        </r>
      </text>
    </comment>
    <comment ref="D5" authorId="0" shapeId="0" xr:uid="{C41B6830-4CC7-4E59-96C3-7EC1D3A3EB39}">
      <text>
        <r>
          <rPr>
            <sz val="11"/>
            <color theme="1"/>
            <rFont val="Arial"/>
            <family val="2"/>
          </rPr>
          <t>AFFINITY: Strategist
DIFFICULTY: Challenging
DESCRIPTION: Specialized in gathering a strong Army to fight for him.</t>
        </r>
      </text>
    </comment>
    <comment ref="E5" authorId="0" shapeId="0" xr:uid="{EDA36C75-724B-4137-A096-E9CB5F51D161}">
      <text>
        <r>
          <rPr>
            <sz val="11"/>
            <color theme="1"/>
            <rFont val="Arial"/>
            <family val="2"/>
          </rPr>
          <t>AFFINITY: Overseer
DIFFICULTY: Neutral
DESCRIPTION: Specialized in Mercenaries and Banner Effects.</t>
        </r>
      </text>
    </comment>
    <comment ref="F5" authorId="0" shapeId="0" xr:uid="{0D4C92EB-EEFF-4EC7-A8DD-67C260B02E73}">
      <text>
        <r>
          <rPr>
            <sz val="11"/>
            <color theme="1"/>
            <rFont val="Arial"/>
            <family val="2"/>
          </rPr>
          <t>AFFINITY: Bannerlord
DIFFICULTY: Neutral
DESCRIPTION: Specialized in Ruling with an Iron Fist.</t>
        </r>
      </text>
    </comment>
    <comment ref="C6" authorId="0" shapeId="0" xr:uid="{AB78E228-0333-4503-A282-688427884B64}">
      <text>
        <r>
          <rPr>
            <sz val="11"/>
            <color theme="1"/>
            <rFont val="Arial"/>
          </rPr>
          <t>STARTING BONUS:
Start the Game with 5 Extra Throwing Knives.
Any Dexterity Weapon.
Starting with a Knife grants a second one as well.</t>
        </r>
      </text>
    </comment>
    <comment ref="D6" authorId="0" shapeId="0" xr:uid="{7E759AD5-5F16-4307-A015-580EE2202213}">
      <text>
        <r>
          <rPr>
            <sz val="11"/>
            <color theme="1"/>
            <rFont val="Arial"/>
            <family val="2"/>
          </rPr>
          <t>AFFINITY: Trickster
DIFFICULTY: Neutral
DESCRIPTION: Specialized in tricking his opponents in various ways.</t>
        </r>
      </text>
    </comment>
    <comment ref="E6" authorId="0" shapeId="0" xr:uid="{4064FF50-0891-4A09-850C-97C6759F9DF9}">
      <text>
        <r>
          <rPr>
            <sz val="11"/>
            <color theme="1"/>
            <rFont val="Arial"/>
          </rPr>
          <t>AFFINITY: Joker
DIFFICULTY: Neutral
DESCRIPTION: Specialized in tarot cards, as well as making people believe his weaker than he actually is. Or sometimes…something else entirely.</t>
        </r>
      </text>
    </comment>
    <comment ref="F6" authorId="0" shapeId="0" xr:uid="{4FCD62ED-AE00-4AF6-A12F-C16613EDB860}">
      <text>
        <r>
          <rPr>
            <sz val="11"/>
            <color theme="1"/>
            <rFont val="Arial"/>
            <family val="2"/>
          </rPr>
          <t>AFFINITY: Spell-Gambler
DIFFICULTY: Hardcore
DESCRIPTION: Specialized in Stealing and Randomly Casting Spells.</t>
        </r>
      </text>
    </comment>
    <comment ref="G6" authorId="0" shapeId="0" xr:uid="{904E6AC3-A11E-47CE-BC4A-255ED6001A21}">
      <text>
        <r>
          <rPr>
            <sz val="11"/>
            <color theme="1"/>
            <rFont val="Arial"/>
            <family val="2"/>
          </rPr>
          <t>AFFINITY: Nullifier
DIFFICULTY: Simple
DESCRIPTION: Specialized in rendering enemy attacks useless.</t>
        </r>
      </text>
    </comment>
    <comment ref="H6" authorId="0" shapeId="0" xr:uid="{08147CF8-343F-4CC1-8912-17080C7BD2FE}">
      <text>
        <r>
          <rPr>
            <sz val="11"/>
            <color theme="1"/>
            <rFont val="Arial"/>
            <family val="2"/>
          </rPr>
          <t>AFFINITY: Maskbearer
DIFFICULTY: Simple
DESCRIPTION: Speicalized in switching masks with various effects.</t>
        </r>
      </text>
    </comment>
    <comment ref="C7" authorId="0" shapeId="0" xr:uid="{E5806614-F52C-45CF-8734-E73EC2664884}">
      <text>
        <r>
          <rPr>
            <sz val="11"/>
            <color theme="1"/>
            <rFont val="Arial"/>
            <family val="2"/>
          </rPr>
          <t>STARTING BONUS:
Start the Game with a Cello.
STARTING WEAPON: 
Any Weapon.</t>
        </r>
      </text>
    </comment>
    <comment ref="D7" authorId="0" shapeId="0" xr:uid="{A1610128-C235-407A-91B9-783C24A13F9A}">
      <text>
        <r>
          <rPr>
            <sz val="11"/>
            <color theme="1"/>
            <rFont val="Arial"/>
            <family val="2"/>
          </rPr>
          <t>AFFINITY: Story Teller
DIFFICULTY: Simple
DESCRIPTION: Specialized in charisma.</t>
        </r>
      </text>
    </comment>
    <comment ref="E7" authorId="0" shapeId="0" xr:uid="{EFE01253-6C07-4556-A278-CE5AC3B1C517}">
      <text>
        <r>
          <rPr>
            <sz val="11"/>
            <color theme="1"/>
            <rFont val="Arial"/>
            <family val="2"/>
          </rPr>
          <t>AFFINITY: Incanter
DIFFICULTY: Neutral
DESCRIPTION: Specialized in Debuffs.</t>
        </r>
      </text>
    </comment>
    <comment ref="F7" authorId="0" shapeId="0" xr:uid="{6B1ECE70-E91F-48DD-B0C5-27EAAF92FD2E}">
      <text>
        <r>
          <rPr>
            <sz val="11"/>
            <color theme="1"/>
            <rFont val="Arial"/>
            <family val="2"/>
          </rPr>
          <t>AFFINITY: Whisperer
DIFFICULTY: Challenging
DESCRIPTION: Specialized in Spreading Terror.</t>
        </r>
      </text>
    </comment>
    <comment ref="C8" authorId="0" shapeId="0" xr:uid="{A6E428AD-A94A-4ADF-93AD-7D77F92427F1}">
      <text>
        <r>
          <rPr>
            <sz val="11"/>
            <color theme="1"/>
            <rFont val="Arial"/>
            <family val="2"/>
          </rPr>
          <t>STARTING BONUS:
Start the Game with 1 Extra Dispersion.
STARTING WEAPON: 
Any Strength Weapon.</t>
        </r>
      </text>
    </comment>
    <comment ref="D8" authorId="0" shapeId="0" xr:uid="{74471724-C1F6-49B8-93AC-7FD1A58EDC4C}">
      <text>
        <r>
          <rPr>
            <sz val="11"/>
            <color theme="1"/>
            <rFont val="Arial"/>
            <family val="2"/>
          </rPr>
          <t>AFFINITY: Warden
DIFFICULTY: Simple
DESCRIPTION: Specialized in holding his ground.</t>
        </r>
      </text>
    </comment>
    <comment ref="E8" authorId="0" shapeId="0" xr:uid="{03D66076-116A-49D6-8125-243F0E828F4D}">
      <text>
        <r>
          <rPr>
            <sz val="11"/>
            <color theme="1"/>
            <rFont val="Arial"/>
            <family val="2"/>
          </rPr>
          <t>AFFINITY: Divine
DIFFICULTY: Hardcore
DESCRIPTION: Specialized in using his Divinity to emerge victorious in combat.</t>
        </r>
      </text>
    </comment>
    <comment ref="F8" authorId="0" shapeId="0" xr:uid="{91BAC125-F691-4FEC-A0EE-224F5A06D817}">
      <text>
        <r>
          <rPr>
            <sz val="11"/>
            <color theme="1"/>
            <rFont val="Arial"/>
            <family val="2"/>
          </rPr>
          <t>AFFINITY: Crusader
DIFFICULTY: Neutral
DESCRIPTION: Specialized in holy magic and crusading.</t>
        </r>
      </text>
    </comment>
    <comment ref="G8" authorId="0" shapeId="0" xr:uid="{0B0C205D-EF64-459D-8752-7F6BA36E6A5D}">
      <text>
        <r>
          <rPr>
            <sz val="11"/>
            <color theme="1"/>
            <rFont val="Arial"/>
            <family val="2"/>
          </rPr>
          <t>AFFINITY: Destroyer
DIFFICULTY: Challenging
DESCRIPTION: Specialized in Destroying.</t>
        </r>
      </text>
    </comment>
    <comment ref="C9" authorId="0" shapeId="0" xr:uid="{B080D1C9-05C4-4A0D-8205-F889A40F448A}">
      <text>
        <r>
          <rPr>
            <sz val="11"/>
            <color theme="1"/>
            <rFont val="Arial"/>
            <family val="2"/>
          </rPr>
          <t>STARTING BONUS:
Start the Game with the Fire Wavelength.
STARTING WEAPON: 
Any Weapon.</t>
        </r>
      </text>
    </comment>
    <comment ref="D9" authorId="0" shapeId="0" xr:uid="{0D81C4FE-C5A0-4DF1-8DB3-01DD5780075F}">
      <text>
        <r>
          <rPr>
            <sz val="11"/>
            <color theme="1"/>
            <rFont val="Arial"/>
            <family val="2"/>
          </rPr>
          <t>AFFINITY: Wildfire
DIFFICULTY: Simple
DESCRIPTION: Specialized in A lot of Fire Magic.</t>
        </r>
      </text>
    </comment>
    <comment ref="E9" authorId="0" shapeId="0" xr:uid="{18B9DF80-AC04-4565-931C-FDEF5577AC98}">
      <text>
        <r>
          <rPr>
            <sz val="11"/>
            <color theme="1"/>
            <rFont val="Arial"/>
            <family val="2"/>
          </rPr>
          <t>AFFINITY: Frostburn
DIFFICULTY: Simple
DESCRIPTION: Specialized in Fire and Frost Magic.</t>
        </r>
      </text>
    </comment>
    <comment ref="F9" authorId="0" shapeId="0" xr:uid="{7C4B3071-D57C-4EDE-B54B-37E8044DEE1E}">
      <text>
        <r>
          <rPr>
            <sz val="11"/>
            <color theme="1"/>
            <rFont val="Arial"/>
            <family val="2"/>
          </rPr>
          <t>AFFINITY: Shadowflame
DIFFICULTY: Neutral
DESCRIPTION: Specialized in Fire and Dark Magic.</t>
        </r>
      </text>
    </comment>
    <comment ref="G9" authorId="0" shapeId="0" xr:uid="{93D36436-7910-43EE-BF92-CA7B99CBD8D4}">
      <text>
        <r>
          <rPr>
            <sz val="11"/>
            <color theme="1"/>
            <rFont val="Arial"/>
            <family val="2"/>
          </rPr>
          <t>AFFINITY: Living Flame
DIFFICULTY: Neutral
DESCRIPTION: Specialized in Living Fire Magic.</t>
        </r>
      </text>
    </comment>
    <comment ref="H9" authorId="0" shapeId="0" xr:uid="{4C778AF2-7693-4B79-B206-7E2F0FAF82D3}">
      <text>
        <r>
          <rPr>
            <sz val="11"/>
            <color theme="1"/>
            <rFont val="Arial"/>
            <family val="2"/>
          </rPr>
          <t>AFFINITY: Manaburn
DIFFICULTY: Challenging
DESCRIPTION: Specialized in Burning the opponents Mana.</t>
        </r>
      </text>
    </comment>
    <comment ref="C10" authorId="0" shapeId="0" xr:uid="{31152617-7119-42E8-BB89-F42F20881A37}">
      <text>
        <r>
          <rPr>
            <sz val="11"/>
            <color theme="1"/>
            <rFont val="Arial"/>
          </rPr>
          <t>STARTING BONUS:
Start the Game with Rage as a Resource; It Starts at 0 and is uncapped and stays at 0 outside of Combat; You gain 10 Rage when landing Basic Attacks; Max Mana is converted automatically to Max Health.
STARTING WEAPON: 
Any Strength Weapon.</t>
        </r>
      </text>
    </comment>
    <comment ref="D10" authorId="0" shapeId="0" xr:uid="{1E3DFDE9-F9B9-4FD4-A16B-48895E796A51}">
      <text>
        <r>
          <rPr>
            <sz val="11"/>
            <color theme="1"/>
            <rFont val="Arial"/>
            <family val="2"/>
          </rPr>
          <t>AFFINITY: Berzerker
DIFFICULTY: Hardcore
DESCRIPTION: Specialized in Dual Wielding Axes.</t>
        </r>
      </text>
    </comment>
    <comment ref="E10" authorId="0" shapeId="0" xr:uid="{CC453DAC-7E95-49C3-8E25-FEFEEA07F638}">
      <text>
        <r>
          <rPr>
            <sz val="11"/>
            <color theme="1"/>
            <rFont val="Arial"/>
            <family val="2"/>
          </rPr>
          <t>AFFINITY: Savage
DIFFICULTY: Neutral
DESCRIPTION: Specialized in utilizing the land around themselves to their advantage, always adapting.</t>
        </r>
      </text>
    </comment>
    <comment ref="F10" authorId="0" shapeId="0" xr:uid="{EB7C7AE6-6C2C-4F71-98B2-61244FC35BF8}">
      <text>
        <r>
          <rPr>
            <sz val="11"/>
            <color theme="1"/>
            <rFont val="Arial"/>
          </rPr>
          <t xml:space="preserve">
AFFINITY: Hellbreaker
DIFFICULTY: Simple
DESCRIPTION: Specialized in unleashing Hell!</t>
        </r>
      </text>
    </comment>
    <comment ref="G10" authorId="0" shapeId="0" xr:uid="{AF6A4B3C-8805-43FC-9C76-9E6407085F79}">
      <text>
        <r>
          <rPr>
            <sz val="11"/>
            <color theme="1"/>
            <rFont val="Arial"/>
            <family val="2"/>
          </rPr>
          <t>AFFINITY: Waraxe
DIFFICULTY: Simple
DESCRIPTION: Specialized in Two-Handed Axes.</t>
        </r>
      </text>
    </comment>
    <comment ref="C11" authorId="0" shapeId="0" xr:uid="{EF35825F-E081-4B06-88E1-165C4778DD91}">
      <text>
        <r>
          <rPr>
            <sz val="11"/>
            <color theme="1"/>
            <rFont val="Arial"/>
            <family val="2"/>
          </rPr>
          <t>STARTING BONUS:
Start the Game with 1 Skill Point in Potion Crafting.
STARTING WEAPON: 
Any Weapon.</t>
        </r>
      </text>
    </comment>
    <comment ref="D11" authorId="0" shapeId="0" xr:uid="{EDF1B1F6-58F1-476A-A70E-FC0871D80B9D}">
      <text>
        <r>
          <rPr>
            <sz val="11"/>
            <color theme="1"/>
            <rFont val="Arial"/>
            <family val="2"/>
          </rPr>
          <t>AFFINITY: Life Exchanger
DIFFICULTY: Hardcore
DESCRIPTION: Specialized in gaining more life from defeated enemies and other tricks.</t>
        </r>
      </text>
    </comment>
    <comment ref="E11" authorId="0" shapeId="0" xr:uid="{13441D8C-DD46-403A-9C41-661EA6DCEE9B}">
      <text>
        <r>
          <rPr>
            <sz val="11"/>
            <color theme="1"/>
            <rFont val="Arial"/>
            <family val="2"/>
          </rPr>
          <t>AFFINITY: Manipulator
DIFFICULTY: Hardcore
DESCRIPTION: Specialized in transformation of various things.</t>
        </r>
      </text>
    </comment>
    <comment ref="F11" authorId="0" shapeId="0" xr:uid="{AC9615F8-6621-49D1-A2A6-CB34DDAABC8C}">
      <text>
        <r>
          <rPr>
            <sz val="11"/>
            <color theme="1"/>
            <rFont val="Arial"/>
            <family val="2"/>
          </rPr>
          <t>AFFINITY: Apothecary
DIFFICULTY: Challenging
DESCRIPTION: Specialized in the making of Drugs.</t>
        </r>
      </text>
    </comment>
    <comment ref="C12" authorId="0" shapeId="0" xr:uid="{0017E1D5-9B97-44B7-9211-12ADB0A65AD3}">
      <text>
        <r>
          <rPr>
            <sz val="11"/>
            <color theme="1"/>
            <rFont val="Arial"/>
            <family val="2"/>
          </rPr>
          <t>STARTING BONUS:
Start the Game with 1 Extra Strength.
STARTING WEAPON: 
Any Strength Weapon.</t>
        </r>
      </text>
    </comment>
    <comment ref="D12" authorId="0" shapeId="0" xr:uid="{F92906A1-905F-4636-9707-410EFC77088B}">
      <text>
        <r>
          <rPr>
            <sz val="11"/>
            <color theme="1"/>
            <rFont val="Arial"/>
            <family val="2"/>
          </rPr>
          <t>AFFINITY: Samurai
DIFFICULTY: Neutral
DESCRIPTION: Specialized in slashing his opponents.</t>
        </r>
      </text>
    </comment>
    <comment ref="E12" authorId="0" shapeId="0" xr:uid="{5611EBDF-3B02-4AD2-9E52-5056A89E5908}">
      <text>
        <r>
          <rPr>
            <sz val="11"/>
            <color theme="1"/>
            <rFont val="Arial"/>
            <family val="2"/>
          </rPr>
          <t>AFFINITY: Duelist
DIFFICULTY: Neutral
DESCRIPTION: Specialized in fencing.</t>
        </r>
      </text>
    </comment>
    <comment ref="F12" authorId="0" shapeId="0" xr:uid="{B12064B9-9659-4B02-9B9E-F4BF13CD2F8B}">
      <text>
        <r>
          <rPr>
            <sz val="11"/>
            <color theme="1"/>
            <rFont val="Arial"/>
            <family val="2"/>
          </rPr>
          <t>AFFINITY: Lancer
DIFFICULTY: Neutral
DESCRIPTION: Specialized in Spear, Javelins and other Throwables.</t>
        </r>
      </text>
    </comment>
    <comment ref="G12" authorId="0" shapeId="0" xr:uid="{C2D0340D-8A84-4F05-B5EE-773788C3EDE9}">
      <text>
        <r>
          <rPr>
            <sz val="11"/>
            <color theme="1"/>
            <rFont val="Arial"/>
            <family val="2"/>
          </rPr>
          <t>AFFINITY: Hoplite
DIFFICULTY: Simple
DESCRIPTION: Specialized in Spear and Shield.</t>
        </r>
      </text>
    </comment>
    <comment ref="H12" authorId="0" shapeId="0" xr:uid="{93772C08-EC8E-41AB-BC79-284BE4F22CBA}">
      <text>
        <r>
          <rPr>
            <sz val="11"/>
            <color theme="1"/>
            <rFont val="Arial"/>
            <family val="2"/>
          </rPr>
          <t>AFFINITY: Slayer
DIFFICULTY: Simple
DESCRIPTION: Specialized in Slaying Creatures.</t>
        </r>
      </text>
    </comment>
    <comment ref="C13" authorId="0" shapeId="0" xr:uid="{43D46D57-6F2F-43F3-ABF4-FDC327BAAC50}">
      <text>
        <r>
          <rPr>
            <sz val="11"/>
            <color theme="1"/>
            <rFont val="Arial"/>
          </rPr>
          <t>STARTING BONUS:
Start the Game with a Common Quiver or 5 Common Throwing Axes.
STARTING WEAPON: 
Any Dexterity Weapon.</t>
        </r>
      </text>
    </comment>
    <comment ref="D13" authorId="0" shapeId="0" xr:uid="{DD3FFDC7-2589-4E5A-BD17-AC0C41D2C675}">
      <text>
        <r>
          <rPr>
            <sz val="11"/>
            <color theme="1"/>
            <rFont val="Arial"/>
            <family val="2"/>
          </rPr>
          <t>AFFINITY: Lockdown Hunter
DIFFICULTY: Neutral
DESCRIPTION: Specialized in hunting down pray by using traps and luring enemies into them.</t>
        </r>
      </text>
    </comment>
    <comment ref="E13" authorId="0" shapeId="0" xr:uid="{28F33F46-656C-40A1-8D98-503CB8F08F78}">
      <text>
        <r>
          <rPr>
            <sz val="11"/>
            <color theme="1"/>
            <rFont val="Arial"/>
            <family val="2"/>
          </rPr>
          <t>AFFINITY: Bounty Hunter
DIFFICULTY: Neutral
DESCRIPTION: Specialized in hunting down pray by chasing it down, and collecting rewards for their heads.</t>
        </r>
      </text>
    </comment>
    <comment ref="F13" authorId="0" shapeId="0" xr:uid="{22110E9D-75F6-4A05-B8A1-ABB420DDCA1D}">
      <text>
        <r>
          <rPr>
            <sz val="11"/>
            <color theme="1"/>
            <rFont val="Arial"/>
            <family val="2"/>
          </rPr>
          <t>AFFINITY: Archer
DIFFICULTY: Simple
DESCRIPTION: Specialized in torrenting the enemy with arrows, killing it before it comes in close quarters.</t>
        </r>
      </text>
    </comment>
    <comment ref="G13" authorId="0" shapeId="0" xr:uid="{6FF2E61A-150C-4863-8495-8A0C5B43ACDC}">
      <text>
        <r>
          <rPr>
            <sz val="11"/>
            <color theme="1"/>
            <rFont val="Arial"/>
            <family val="2"/>
          </rPr>
          <t>AFFINITY: Shadow
DIFFICULTY: Challenging
DESCRIPTION: Specialized in Offense dark magic, and bow to end an opponents life.</t>
        </r>
      </text>
    </comment>
    <comment ref="H13" authorId="0" shapeId="0" xr:uid="{A694FD49-DB74-4E42-BCAB-BCB7165B8D9C}">
      <text>
        <r>
          <rPr>
            <sz val="11"/>
            <color theme="1"/>
            <rFont val="Arial"/>
            <family val="2"/>
          </rPr>
          <t>AFFINITY: Arbalest
DIFFICULTY: Simple
DESCRIPTION: Specialized in using crossbows.</t>
        </r>
      </text>
    </comment>
    <comment ref="C14" authorId="0" shapeId="0" xr:uid="{BB10AA58-1315-490D-A475-B8047BE485F4}">
      <text>
        <r>
          <rPr>
            <sz val="11"/>
            <color theme="1"/>
            <rFont val="Arial"/>
            <family val="2"/>
          </rPr>
          <t>STARTING BONUS:
Start the Game with 1 Extra Power.
STARTING WEAPON: 
Any Power Weapon.</t>
        </r>
      </text>
    </comment>
    <comment ref="D14" authorId="0" shapeId="0" xr:uid="{91A37D65-CF9A-4DDC-AA2E-791C7271C780}">
      <text>
        <r>
          <rPr>
            <sz val="11"/>
            <color theme="1"/>
            <rFont val="Arial"/>
          </rPr>
          <t xml:space="preserve">AFFINITY: Elemental
DIFFICULTY: Neutral
DESCRIPTION: Find your opponents weakness and decimate him with the perfect elemental combination. 
 </t>
        </r>
      </text>
    </comment>
    <comment ref="E14" authorId="0" shapeId="0" xr:uid="{E1F69C62-814E-4C69-A47F-741E5AE121CF}">
      <text>
        <r>
          <rPr>
            <sz val="11"/>
            <color theme="1"/>
            <rFont val="Arial"/>
          </rPr>
          <t>AFFINITY: Blood
DIFFICULTY: Challenging
DESCRIPTION: Control not only your own blood, but also your opponents' and witness the crimson spectacle.</t>
        </r>
      </text>
    </comment>
    <comment ref="F14" authorId="0" shapeId="0" xr:uid="{6ED94055-ED18-43A6-AF5E-EB5C1423DC8A}">
      <text>
        <r>
          <rPr>
            <sz val="11"/>
            <color theme="1"/>
            <rFont val="Arial"/>
          </rPr>
          <t>AFFINITY: Battle
DIFFICULTY: Neutral
DESCRIPTION: Summon in arcane weapons and Helixes and obliterate people with overwhelming magic.</t>
        </r>
      </text>
    </comment>
    <comment ref="G14" authorId="0" shapeId="0" xr:uid="{3EAE1E52-B15C-4E7E-A59E-EC80C40608A9}">
      <text>
        <r>
          <rPr>
            <sz val="11"/>
            <color theme="1"/>
            <rFont val="Arial"/>
            <family val="2"/>
          </rPr>
          <t>AFFINITY: Crystal
DIFFICULTY: Neutral
DESCRIPTION: Use the powers of the frost to both freeze your opponents but to also protect and save yourself.</t>
        </r>
      </text>
    </comment>
    <comment ref="H14" authorId="0" shapeId="0" xr:uid="{A7656BD3-2888-4934-A0CC-1789476B4A80}">
      <text>
        <r>
          <rPr>
            <sz val="11"/>
            <color theme="1"/>
            <rFont val="Arial"/>
            <family val="2"/>
          </rPr>
          <t>AFFINITY: Solar
DIFFICULTY: Neutral
DESCRIPTION: Use the power of the sun to burn and blind your target.</t>
        </r>
      </text>
    </comment>
    <comment ref="I14" authorId="0" shapeId="0" xr:uid="{18899F8F-F6B2-40B3-BB43-1CF5188C56CF}">
      <text>
        <r>
          <rPr>
            <sz val="11"/>
            <color theme="1"/>
            <rFont val="Arial"/>
            <family val="2"/>
          </rPr>
          <t>AFFINITY: Caster
DIFFICULTY: Hardcore
DESCRIPTION: Specialized in the use of Scrolls.</t>
        </r>
      </text>
    </comment>
    <comment ref="C15" authorId="0" shapeId="0" xr:uid="{6419560E-C548-473C-B5D4-D87F3D41D45B}">
      <text>
        <r>
          <rPr>
            <sz val="11"/>
            <color theme="1"/>
            <rFont val="Arial"/>
          </rPr>
          <t xml:space="preserve">STARTING BONUS:
Start the Game with 1 Extra Dexterity.
STARTING WEAPON: 
Any Melee Dexterity Weapon.
Starting with a Knife grants a second one as well.
</t>
        </r>
      </text>
    </comment>
    <comment ref="D15" authorId="0" shapeId="0" xr:uid="{79B02FC8-75A1-4B84-8D1B-8C6878B3EEF8}">
      <text>
        <r>
          <rPr>
            <sz val="11"/>
            <color theme="1"/>
            <rFont val="Arial"/>
          </rPr>
          <t>AFFINITY: Assassin
DIFFICULTY: Simple
DESCRIPTION: Speicalized in the Offensey art of killing the enemy with poison or a large number of knife stabs in the opponents back.</t>
        </r>
      </text>
    </comment>
    <comment ref="E15" authorId="0" shapeId="0" xr:uid="{F18962F0-2239-4C60-9FF5-387BDE7172BF}">
      <text>
        <r>
          <rPr>
            <sz val="11"/>
            <color theme="1"/>
            <rFont val="Arial"/>
            <family val="2"/>
          </rPr>
          <t>AFFINITY: Thief
DIFFICULTY: Neutral
DESCRIPTION: Steal not your targets loot, but their sanity and their will to continue living as they realize what was theirs is now gone.</t>
        </r>
      </text>
    </comment>
    <comment ref="F15" authorId="0" shapeId="0" xr:uid="{6B8AFF36-1E03-4EFC-87BB-166B1B76D23E}">
      <text>
        <r>
          <rPr>
            <sz val="11"/>
            <color theme="1"/>
            <rFont val="Arial"/>
          </rPr>
          <t>AFFINITY: Graverobber
DIFFICULTY: Challenging
DESCRIPTION: Use Knives, a Shovel and Dark Magic to drop people dead before stealing their goods. Looting from cemeteries and Stealing from the dead is far less risky than stealing from the living, isn't it?</t>
        </r>
      </text>
    </comment>
    <comment ref="G15" authorId="0" shapeId="0" xr:uid="{D77D4D05-8A87-4F23-8B2B-6EC619480D79}">
      <text>
        <r>
          <rPr>
            <sz val="11"/>
            <color theme="1"/>
            <rFont val="Arial"/>
          </rPr>
          <t>AFFINITY: Phantom
DIFFICULTY: Neutral
DESCRIPTION: Move with the likeness of a ghost whilst Striking Silently and Deadly from the shadows.</t>
        </r>
      </text>
    </comment>
    <comment ref="H15" authorId="0" shapeId="0" xr:uid="{DDE1B9EF-511E-4E39-8627-33A1FFC2789A}">
      <text>
        <r>
          <rPr>
            <sz val="11"/>
            <color theme="1"/>
            <rFont val="Arial"/>
          </rPr>
          <t>AFFINITY: Scout
DIFFICULTY: Neutral
DESCRIPTION: Move with unparraled speed on the map, explore and learn and once you have gathered what you need, turn around and strike as a new force.</t>
        </r>
      </text>
    </comment>
    <comment ref="I15" authorId="0" shapeId="0" xr:uid="{572922DE-DACC-42D3-AA14-8426FCEE5E7F}">
      <text>
        <r>
          <rPr>
            <sz val="11"/>
            <color theme="1"/>
            <rFont val="Arial"/>
            <family val="2"/>
          </rPr>
          <t>AFFINITY: Stalker
DIFFICULTY: Hardcore
DESCRIPTION: Track and stalk your target, waiting for the perfect opportunity and then provide the finishing strike when they least suspect it.</t>
        </r>
      </text>
    </comment>
    <comment ref="J15" authorId="0" shapeId="0" xr:uid="{686C0B4A-BA4A-486A-9FE3-11A77A5F7391}">
      <text>
        <r>
          <rPr>
            <sz val="11"/>
            <color theme="1"/>
            <rFont val="Arial"/>
          </rPr>
          <t>AFFINITY: Tracker
DIFFICULTY: Challenging
DESCRIPTION: Track them all down, information is your friend! And when they stand confused before you, pierce them with your deadly Daggers.</t>
        </r>
      </text>
    </comment>
    <comment ref="K15" authorId="0" shapeId="0" xr:uid="{2E2E5D1B-F7DC-4474-9FA3-16F546C69E83}">
      <text>
        <r>
          <rPr>
            <sz val="11"/>
            <color theme="1"/>
            <rFont val="Arial"/>
          </rPr>
          <t>AFFINITY: Tracker
DIFFICULTY: Hardcore
DESCRIPTION: You know why you are here, you have all the tools, now it is time to get the job done.</t>
        </r>
      </text>
    </comment>
    <comment ref="C16" authorId="0" shapeId="0" xr:uid="{6FB7E956-1A94-4D52-AEAC-6EDC95EABB15}">
      <text>
        <r>
          <rPr>
            <sz val="11"/>
            <color theme="1"/>
            <rFont val="Arial"/>
          </rPr>
          <t>STARTING BONUS:
Start the Game with 1 Extra Defense.
STARTING WEAPON: 
Any Melee Strength/Dexterity Weapon.
One-Handed Weapons gain a Shield or Buckler as well.</t>
        </r>
      </text>
    </comment>
    <comment ref="D16" authorId="0" shapeId="0" xr:uid="{900B772B-9A11-4CCF-B3FA-F2CE3EA61E38}">
      <text>
        <r>
          <rPr>
            <sz val="11"/>
            <color theme="1"/>
            <rFont val="Arial"/>
          </rPr>
          <t>AFFINITY: Dread
DIFFICULTY: Simple
DESCRIPTION: Send your opponents into dispair, let their darkest fears erode their minds. Sometimes the Abyss gazes back.</t>
        </r>
      </text>
    </comment>
    <comment ref="E16" authorId="0" shapeId="0" xr:uid="{C872131D-65EB-4397-B2D9-35BF51A883E2}">
      <text>
        <r>
          <rPr>
            <sz val="11"/>
            <color theme="1"/>
            <rFont val="Arial"/>
          </rPr>
          <t>AFFINITY: Holy
DIFFICULTY: Simple
DESCRIPTION: Use your divine righteusness and holy powers to overcome evil. Bathe the Blind in Holy Rays.</t>
        </r>
      </text>
    </comment>
    <comment ref="F16" authorId="0" shapeId="0" xr:uid="{7FC3DAE7-C4A6-433F-9153-F2B7B1814680}">
      <text>
        <r>
          <rPr>
            <sz val="11"/>
            <color theme="1"/>
            <rFont val="Arial"/>
          </rPr>
          <t>AFFINITY: Rune
DIFFICULTY: Challenging
DESCRIPTION: Specialized in Rune enchantment to make his weapon or armor more efficient in combat; Consume Runes to unleash devastating Attacks.</t>
        </r>
      </text>
    </comment>
    <comment ref="G16" authorId="0" shapeId="0" xr:uid="{3C6A9B1A-7D66-4BCB-8954-4E8705AEA72F}">
      <text>
        <r>
          <rPr>
            <sz val="11"/>
            <color theme="1"/>
            <rFont val="Arial"/>
            <family val="2"/>
          </rPr>
          <t>AFFINITY: Solar
DIFFICULTY: Challenging
DESCRIPTION: Harness the power of the Sun to blind and burn your opponents as you advance forward to punish with your knightly skills.</t>
        </r>
      </text>
    </comment>
    <comment ref="H16" authorId="0" shapeId="0" xr:uid="{164C8292-F636-4CCE-BAEE-75E16869C8C3}">
      <text>
        <r>
          <rPr>
            <sz val="11"/>
            <color theme="1"/>
            <rFont val="Arial"/>
            <family val="2"/>
          </rPr>
          <t>AFFINITY: Shock
DIFFICULTY: Neutral
DESCRIPTION: Specialized in Lightning and Bleed Attacks, Shocking targets and Staggering them.</t>
        </r>
      </text>
    </comment>
    <comment ref="I16" authorId="0" shapeId="0" xr:uid="{C0D3E21C-E81D-4A59-9B91-B6C8C20EA2ED}">
      <text>
        <r>
          <rPr>
            <sz val="11"/>
            <color theme="1"/>
            <rFont val="Arial"/>
            <family val="2"/>
          </rPr>
          <t>AFFINITY: Trueborn
DIFFICULTY: Simple
DESCRIPTION: Slay the unfaithful and protect your empire with a balanced combination of sword and shield.</t>
        </r>
      </text>
    </comment>
    <comment ref="C17" authorId="0" shapeId="0" xr:uid="{5BA111BF-4DAE-41A2-9189-EEEA91C6813F}">
      <text>
        <r>
          <rPr>
            <sz val="11"/>
            <color theme="1"/>
            <rFont val="Arial"/>
            <family val="2"/>
          </rPr>
          <t>STARTING BONUS:
Start the Game with 10 Extra Health and Mana.
STARTING WEAPON: 
Any Power Weapon.</t>
        </r>
      </text>
    </comment>
    <comment ref="D17" authorId="0" shapeId="0" xr:uid="{09C64C68-D103-4B06-89F2-5BC2F10DA7AA}">
      <text>
        <r>
          <rPr>
            <sz val="11"/>
            <color theme="1"/>
            <rFont val="Arial"/>
            <family val="2"/>
          </rPr>
          <t>AFFINITY: Spirit Caller
DIFFICULTY: Challenging
DESCRIPTION: Communicate with the spirits to guide you to new places and to help deal with any obsticales in your way, wether they be living or not.</t>
        </r>
      </text>
    </comment>
    <comment ref="E17" authorId="0" shapeId="0" xr:uid="{9E9DF37E-1814-49E9-B729-7E0A7D9150DA}">
      <text>
        <r>
          <rPr>
            <sz val="11"/>
            <color theme="1"/>
            <rFont val="Arial"/>
            <family val="2"/>
          </rPr>
          <t>AFFINITY: Treant Caller
DIFFICULTY: Simple
DESCRIPTION: Specialized in Calling the trees from forests to fight for him.</t>
        </r>
      </text>
    </comment>
    <comment ref="F17" authorId="0" shapeId="0" xr:uid="{C7E60B62-FF76-423A-AA1F-C54F5030075C}">
      <text>
        <r>
          <rPr>
            <sz val="11"/>
            <color theme="1"/>
            <rFont val="Arial"/>
            <family val="2"/>
          </rPr>
          <t>AFFINITY: Beast Caller
DIFFICULTY: Neutral
DESCRIPTION: Summon in beasts of terrifing proportions to fight for you and clear the path to victory.</t>
        </r>
      </text>
    </comment>
    <comment ref="G17" authorId="0" shapeId="0" xr:uid="{582658B2-7ADF-4E75-AE98-CB890A0F3B6F}">
      <text>
        <r>
          <rPr>
            <sz val="11"/>
            <color theme="1"/>
            <rFont val="Arial"/>
            <family val="2"/>
          </rPr>
          <t>AFFINITY: Star Caller
DIFFICULTY: Neutral
DESCRIPTION: The stars from the heavens will guide your way, and during combat rain the heavens down onto your enemies.</t>
        </r>
      </text>
    </comment>
    <comment ref="C18" authorId="0" shapeId="0" xr:uid="{D80B958F-79CC-4D9D-9702-B9EA341A8418}">
      <text>
        <r>
          <rPr>
            <sz val="11"/>
            <color theme="1"/>
            <rFont val="Arial"/>
            <family val="2"/>
          </rPr>
          <t>STARTING BONUS:
Start the Game with 2 Random Rare Ingredients.
STARTING WEAPON: 
Any Power Weapon.</t>
        </r>
      </text>
    </comment>
    <comment ref="D18" authorId="0" shapeId="0" xr:uid="{A7228C5E-2654-43DB-8B48-111E5DF483B8}">
      <text>
        <r>
          <rPr>
            <sz val="11"/>
            <color theme="1"/>
            <rFont val="Arial"/>
          </rPr>
          <t>AFFINITY: Totemic
DIFFICULTY: Hardcore
DESCRIPTION: Summon in totems to aid in you in combat both Offensively and Defensively.</t>
        </r>
      </text>
    </comment>
    <comment ref="E18" authorId="0" shapeId="0" xr:uid="{EABB3257-811F-4A45-A05A-CA886B1FEEA3}">
      <text>
        <r>
          <rPr>
            <sz val="11"/>
            <color theme="1"/>
            <rFont val="Arial"/>
          </rPr>
          <t>AFFINITY: Herbalist
DIFFICULTY: Challenging
DESCRIPTION: Specialized in Plants.</t>
        </r>
      </text>
    </comment>
    <comment ref="F18" authorId="0" shapeId="0" xr:uid="{7E6192F8-CCD2-4432-9B2A-9846A070C3F4}">
      <text>
        <r>
          <rPr>
            <sz val="11"/>
            <color theme="1"/>
            <rFont val="Arial"/>
          </rPr>
          <t>AFFINITY: Stormbringer
DIFFICULTY: Simple
DESCRIPTION: Specialized in bringing the Storm down on your opponents. Lightning and Wind Magic.</t>
        </r>
      </text>
    </comment>
    <comment ref="G18" authorId="0" shapeId="0" xr:uid="{F652337F-444B-4D1C-949E-902927BB7E95}">
      <text>
        <r>
          <rPr>
            <sz val="11"/>
            <color theme="1"/>
            <rFont val="Arial"/>
          </rPr>
          <t>AFFINITY: Voodoo
DIFFICULTY: Simple
DESCRIPTION: Once again your enemies will fear the tiny inconspicous doll that you hold as it rips the soul and life out thier bodies.</t>
        </r>
      </text>
    </comment>
    <comment ref="C19" authorId="0" shapeId="0" xr:uid="{55461ADF-38F3-4003-9D0B-80C47F94CBA2}">
      <text>
        <r>
          <rPr>
            <sz val="11"/>
            <color theme="1"/>
            <rFont val="Arial"/>
            <family val="2"/>
          </rPr>
          <t>STARTING BONUS:
Start the Game with 1 Potion of Health.
STARTING WEAPON: 
Any Weapon.</t>
        </r>
      </text>
    </comment>
    <comment ref="D19" authorId="0" shapeId="0" xr:uid="{E2833B9B-2010-4D89-9E94-EA8D33453A75}">
      <text>
        <r>
          <rPr>
            <sz val="11"/>
            <color theme="1"/>
            <rFont val="Arial"/>
            <family val="2"/>
          </rPr>
          <t>AFFINITY: Priest
DIFFICULTY: Simple
DESCRIPTION: Specialized in Healing with Light magic.</t>
        </r>
      </text>
    </comment>
    <comment ref="E19" authorId="0" shapeId="0" xr:uid="{BAD52612-9ECD-44CD-9316-59B54B445382}">
      <text>
        <r>
          <rPr>
            <sz val="11"/>
            <color theme="1"/>
            <rFont val="Arial"/>
            <family val="2"/>
          </rPr>
          <t>AFFINITY: Cleric
DIFFICULTY: Simple
DESCRIPTION: Specialized in versatility, both capable in combat and skilled in the use of holy magic.</t>
        </r>
      </text>
    </comment>
    <comment ref="F19" authorId="0" shapeId="0" xr:uid="{E27D8924-FD2D-410B-B1E9-3D656369E034}">
      <text>
        <r>
          <rPr>
            <sz val="11"/>
            <color theme="1"/>
            <rFont val="Arial"/>
          </rPr>
          <t>AFFINITY: Vestal
DIFFICULTY: Simple
DESCRIPTION: With the power of healing you will stun your opponents in awe as they fail to kill you 20 times in a row.</t>
        </r>
      </text>
    </comment>
    <comment ref="G19" authorId="0" shapeId="0" xr:uid="{CC55588A-9F41-4ABE-A623-B88087D97ABE}">
      <text>
        <r>
          <rPr>
            <sz val="11"/>
            <color theme="1"/>
            <rFont val="Arial"/>
          </rPr>
          <t>AFFINITY: Mana-Tech Medic
DIFFICULTY: Neutral
DESCRIPTION: Modern medicine and portable hospitalization at the price of ethics.</t>
        </r>
      </text>
    </comment>
    <comment ref="H19" authorId="0" shapeId="0" xr:uid="{E3C3AAFD-EB6A-43EA-946A-50A0485ED33E}">
      <text>
        <r>
          <rPr>
            <sz val="11"/>
            <color theme="1"/>
            <rFont val="Arial"/>
          </rPr>
          <t>AFFINITY: Mender
DIFFICULTY: Neutral
DESCRIPTION: Heal yourself, Heal your Followers... What else could you want when everything around wants you dead.</t>
        </r>
      </text>
    </comment>
    <comment ref="I19" authorId="0" shapeId="0" xr:uid="{39D80650-DC8E-45B1-8CD0-AD9C8C11030F}">
      <text>
        <r>
          <rPr>
            <sz val="11"/>
            <color theme="1"/>
            <rFont val="Arial"/>
            <family val="2"/>
          </rPr>
          <t>AFFINITY: Immortal
DIFFICULTY: Neutral
DESCRIPTION: Specialized in Living.</t>
        </r>
      </text>
    </comment>
    <comment ref="C20" authorId="0" shapeId="0" xr:uid="{30D016DB-A6CA-457E-A3FF-3AD82A4589D4}">
      <text>
        <r>
          <rPr>
            <sz val="11"/>
            <color theme="1"/>
            <rFont val="Arial"/>
            <family val="2"/>
          </rPr>
          <t>STARTING BONUS:
Start the Game with a Random Common Ring.
STARTING WEAPON: 
Any Power Weapon.</t>
        </r>
      </text>
    </comment>
    <comment ref="D20" authorId="0" shapeId="0" xr:uid="{7AA234D6-34B0-447E-A3DF-08E01F377418}">
      <text>
        <r>
          <rPr>
            <sz val="11"/>
            <color theme="1"/>
            <rFont val="Arial"/>
            <family val="2"/>
          </rPr>
          <t>AFFINITY: Conjourer
DIFFICULTY: Challenging
DESCRIPTION: Summon in the demons with an arcane arts damaging those who are near, enemies who don't flee will face your army of increasing terrifying demons.</t>
        </r>
      </text>
    </comment>
    <comment ref="E20" authorId="0" shapeId="0" xr:uid="{31CB7455-269A-4A42-BEDD-B0A40D54DD85}">
      <text>
        <r>
          <rPr>
            <sz val="11"/>
            <color theme="1"/>
            <rFont val="Arial"/>
          </rPr>
          <t>AFFINITY: Sandbearer
DIFFICULTY: Challenging
DESCRIPTION: Summon and surf the deserts of the world from which you will summon powerful Sand creatures to aid you in combat.</t>
        </r>
      </text>
    </comment>
    <comment ref="F20" authorId="0" shapeId="0" xr:uid="{A95D550A-6D45-4253-8F08-47723F86E0D1}">
      <text>
        <r>
          <rPr>
            <sz val="11"/>
            <color theme="1"/>
            <rFont val="Arial"/>
          </rPr>
          <t>AFFINITY: Spectral
DIFFICULTY: Neutral
DESCRIPTION: Summon Spectral Entities to aid you in combat or split your soul in order to conquer your enemies.</t>
        </r>
      </text>
    </comment>
    <comment ref="G20" authorId="0" shapeId="0" xr:uid="{BA9ED960-00D4-4018-A6B0-2026B0A238EE}">
      <text>
        <r>
          <rPr>
            <sz val="11"/>
            <color theme="1"/>
            <rFont val="Arial"/>
          </rPr>
          <t>AFFINITY: Elementalist
DIFFICULTY: Neutral
DESCRIPTION: Summon in an army of elementals! If they won't kill your opponent your offensive Abilities sure will.</t>
        </r>
      </text>
    </comment>
    <comment ref="C21" authorId="0" shapeId="0" xr:uid="{F4866B36-361F-46EC-B59B-8A7E4A3CF055}">
      <text>
        <r>
          <rPr>
            <sz val="11"/>
            <color theme="1"/>
            <rFont val="Arial"/>
            <family val="2"/>
          </rPr>
          <t>STARTING BONUS:
Start the Game with 20 Extra Mana.
STARTING WEAPON: 
Any Power Weapon.</t>
        </r>
      </text>
    </comment>
    <comment ref="D21" authorId="0" shapeId="0" xr:uid="{1D650750-2870-4C4D-AC52-4449E23A4B2D}">
      <text>
        <r>
          <rPr>
            <sz val="11"/>
            <color theme="1"/>
            <rFont val="Arial"/>
            <family val="2"/>
          </rPr>
          <t>AFFINITY: Dreamer
DIFFICULTY: Neutral
DESCRIPTION: If you dream of the infinite you can achieve the infinite, bring your dreams into reality.</t>
        </r>
      </text>
    </comment>
    <comment ref="E21" authorId="0" shapeId="0" xr:uid="{CC34232E-376B-47EC-AA96-204F1A0AEF9F}">
      <text>
        <r>
          <rPr>
            <sz val="11"/>
            <color theme="1"/>
            <rFont val="Arial"/>
          </rPr>
          <t>AFFINITY: Illusionist
DIFFICULTY: Challenging
DESCRIPTION: Bring your illusions to life, confuse the enemy, make them all question what is real!</t>
        </r>
      </text>
    </comment>
    <comment ref="F21" authorId="0" shapeId="0" xr:uid="{87A7FA68-BBD6-4510-B638-06094B976D48}">
      <text>
        <r>
          <rPr>
            <sz val="11"/>
            <color theme="1"/>
            <rFont val="Arial"/>
            <family val="2"/>
          </rPr>
          <t>AFFINITY: Psychic
DIFFICULTY: Hardcore
DESCRIPTION: Specialized in making the enemy think he has no idea what the fuck is going on.</t>
        </r>
      </text>
    </comment>
    <comment ref="G21" authorId="0" shapeId="0" xr:uid="{4E8F87D9-EBFB-49A7-8D69-6EE0518858AD}">
      <text>
        <r>
          <rPr>
            <sz val="11"/>
            <color theme="1"/>
            <rFont val="Arial"/>
          </rPr>
          <t>AFFINITY: Charmer
DIFFICULTY: Neutral
DESCRIPTION: Charm and seduce your enemies into dropping their guard and once you've caught them with their pants down strike and take it all.</t>
        </r>
      </text>
    </comment>
    <comment ref="C22" authorId="0" shapeId="0" xr:uid="{CDE8311C-226C-40C1-B93D-1F6DFE3A6CB0}">
      <text>
        <r>
          <rPr>
            <sz val="11"/>
            <color theme="1"/>
            <rFont val="Arial"/>
          </rPr>
          <t>STARTING BONUS:
Start the Game with 1 Extra Attunement Point; You may invest Attunement Points over your Level.
STARTING WEAPON: 
Any Power Weapon.</t>
        </r>
      </text>
    </comment>
    <comment ref="D22" authorId="0" shapeId="0" xr:uid="{D2BB9831-C5E9-4CC2-BF30-365F1671BCC0}">
      <text>
        <r>
          <rPr>
            <sz val="11"/>
            <color theme="1"/>
            <rFont val="Arial"/>
          </rPr>
          <t>AFFINITY: Curse-Bearer
DIFFICULTY: Challenging
DESCRIPTION: Specialized in curses.</t>
        </r>
      </text>
    </comment>
    <comment ref="E22" authorId="0" shapeId="0" xr:uid="{6CD15090-FE97-4093-88A3-0FC182BC711E}">
      <text>
        <r>
          <rPr>
            <sz val="11"/>
            <color theme="1"/>
            <rFont val="Arial"/>
          </rPr>
          <t>AFFINITY: Oathbringer
DIFFICULTY: Challenging
DESCRIPTION: Bind with other Entities, obtain stronger powers and unleash hellfire on those who oppose you.</t>
        </r>
      </text>
    </comment>
    <comment ref="F22" authorId="0" shapeId="0" xr:uid="{6516A543-8A8B-4BDA-AAB2-F79553D7ADF2}">
      <text>
        <r>
          <rPr>
            <sz val="11"/>
            <color theme="1"/>
            <rFont val="Arial"/>
          </rPr>
          <t>AFFINITY: Nether
DIFFICULTY: Hardcore
DESCRIPTION: Send your enemies to the Nether.</t>
        </r>
      </text>
    </comment>
    <comment ref="C23" authorId="0" shapeId="0" xr:uid="{DCF9680C-865A-433D-A63D-C1EFA7233720}">
      <text>
        <r>
          <rPr>
            <sz val="11"/>
            <color theme="1"/>
            <rFont val="Arial"/>
            <family val="2"/>
          </rPr>
          <t xml:space="preserve">STARTING BONUS:
Start the Game with a new Faction: Inquisition
WARNING: NOT FINAL
STARTING WEAPON: 
Any Weapon.											</t>
        </r>
      </text>
    </comment>
    <comment ref="D23" authorId="0" shapeId="0" xr:uid="{44F75726-45D0-41C0-B873-7995BCAB5807}">
      <text>
        <r>
          <rPr>
            <sz val="11"/>
            <color theme="1"/>
            <rFont val="Arial"/>
            <family val="2"/>
          </rPr>
          <t>AFFINITY: Adjudicator
DIFFICULTY: Hardcore
DESCRIPTION: Specialized in making decisions that affect the whole plains.</t>
        </r>
      </text>
    </comment>
    <comment ref="E23" authorId="0" shapeId="0" xr:uid="{62C295BD-9C98-439B-8B65-F3ABD2709924}">
      <text>
        <r>
          <rPr>
            <sz val="11"/>
            <color theme="1"/>
            <rFont val="Arial"/>
          </rPr>
          <t>AFFINITY: Purifier
DIFFICULTY: Unknown
DESCRIPTION: Specialized in cleansing away Demons and Heretics of the Inquisition.</t>
        </r>
      </text>
    </comment>
    <comment ref="F23" authorId="0" shapeId="0" xr:uid="{5CBC7903-951D-4718-8E7A-0B9A15E9ED6B}">
      <text>
        <r>
          <rPr>
            <sz val="11"/>
            <color theme="1"/>
            <rFont val="Arial"/>
          </rPr>
          <t>AFFINITY: Vindicator
DIFFICULTY: Unknown
DESCRIPTION: Specialized in dual wielding crossbows and Undead Cleansing.</t>
        </r>
      </text>
    </comment>
    <comment ref="C24" authorId="0" shapeId="0" xr:uid="{18BB4515-836F-43CE-B9FD-7EFDD42026C9}">
      <text>
        <r>
          <rPr>
            <sz val="11"/>
            <color theme="1"/>
            <rFont val="Arial"/>
            <family val="2"/>
          </rPr>
          <t>STARTING BONUS:
Start the Game Wavelengthless; with Focus Replacing Mana; Regenerate 5 Focus Per Resonance while in Combat at the Start of your Turn; Outside of Combat Focus is always Maxed.
STARTING WEAPON: 
Common Staff.</t>
        </r>
      </text>
    </comment>
    <comment ref="D24" authorId="0" shapeId="0" xr:uid="{091D4DFA-D92A-462A-8F88-D2F537E05CC5}">
      <text>
        <r>
          <rPr>
            <sz val="11"/>
            <color theme="1"/>
            <rFont val="Arial"/>
            <family val="2"/>
          </rPr>
          <t>AFFINITY: Fistfighter
DIFFICULTY: Simple
DESCRIPTION: Close your body and mind to pain, channel your inner self and dodge all incoming blows while returning the greeting with your fist.</t>
        </r>
      </text>
    </comment>
    <comment ref="E24" authorId="0" shapeId="0" xr:uid="{DEDC38E6-4159-4368-B5DD-B327CB97713B}">
      <text>
        <r>
          <rPr>
            <sz val="11"/>
            <color theme="1"/>
            <rFont val="Arial"/>
            <family val="2"/>
          </rPr>
          <t>AFFINITY: Mist Weaver
DIFFICULTY: Challenging
DESCRIPTION: Specialized in using different types of mists to confuse enemies or poison them.</t>
        </r>
      </text>
    </comment>
    <comment ref="F24" authorId="0" shapeId="0" xr:uid="{37A01C90-1F07-4C61-8497-BAF613DE7383}">
      <text>
        <r>
          <rPr>
            <sz val="11"/>
            <color theme="1"/>
            <rFont val="Arial"/>
            <family val="2"/>
          </rPr>
          <t>AFFINITY: Brewmaster
DIFFICULTY: Challenging
DESCRIPTION: Specialized in making ale with powerful properties.</t>
        </r>
      </text>
    </comment>
    <comment ref="G24" authorId="0" shapeId="0" xr:uid="{1432B9E7-141D-4E04-A425-5BFB0A1C4DB8}">
      <text>
        <r>
          <rPr>
            <sz val="11"/>
            <color theme="1"/>
            <rFont val="Arial"/>
            <family val="2"/>
          </rPr>
          <t>AFFINITY: Hermit
DIFFICULTY: Neutral
DESCRIPTION: Specialized in solidarity.</t>
        </r>
      </text>
    </comment>
    <comment ref="C25" authorId="0" shapeId="0" xr:uid="{48BB22A1-9573-4D92-B12C-4866DC0D042F}">
      <text>
        <r>
          <rPr>
            <sz val="11"/>
            <color theme="1"/>
            <rFont val="Arial"/>
            <family val="2"/>
          </rPr>
          <t>STARTING BONUS:
Start the Game with nothing.
STARTING WEAPON: 
No Weapon.</t>
        </r>
      </text>
    </comment>
    <comment ref="D25" authorId="0" shapeId="0" xr:uid="{41B876B7-AD8C-469F-9BEF-62AE1A0B1086}">
      <text>
        <r>
          <rPr>
            <sz val="11"/>
            <color theme="1"/>
            <rFont val="Arial"/>
          </rPr>
          <t>AFFINITY: Talented
DIFFICULTY: Grimcore
DESCRIPTION: Who needs spells or fancy techniques when you you are born Talented and can simply train your body to be better and stronger.</t>
        </r>
      </text>
    </comment>
    <comment ref="E25" authorId="0" shapeId="0" xr:uid="{D3C53202-929A-4673-AAFF-C4A35C2C7116}">
      <text>
        <r>
          <rPr>
            <sz val="11"/>
            <color theme="1"/>
            <rFont val="Arial"/>
            <family val="2"/>
          </rPr>
          <t>AFFINITY: Faceless
DIFFICULTY: Grimcore
DESCRIPTION: Who are you? No one knows, not even you.</t>
        </r>
      </text>
    </comment>
    <comment ref="F25" authorId="0" shapeId="0" xr:uid="{2AD1A0F7-AA40-4B43-A57F-A431B0B1C22A}">
      <text>
        <r>
          <rPr>
            <sz val="11"/>
            <color theme="1"/>
            <rFont val="Arial"/>
            <family val="2"/>
          </rPr>
          <t>AFFINITY: Fate-Chosen
DIFFICULTY: Grimcore
DESCRIPTION: Call down the gods to either aid you directly with their blessing, or have them curse the enemy.</t>
        </r>
      </text>
    </comment>
    <comment ref="C26" authorId="0" shapeId="0" xr:uid="{9C4EE604-D6B9-43F2-ADCF-E276D34D6323}">
      <text>
        <r>
          <rPr>
            <sz val="11"/>
            <color theme="1"/>
            <rFont val="Arial"/>
          </rPr>
          <t>STARTING BONUS:
Start the Game with 20 Extra Health.
STARTING WEAPON: 
Dexterity or Strength Weapon of Choice.</t>
        </r>
      </text>
    </comment>
    <comment ref="D26" authorId="0" shapeId="0" xr:uid="{BB179F15-0401-4D83-8CC1-B445C07C2EE8}">
      <text>
        <r>
          <rPr>
            <sz val="11"/>
            <color theme="1"/>
            <rFont val="Arial"/>
          </rPr>
          <t>AFFINITY: Whiplasher
DIFFICULTY: Neutral
DESCRIPTION: Flex your whip far and wide, Enslave those who have not already perished to the stripping the flesh or your massive Wind Damage.</t>
        </r>
      </text>
    </comment>
    <comment ref="E26" authorId="0" shapeId="0" xr:uid="{EC028367-89B6-4FE3-8B5E-915750B1E3BB}">
      <text>
        <r>
          <rPr>
            <sz val="11"/>
            <color theme="1"/>
            <rFont val="Arial"/>
            <family val="2"/>
          </rPr>
          <t>AFFINITY: Sado-Masochist
DIFFICULTY: Grimcore
DESCRIPTION: Specialized in inflicting self damage to deal more damage.</t>
        </r>
      </text>
    </comment>
    <comment ref="F26" authorId="0" shapeId="0" xr:uid="{CFC26462-8DF0-4B93-9685-B60A94AE50AF}">
      <text>
        <r>
          <rPr>
            <sz val="11"/>
            <color theme="1"/>
            <rFont val="Arial"/>
          </rPr>
          <t>AFFINITY: Cannibal
DIFFICULTY: Hardcore
DESCRIPTION: Devour your enemies to gain their strength and life, and once you're finished with your current meal, you must venture out to the next one with your superior sense of smell.</t>
        </r>
      </text>
    </comment>
    <comment ref="G26" authorId="0" shapeId="0" xr:uid="{FA977CF5-B66A-4595-A0B8-A531D7178004}">
      <text>
        <r>
          <rPr>
            <sz val="11"/>
            <color theme="1"/>
            <rFont val="Arial"/>
            <family val="2"/>
          </rPr>
          <t>AFFINITY: Maniac
DIFFICULTY: Challlenging
DESCRIPTION: Your insanity allows you to achieve what others would consider unnatural feats of pure strength.</t>
        </r>
      </text>
    </comment>
    <comment ref="H26" authorId="0" shapeId="0" xr:uid="{5EDDA9CD-C8F5-4F6F-90FD-6441615924D6}">
      <text>
        <r>
          <rPr>
            <sz val="11"/>
            <color theme="1"/>
            <rFont val="Arial"/>
            <family val="2"/>
          </rPr>
          <t>AFFINITY: Tormentor
DIFFICULTY: Challenging
DESCRIPTION: Torment your target and deprive them of their sense while at the same reaping the benefits of their pain.</t>
        </r>
      </text>
    </comment>
    <comment ref="I26" authorId="0" shapeId="0" xr:uid="{224B51AB-439C-463A-A552-B0F0974D47A8}">
      <text>
        <r>
          <rPr>
            <sz val="11"/>
            <color theme="1"/>
            <rFont val="Arial"/>
            <family val="2"/>
          </rPr>
          <t>AFFINITY: Butcher
DIFFICULTY: Simple
DESCRIPTION: Specialized in Chopping up enemies and preparing their meat.</t>
        </r>
      </text>
    </comment>
    <comment ref="C27" authorId="0" shapeId="0" xr:uid="{38504B04-3659-44EF-AF1C-38564BB6EA8F}">
      <text>
        <r>
          <rPr>
            <sz val="11"/>
            <color theme="1"/>
            <rFont val="Arial"/>
          </rPr>
          <t>STARTING BONUS:
Start the Game with a Common Pouch.
STARTING WEAPON: 
Common Pistol or Rifle.</t>
        </r>
      </text>
    </comment>
    <comment ref="D27" authorId="0" shapeId="0" xr:uid="{8EB92487-9F3C-4140-A89F-AB185CECB518}">
      <text>
        <r>
          <rPr>
            <sz val="11"/>
            <color theme="1"/>
            <rFont val="Arial"/>
            <family val="2"/>
          </rPr>
          <t>AFFINITY: Wire-Trapper
DIFFICULTY: Challenging
DESCRIPTION: Place down traps on the map to maime and trap your prey, once trapped follow through with the finishing blow</t>
        </r>
      </text>
    </comment>
    <comment ref="E27" authorId="0" shapeId="0" xr:uid="{EA397C81-35B2-48B9-BB45-12FFF221F5DF}">
      <text>
        <r>
          <rPr>
            <sz val="11"/>
            <color theme="1"/>
            <rFont val="Arial"/>
          </rPr>
          <t>AFFINITY: Marksmen
DIFFICULTY: Simple
DESCRIPTION: Carefully aim, hold your breath and once you pull your trigger it is lights out.</t>
        </r>
      </text>
    </comment>
    <comment ref="F27" authorId="0" shapeId="0" xr:uid="{5D3C52A9-CDB9-47F9-8506-75106DEC085E}">
      <text>
        <r>
          <rPr>
            <sz val="11"/>
            <color theme="1"/>
            <rFont val="Arial"/>
          </rPr>
          <t>AFFINITY: Pistoleer
DIFFICULTY: Neutral
DESCRIPTION: You have two pistols, one for the enemy and one for his corpse when he falls down dead infront your feet.</t>
        </r>
      </text>
    </comment>
    <comment ref="G27" authorId="0" shapeId="0" xr:uid="{43AD5EFC-9A89-49EB-A563-D849364F583F}">
      <text>
        <r>
          <rPr>
            <sz val="11"/>
            <color theme="1"/>
            <rFont val="Arial"/>
          </rPr>
          <t>AFFINITY: Bomber
DIFFICULTY: Neutral
DESCRIPTION: If you ever worry about any obstacles  in your way, a trusty stick of high explosive will clear them out. It never mattered if they were living or not.</t>
        </r>
      </text>
    </comment>
    <comment ref="H27" authorId="0" shapeId="0" xr:uid="{25538DD3-117F-4341-B3EC-13A3CD77D4BA}">
      <text>
        <r>
          <rPr>
            <sz val="11"/>
            <color theme="1"/>
            <rFont val="Arial"/>
          </rPr>
          <t>AFFINITY: Outlaw
DIFFICULTY: Neutral
DESCRIPTION: Scale to the top of the most wanted outlaws across the planes and place hot lead in anyone who dares think otherwise.</t>
        </r>
      </text>
    </comment>
    <comment ref="C28" authorId="0" shapeId="0" xr:uid="{455F122B-5BF9-4FF3-A821-2653654C6CBB}">
      <text>
        <r>
          <rPr>
            <sz val="11"/>
            <color theme="1"/>
            <rFont val="Arial"/>
            <family val="2"/>
          </rPr>
          <t>STARTING BONUS:
Start the Game with a Common Body Piece.
STARTING WEAPON: 
Any Strength Weapon.</t>
        </r>
      </text>
    </comment>
    <comment ref="D28" authorId="0" shapeId="0" xr:uid="{4B76B19A-9F2E-4CC6-B122-12EC230E6871}">
      <text>
        <r>
          <rPr>
            <sz val="11"/>
            <color theme="1"/>
            <rFont val="Arial"/>
            <family val="2"/>
          </rPr>
          <t>AFFINITY: Unstoppable
DIFFICULTY: Simple
DESCRIPTION: Specialized in not giving up and breaking through the toughest obstacles.</t>
        </r>
      </text>
    </comment>
    <comment ref="E28" authorId="0" shapeId="0" xr:uid="{3C5D0CC1-659A-4488-91AE-E58CF5838A90}">
      <text>
        <r>
          <rPr>
            <sz val="11"/>
            <color theme="1"/>
            <rFont val="Arial"/>
            <family val="2"/>
          </rPr>
          <t>AFFINITY: Earthshaker
DIFFICULTY: Neutral
DESCRIPTION: Specialized in Earth Abilities, while using Brute force to demolish his opponents.</t>
        </r>
      </text>
    </comment>
    <comment ref="F28" authorId="0" shapeId="0" xr:uid="{9ACF4938-E0EF-4E7D-8A75-95FC6BE4A01E}">
      <text>
        <r>
          <rPr>
            <sz val="11"/>
            <color theme="1"/>
            <rFont val="Arial"/>
            <family val="2"/>
          </rPr>
          <t>AFFINITY: Brawler
DIFFICULTY: Neutral
DESCRIPTION: Specialized in Fist Brawls.</t>
        </r>
      </text>
    </comment>
    <comment ref="G28" authorId="0" shapeId="0" xr:uid="{A538F991-5DCE-451B-99BB-28949E6A2FDB}">
      <text>
        <r>
          <rPr>
            <sz val="11"/>
            <color theme="1"/>
            <rFont val="Arial"/>
            <family val="2"/>
          </rPr>
          <t>AFFINITY: Dreadnaught
DIFFICULTY: Neutral
DESCRIPTION: Your enemies will dread ever encountering you, the moving mounting who will crush mere ants beneath himself.</t>
        </r>
      </text>
    </comment>
    <comment ref="C29" authorId="0" shapeId="0" xr:uid="{CC5B0B08-F61C-4207-9EB1-B842EFC6DBE7}">
      <text>
        <r>
          <rPr>
            <sz val="11"/>
            <color theme="1"/>
            <rFont val="Arial"/>
          </rPr>
          <t>STARTING BONUS:
Start the Game with 2 Random Common Items.
STARTING WEAPON: 
Any Weapon.</t>
        </r>
      </text>
    </comment>
    <comment ref="D29" authorId="0" shapeId="0" xr:uid="{1B922EB9-1AB6-4995-B9AC-CDB5F94DFE2C}">
      <text>
        <r>
          <rPr>
            <sz val="11"/>
            <color theme="1"/>
            <rFont val="Arial"/>
          </rPr>
          <t>AFFINITY: Trader
DIFFICULTY: Challenging
DESCRIPTION: The Art of the Trade is the bargain, become an adept of it and embrace capitalism.</t>
        </r>
      </text>
    </comment>
    <comment ref="E29" authorId="0" shapeId="0" xr:uid="{5B362D42-99A6-47E2-8D57-56F3915A094E}">
      <text>
        <r>
          <rPr>
            <sz val="11"/>
            <color theme="1"/>
            <rFont val="Arial"/>
          </rPr>
          <t>AFFINITY: Fisher
DIFFICULTY: Simple
DESCRIPTION: Really? A man of your talents?</t>
        </r>
      </text>
    </comment>
    <comment ref="F29" authorId="0" shapeId="0" xr:uid="{56AADE0A-755B-40E3-AAC1-5C12741882E3}">
      <text>
        <r>
          <rPr>
            <sz val="11"/>
            <color theme="1"/>
            <rFont val="Arial"/>
            <family val="2"/>
          </rPr>
          <t>AFFINITY: Cartographer
DIFFICULTY: Grimcore
DESCRIPTION: Knowing the land, even if it's only on paper, is very handy when it comes to navigating your surroundings, finding safe spaces and knowing where to look for forgoten treasure.</t>
        </r>
      </text>
    </comment>
    <comment ref="C30" authorId="0" shapeId="0" xr:uid="{4DCFD5CC-48E2-49BC-B8AF-9C000873E9F3}">
      <text>
        <r>
          <rPr>
            <sz val="11"/>
            <color theme="1"/>
            <rFont val="Arial"/>
          </rPr>
          <t>STARTING BONUS:
Start the Game with +1 Might.
STARTING WEAPON: 
Any Melee Strength or Dexterity Weapon.</t>
        </r>
      </text>
    </comment>
    <comment ref="D30" authorId="0" shapeId="0" xr:uid="{75B82900-C174-44EB-B8DD-6B235837E0B2}">
      <text>
        <r>
          <rPr>
            <sz val="11"/>
            <color theme="1"/>
            <rFont val="Arial"/>
            <family val="2"/>
          </rPr>
          <t>AFFINITY: Viking
DIFFICULTY: Simple
DESCRIPTION: Enhance your fighting capability with primarily passive abilities.</t>
        </r>
      </text>
    </comment>
    <comment ref="E30" authorId="0" shapeId="0" xr:uid="{C7DCA960-550A-4070-B170-437BD51A4C03}">
      <text>
        <r>
          <rPr>
            <sz val="11"/>
            <color theme="1"/>
            <rFont val="Arial"/>
            <family val="2"/>
          </rPr>
          <t>AFFINITY: Pirate
DIFFICULTY: Simple
DESCRIPTION: Live as a pirate! Plunder, loot and search for treasure, sometimes with the aid of your crew.</t>
        </r>
      </text>
    </comment>
    <comment ref="F30" authorId="0" shapeId="0" xr:uid="{E2DE850F-7816-4BCB-BB71-44A2FD7FDDDE}">
      <text>
        <r>
          <rPr>
            <sz val="11"/>
            <color theme="1"/>
            <rFont val="Arial"/>
            <family val="2"/>
          </rPr>
          <t>AFFINITY: Raider
DIFFICULTY: Neutral
DESCRIPTION: Plundering and raiding, as well as brutal, merciless slaughter!</t>
        </r>
      </text>
    </comment>
    <comment ref="G30" authorId="0" shapeId="0" xr:uid="{B2E01FE9-F056-421A-8977-819C6020E885}">
      <text>
        <r>
          <rPr>
            <sz val="11"/>
            <color theme="1"/>
            <rFont val="Arial"/>
            <family val="2"/>
          </rPr>
          <t>AFFINITY: Reaver
DIFFICULTY: Challenging
DESCRIPTION: Heighten your odds by magically destroying the equipment of your enemies.</t>
        </r>
      </text>
    </comment>
    <comment ref="C31" authorId="0" shapeId="0" xr:uid="{5DFC2735-BC42-4CDF-97E4-73FEC078BB39}">
      <text>
        <r>
          <rPr>
            <sz val="11"/>
            <color theme="1"/>
            <rFont val="Arial"/>
          </rPr>
          <t>STARTING BONUS:
Start the Game with +1 Wisdom.
STARTING WEAPON: 
Any Weapon.</t>
        </r>
      </text>
    </comment>
    <comment ref="D31" authorId="0" shapeId="0" xr:uid="{086BC729-C84B-47E8-8848-890CE288A996}">
      <text>
        <r>
          <rPr>
            <sz val="11"/>
            <color theme="1"/>
            <rFont val="Arial"/>
            <family val="2"/>
          </rPr>
          <t>AFFINITY: Seer
DIFFICULTY: Challenging
DESCRIPTION: Specialized in Perceiving and Reavealing hidden truths.</t>
        </r>
      </text>
    </comment>
    <comment ref="E31" authorId="0" shapeId="0" xr:uid="{C9E7991A-0513-46C7-A775-4D643C748D17}">
      <text>
        <r>
          <rPr>
            <sz val="11"/>
            <color theme="1"/>
            <rFont val="Arial"/>
            <family val="2"/>
          </rPr>
          <t>AFFINITY: Prophet
DIFFICULTY: Neutral
DESCRIPTION: By using the signs of the world, gain bonuses if you correctly predict what will occur.</t>
        </r>
      </text>
    </comment>
    <comment ref="F31" authorId="0" shapeId="0" xr:uid="{FDC2D90B-F15B-436A-B963-AF5FFB2E4D5C}">
      <text>
        <r>
          <rPr>
            <sz val="11"/>
            <color theme="1"/>
            <rFont val="Arial"/>
            <family val="2"/>
          </rPr>
          <t>AFFINITY: Molten
DIFFICULTY: Challenging
DESCRIPTION: Through the power of the gods you see things that others do not, and recieve aditional bonuses on correct predictions.</t>
        </r>
      </text>
    </comment>
    <comment ref="G31" authorId="0" shapeId="0" xr:uid="{822D4231-0CC8-4140-8DA3-EA2962FD7D4C}">
      <text>
        <r>
          <rPr>
            <sz val="11"/>
            <color theme="1"/>
            <rFont val="Arial"/>
            <family val="2"/>
          </rPr>
          <t>AFFINITY: Molten
DIFFICULTY: Hardcore
DESCRIPTION: Specialized in Bringing Death to the Planes.</t>
        </r>
      </text>
    </comment>
    <comment ref="C32" authorId="0" shapeId="0" xr:uid="{C24A244C-4D5E-4BD6-827F-3A7E440F45B7}">
      <text>
        <r>
          <rPr>
            <sz val="11"/>
            <color theme="1"/>
            <rFont val="Arial"/>
          </rPr>
          <t>STARTING BONUS:
Start the Game with a Skeleton Weakling under your Banner.
STARTING WEAPON: 
Any Weapon.</t>
        </r>
      </text>
    </comment>
    <comment ref="D32" authorId="0" shapeId="0" xr:uid="{C9F71CF5-59FD-4938-9918-8ECE7CC609CF}">
      <text>
        <r>
          <rPr>
            <sz val="11"/>
            <color theme="1"/>
            <rFont val="Arial"/>
          </rPr>
          <t>AFFINITY: Bonemancer
DIFFICULTY: Simple
DESCRIPTION: Summon armies of Skeletons, walls of bones, devour the Marrow of life itself and make sure everything left in your wake is Chaos.</t>
        </r>
      </text>
    </comment>
    <comment ref="E32" authorId="0" shapeId="0" xr:uid="{639BC41A-83C6-4EAD-A53A-AF9F9600E1BE}">
      <text>
        <r>
          <rPr>
            <sz val="11"/>
            <color theme="1"/>
            <rFont val="Arial"/>
          </rPr>
          <t>AFFINITY: Reaper
DIFFICULTY: Neutral
DESCRIPTION: Use Scythes to Reap the Souls of your Enemies and then use those Souls to empower yourself.</t>
        </r>
      </text>
    </comment>
    <comment ref="F32" authorId="0" shapeId="0" xr:uid="{8A040730-A5CF-4D09-9C80-90112E18D72B}">
      <text>
        <r>
          <rPr>
            <sz val="11"/>
            <color theme="1"/>
            <rFont val="Arial"/>
          </rPr>
          <t>AFFINITY: Deathbringer
DIFFICULTY: Hardcore
DESCRIPTION: Raise dead enemies to fight at your will.</t>
        </r>
      </text>
    </comment>
    <comment ref="G32" authorId="0" shapeId="0" xr:uid="{5C1D88CC-6253-45DD-B248-5819DAEDF381}">
      <text>
        <r>
          <rPr>
            <sz val="11"/>
            <color theme="1"/>
            <rFont val="Arial"/>
          </rPr>
          <t>AFFINITY: Plague Spreader
DIFFICULTY: Challenging
DESCRIPTION: Spread a global Plague over the Planes and make all the other Heroes suffer.</t>
        </r>
      </text>
    </comment>
    <comment ref="C33" authorId="0" shapeId="0" xr:uid="{5341EBDA-14F5-4523-88CD-DD378CD40404}">
      <text>
        <r>
          <rPr>
            <sz val="11"/>
            <color theme="1"/>
            <rFont val="Arial"/>
          </rPr>
          <t>STARTING BONUS:
Start the Game Wavelengthless with Soul replacing Mana; You Regenerate 5% Max Soul Per Resonance at the Start of each Day; While you have 0 Soul or below, you are Weakened and Vulnerable.
STARTING WEAPON: 
Any Weapon.</t>
        </r>
      </text>
    </comment>
    <comment ref="D33" authorId="0" shapeId="0" xr:uid="{D2FD97B4-2DF5-4240-8F89-BFBD448F4764}">
      <text>
        <r>
          <rPr>
            <sz val="11"/>
            <color theme="1"/>
            <rFont val="Arial"/>
          </rPr>
          <t>AFFINITY: Soulstealer
DIFFICULTY: Neutral
DESCRIPTION: Specialized in utilising his Soul as a weapon.</t>
        </r>
      </text>
    </comment>
    <comment ref="E33" authorId="0" shapeId="0" xr:uid="{4F8E60B2-ECE6-4EE4-9FF6-2CC8FE407F07}">
      <text>
        <r>
          <rPr>
            <sz val="11"/>
            <color theme="1"/>
            <rFont val="Arial"/>
          </rPr>
          <t>AFFINITY: Soulblade
DIFFICULTY: Simple
DESCRIPTION: Your souls power aids you specifically through the shape of weapons that may fight independently.</t>
        </r>
      </text>
    </comment>
    <comment ref="F33" authorId="0" shapeId="0" xr:uid="{571CCC7B-1905-48C5-967E-01B311C0405C}">
      <text>
        <r>
          <rPr>
            <sz val="11"/>
            <color theme="1"/>
            <rFont val="Arial"/>
          </rPr>
          <t>AFFINITY: Etherealist
DIFFICULTY: Hardcore
DESCRIPTION: Pop Enteties in and out of existence, travel between the worlds, reality is your playground.</t>
        </r>
      </text>
    </comment>
    <comment ref="G33" authorId="0" shapeId="0" xr:uid="{607D24F8-45A8-4100-A8D3-1D6B7BE532F3}">
      <text>
        <r>
          <rPr>
            <sz val="11"/>
            <color theme="1"/>
            <rFont val="Arial"/>
          </rPr>
          <t>AFFINITY: Soulcrusher
DIFFICULTY: Hardcore
DESCRIPTION: Increase your souls pressure until everything around you dies.</t>
        </r>
      </text>
    </comment>
    <comment ref="C34" authorId="0" shapeId="0" xr:uid="{A9605458-D65F-481F-BECE-B60A108263CC}">
      <text>
        <r>
          <rPr>
            <sz val="11"/>
            <color theme="1"/>
            <rFont val="Arial"/>
          </rPr>
          <t>STARTING BONUS:
Start the Game with an Hourglass Artifact.
STARTING WEAPON: 
Any Weapon.</t>
        </r>
      </text>
    </comment>
    <comment ref="D34" authorId="0" shapeId="0" xr:uid="{8993DF41-67E2-493D-A93A-01C12F5BD30F}">
      <text>
        <r>
          <rPr>
            <sz val="11"/>
            <color theme="1"/>
            <rFont val="Arial"/>
            <family val="2"/>
          </rPr>
          <t>AFFINITY: Time-Keeper
DIFFICULTY: Challenging
DESCRIPTION: Specialized in Controlling Time.</t>
        </r>
      </text>
    </comment>
    <comment ref="E34" authorId="0" shapeId="0" xr:uid="{6B09E900-A1C8-46B2-A54C-DF98789790DD}">
      <text>
        <r>
          <rPr>
            <sz val="11"/>
            <color theme="1"/>
            <rFont val="Arial"/>
            <family val="2"/>
          </rPr>
          <t>AFFINITY: Chrono-Splitter
DIFFICULTY: Hardcore
DESCRIPTION: Manage combat through changing the speed of time.</t>
        </r>
      </text>
    </comment>
    <comment ref="F34" authorId="0" shapeId="0" xr:uid="{37E866D8-2A0D-4752-BF3B-9127C76EFFAE}">
      <text>
        <r>
          <rPr>
            <sz val="11"/>
            <color theme="1"/>
            <rFont val="Arial"/>
            <family val="2"/>
          </rPr>
          <t>AFFINITY: Chrono-Phaser
DIFFICULTY: Grimcore
DESCRIPTION: Use time travel to correct your mistakes.</t>
        </r>
      </text>
    </comment>
    <comment ref="C35" authorId="0" shapeId="0" xr:uid="{24E23CE8-2954-4558-BE46-0ADE62453DF6}">
      <text>
        <r>
          <rPr>
            <sz val="11"/>
            <color theme="1"/>
            <rFont val="Arial"/>
            <family val="2"/>
          </rPr>
          <t>STARTING BONUS:
Start the Game with 5 Cogs.
STARTING WEAPON: 
Any Power or Dexterity Weapon.</t>
        </r>
      </text>
    </comment>
    <comment ref="D35" authorId="0" shapeId="0" xr:uid="{459B209F-0A20-49C8-AB68-19A6DC3C6E60}">
      <text>
        <r>
          <rPr>
            <sz val="11"/>
            <color theme="1"/>
            <rFont val="Arial"/>
          </rPr>
          <t>AFFINITY: Mana-Tech Artificer
DIFFICULTY: Challenging
DESCRIPTION: Mana-Tech Gears, creations and abilities aid you in combat.</t>
        </r>
      </text>
    </comment>
    <comment ref="E35" authorId="0" shapeId="0" xr:uid="{CDD98FE7-9E42-43C8-9D8C-D34FB0EEE6A6}">
      <text>
        <r>
          <rPr>
            <sz val="11"/>
            <color theme="1"/>
            <rFont val="Arial"/>
          </rPr>
          <t>AFFINITY: Tinkerer
DIFFICULTY: Neutral
DESCRIPTION: Strengthen your character through the use of gear, summons and other things that you create with Cogs.</t>
        </r>
      </text>
    </comment>
    <comment ref="F35" authorId="0" shapeId="0" xr:uid="{618ED376-CEDB-4F5C-99FD-BD868BABA3BF}">
      <text>
        <r>
          <rPr>
            <sz val="11"/>
            <color theme="1"/>
            <rFont val="Arial"/>
            <family val="2"/>
          </rPr>
          <t>AFFINITY: Architect
DIFFICULTY: Neutral
DESCRIPTION: Gear can be dismanteled into Cogs, and you can create custom gear.</t>
        </r>
      </text>
    </comment>
    <comment ref="C36" authorId="0" shapeId="0" xr:uid="{37E917E5-6F34-4FC0-9D2C-ABBCCF973AF2}">
      <text>
        <r>
          <rPr>
            <sz val="11"/>
            <color theme="1"/>
            <rFont val="Arial"/>
          </rPr>
          <t>STARTING BONUS:
Start the Game with 5 Meat/Flour.
STARTING WEAPON: 
Any Melee Strength/Dexterity Weapon.</t>
        </r>
      </text>
    </comment>
    <comment ref="D36" authorId="0" shapeId="0" xr:uid="{5953E899-8745-455C-9366-D356E28F4452}">
      <text>
        <r>
          <rPr>
            <sz val="11"/>
            <color theme="1"/>
            <rFont val="Arial"/>
            <family val="2"/>
          </rPr>
          <t>AFFINITY: Hoarder
DIFFICULTY: Challenging
DESCRIPTION: With bargaining as your strong suit, you have an even easier time acquiring things that normally cost a fortune.</t>
        </r>
      </text>
    </comment>
    <comment ref="E36" authorId="0" shapeId="0" xr:uid="{79061FE0-06BE-4D75-B9E4-402CB720A6B7}">
      <text>
        <r>
          <rPr>
            <sz val="11"/>
            <color theme="1"/>
            <rFont val="Arial"/>
            <family val="2"/>
          </rPr>
          <t>AFFINITY: Baron
DIFFICULTY: Simple
DESCRIPTION: Like any noble child going adventuring, naturally you start with a fortune of funds from your diseased parents, as well as a cool backstory.</t>
        </r>
      </text>
    </comment>
    <comment ref="C37" authorId="0" shapeId="0" xr:uid="{4C7BD549-4EF2-4030-B1FE-AEE3EDFC7406}">
      <text>
        <r>
          <rPr>
            <sz val="11"/>
            <color theme="1"/>
            <rFont val="Arial"/>
          </rPr>
          <t xml:space="preserve">STARTING BONUS:
Start the Game with 1 Extra Mobility.
STARTING WEAPON: 
Any Melee Weapon.						</t>
        </r>
      </text>
    </comment>
    <comment ref="D37" authorId="0" shapeId="0" xr:uid="{3DB4AF38-AB23-409B-ADF9-58D4A4265D75}">
      <text>
        <r>
          <rPr>
            <sz val="11"/>
            <color theme="1"/>
            <rFont val="Arial"/>
            <family val="2"/>
          </rPr>
          <t>AFFINITY: Leaper
DIFFICULTY: Neutral
DESCRIPTION: Specialized in Strong legs able to jump entire Lands.</t>
        </r>
      </text>
    </comment>
    <comment ref="E37" authorId="0" shapeId="0" xr:uid="{8A0B69CF-A8A9-4E42-A298-11AD1E647B0A}">
      <text>
        <r>
          <rPr>
            <sz val="11"/>
            <color theme="1"/>
            <rFont val="Arial"/>
            <family val="2"/>
          </rPr>
          <t>AFFINITY: Worldwalker
DIFFICULTY: Neutral
DESCRIPTION: Specialized in World Traversal.</t>
        </r>
      </text>
    </comment>
    <comment ref="F37" authorId="0" shapeId="0" xr:uid="{82F37A1E-8C38-49AA-A162-A58BA402385B}">
      <text>
        <r>
          <rPr>
            <sz val="11"/>
            <color theme="1"/>
            <rFont val="Arial"/>
            <family val="2"/>
          </rPr>
          <t>AFFINITY: Teleporter
DIFFICULTY: Neutral
DESCRIPTION: Specialized in Portals.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Gabor Daniel</author>
  </authors>
  <commentList>
    <comment ref="A4" authorId="0" shapeId="0" xr:uid="{E5713189-759A-4E88-89D9-EA7B158BCA6C}">
      <text>
        <r>
          <rPr>
            <sz val="11"/>
            <color theme="1"/>
            <rFont val="Arial"/>
          </rPr>
          <t xml:space="preserve">Nothing here yet...perhaps at a different time?
</t>
        </r>
      </text>
    </comment>
    <comment ref="A5" authorId="0" shapeId="0" xr:uid="{D22A244C-6D07-4197-9381-A63D15C09ACF}">
      <text>
        <r>
          <rPr>
            <sz val="11"/>
            <color theme="1"/>
            <rFont val="Arial"/>
          </rPr>
          <t xml:space="preserve">Nothing here yet...perhaps at a different time?
</t>
        </r>
      </text>
    </comment>
    <comment ref="A6" authorId="0" shapeId="0" xr:uid="{7517FB47-A043-4AEE-9498-7B838354FE90}">
      <text>
        <r>
          <rPr>
            <sz val="11"/>
            <color theme="1"/>
            <rFont val="Arial"/>
          </rPr>
          <t xml:space="preserve">Nothing here yet...perhaps at a different time?
</t>
        </r>
      </text>
    </comment>
    <comment ref="A7" authorId="0" shapeId="0" xr:uid="{5DA6367D-48E4-4846-B275-19FBAD6261A4}">
      <text>
        <r>
          <rPr>
            <sz val="11"/>
            <color theme="1"/>
            <rFont val="Arial"/>
          </rPr>
          <t xml:space="preserve">Nothing here yet...perhaps at a different time?
</t>
        </r>
      </text>
    </comment>
    <comment ref="A8" authorId="0" shapeId="0" xr:uid="{920ABE9E-0366-44DE-805A-BA6927EE6F0B}">
      <text>
        <r>
          <rPr>
            <sz val="11"/>
            <color theme="1"/>
            <rFont val="Arial"/>
          </rPr>
          <t xml:space="preserve">Nothing here yet...perhaps at a different time?
</t>
        </r>
      </text>
    </comment>
    <comment ref="A9" authorId="0" shapeId="0" xr:uid="{4014017A-3746-412C-BF23-9DD93074015C}">
      <text>
        <r>
          <rPr>
            <sz val="11"/>
            <color theme="1"/>
            <rFont val="Arial"/>
          </rPr>
          <t xml:space="preserve">Nothing here yet...perhaps at a different time?
</t>
        </r>
      </text>
    </comment>
    <comment ref="A10" authorId="0" shapeId="0" xr:uid="{6FE59EA2-85FE-4688-8A5B-FBE4405B6D29}">
      <text>
        <r>
          <rPr>
            <sz val="11"/>
            <color theme="1"/>
            <rFont val="Arial"/>
          </rPr>
          <t xml:space="preserve">Nothing here yet...perhaps at a different time?
</t>
        </r>
      </text>
    </comment>
    <comment ref="A11" authorId="0" shapeId="0" xr:uid="{DA9331E7-3FD8-44A9-A32E-8AC959BEFE6D}">
      <text>
        <r>
          <rPr>
            <sz val="11"/>
            <color theme="1"/>
            <rFont val="Arial"/>
          </rPr>
          <t xml:space="preserve">Nothing here yet...perhaps at a different time?
</t>
        </r>
      </text>
    </comment>
    <comment ref="A12" authorId="0" shapeId="0" xr:uid="{51C7D1C4-4F0A-4F77-94FB-007E1A9A6007}">
      <text>
        <r>
          <rPr>
            <sz val="11"/>
            <color theme="1"/>
            <rFont val="Arial"/>
          </rPr>
          <t xml:space="preserve">Nothing here yet...perhaps at a different time?
</t>
        </r>
      </text>
    </comment>
    <comment ref="A13" authorId="0" shapeId="0" xr:uid="{24002A07-9941-4538-96FC-E6E9DC642B55}">
      <text>
        <r>
          <rPr>
            <sz val="11"/>
            <color theme="1"/>
            <rFont val="Arial"/>
          </rPr>
          <t xml:space="preserve">Nothing here yet...perhaps at a different time?
</t>
        </r>
      </text>
    </comment>
    <comment ref="A14" authorId="0" shapeId="0" xr:uid="{6D68683D-9BAF-4002-8EC5-C73C013410A9}">
      <text>
        <r>
          <rPr>
            <sz val="11"/>
            <color theme="1"/>
            <rFont val="Arial"/>
          </rPr>
          <t xml:space="preserve">Nothing here yet...perhaps at a different time?
</t>
        </r>
      </text>
    </comment>
    <comment ref="A15" authorId="0" shapeId="0" xr:uid="{049FDA63-5760-44F8-80BD-F1383D033144}">
      <text>
        <r>
          <rPr>
            <sz val="11"/>
            <color theme="1"/>
            <rFont val="Arial"/>
          </rPr>
          <t xml:space="preserve">Nothing here yet...perhaps at a different time?
</t>
        </r>
      </text>
    </comment>
    <comment ref="A16" authorId="0" shapeId="0" xr:uid="{106AE2BD-1CCE-4A42-B85A-4EDEB705BD4F}">
      <text>
        <r>
          <rPr>
            <sz val="11"/>
            <color theme="1"/>
            <rFont val="Arial"/>
          </rPr>
          <t xml:space="preserve">Nothing here yet...perhaps at a different time?
</t>
        </r>
      </text>
    </comment>
    <comment ref="A17" authorId="0" shapeId="0" xr:uid="{1B3C1778-7C5B-49E2-99AA-826B68012BDC}">
      <text>
        <r>
          <rPr>
            <sz val="11"/>
            <color theme="1"/>
            <rFont val="Arial"/>
          </rPr>
          <t xml:space="preserve">Nothing here yet...perhaps at a different time?
</t>
        </r>
      </text>
    </comment>
    <comment ref="A18" authorId="0" shapeId="0" xr:uid="{A3A84DFB-8EFA-43B8-BC02-563C929A8C47}">
      <text>
        <r>
          <rPr>
            <sz val="11"/>
            <color theme="1"/>
            <rFont val="Arial"/>
          </rPr>
          <t xml:space="preserve">Nothing here yet...perhaps at a different time?
</t>
        </r>
      </text>
    </comment>
    <comment ref="A19" authorId="0" shapeId="0" xr:uid="{479B6C2C-2CC1-45CF-89A7-E71432347FD0}">
      <text>
        <r>
          <rPr>
            <sz val="11"/>
            <color theme="1"/>
            <rFont val="Arial"/>
          </rPr>
          <t xml:space="preserve">Nothing here yet...perhaps at a different time?
</t>
        </r>
      </text>
    </comment>
    <comment ref="A20" authorId="0" shapeId="0" xr:uid="{D347CC8C-F903-4B0A-9E2C-DD386EEC5FD7}">
      <text>
        <r>
          <rPr>
            <sz val="11"/>
            <color theme="1"/>
            <rFont val="Arial"/>
          </rPr>
          <t xml:space="preserve">Nothing here yet...perhaps at a different time?
</t>
        </r>
      </text>
    </comment>
    <comment ref="A23" authorId="0" shapeId="0" xr:uid="{146F8A48-58D2-4FA5-8E59-44561DA51BE2}">
      <text>
        <r>
          <rPr>
            <sz val="11"/>
            <color theme="1"/>
            <rFont val="Arial"/>
          </rPr>
          <t xml:space="preserve">Nothing here yet...perhaps at a different time?
</t>
        </r>
      </text>
    </comment>
    <comment ref="A24" authorId="0" shapeId="0" xr:uid="{570DB411-3C28-4D8C-A86F-FDD36AF42C7C}">
      <text>
        <r>
          <rPr>
            <sz val="11"/>
            <color theme="1"/>
            <rFont val="Arial"/>
          </rPr>
          <t xml:space="preserve">Nothing here yet...perhaps at a different time?
</t>
        </r>
      </text>
    </comment>
    <comment ref="A25" authorId="0" shapeId="0" xr:uid="{607F531A-F77A-474B-85C0-FD16F8C53528}">
      <text>
        <r>
          <rPr>
            <sz val="11"/>
            <color theme="1"/>
            <rFont val="Arial"/>
          </rPr>
          <t xml:space="preserve">Nothing here yet...perhaps at a different time?
</t>
        </r>
      </text>
    </comment>
    <comment ref="A26" authorId="0" shapeId="0" xr:uid="{686DCE44-1C99-4F74-B0BF-38FFFC7930DC}">
      <text>
        <r>
          <rPr>
            <sz val="11"/>
            <color theme="1"/>
            <rFont val="Arial"/>
          </rPr>
          <t xml:space="preserve">Nothing here yet...perhaps at a different time?
</t>
        </r>
      </text>
    </comment>
    <comment ref="A27" authorId="0" shapeId="0" xr:uid="{50444755-B169-4AC0-A124-F24A6746C655}">
      <text>
        <r>
          <rPr>
            <sz val="11"/>
            <color theme="1"/>
            <rFont val="Arial"/>
          </rPr>
          <t xml:space="preserve">Nothing here yet...perhaps at a different time?
</t>
        </r>
      </text>
    </comment>
    <comment ref="A28" authorId="0" shapeId="0" xr:uid="{B0B858BD-744B-49D1-AAFE-648AEC3BFE81}">
      <text>
        <r>
          <rPr>
            <sz val="11"/>
            <color theme="1"/>
            <rFont val="Arial"/>
          </rPr>
          <t xml:space="preserve">Nothing here yet...perhaps at a different time?
</t>
        </r>
      </text>
    </comment>
    <comment ref="A29" authorId="0" shapeId="0" xr:uid="{F6F667E1-69B4-49D8-87A2-8E4C53937526}">
      <text>
        <r>
          <rPr>
            <sz val="11"/>
            <color theme="1"/>
            <rFont val="Arial"/>
          </rPr>
          <t xml:space="preserve">Nothing here yet...perhaps at a different time?
</t>
        </r>
      </text>
    </comment>
    <comment ref="A30" authorId="0" shapeId="0" xr:uid="{9C397F20-E7A8-495A-A137-65188460C2B5}">
      <text>
        <r>
          <rPr>
            <sz val="11"/>
            <color theme="1"/>
            <rFont val="Arial"/>
          </rPr>
          <t xml:space="preserve">Nothing here yet...perhaps at a different time?
</t>
        </r>
      </text>
    </comment>
    <comment ref="A31" authorId="0" shapeId="0" xr:uid="{6D7450A9-2DE6-43E7-BA77-9B1C415272DD}">
      <text>
        <r>
          <rPr>
            <sz val="11"/>
            <color theme="1"/>
            <rFont val="Arial"/>
          </rPr>
          <t xml:space="preserve">Nothing here yet...perhaps at a different time?
</t>
        </r>
      </text>
    </comment>
    <comment ref="A32" authorId="0" shapeId="0" xr:uid="{DF7D7A79-A8A2-42B7-93E8-12D924DD7637}">
      <text>
        <r>
          <rPr>
            <sz val="11"/>
            <color theme="1"/>
            <rFont val="Arial"/>
          </rPr>
          <t xml:space="preserve">Nothing here yet...perhaps at a different time?
</t>
        </r>
      </text>
    </comment>
    <comment ref="A33" authorId="0" shapeId="0" xr:uid="{EC7F4752-2AD9-435B-8BA7-0AA6868DFCE2}">
      <text>
        <r>
          <rPr>
            <sz val="11"/>
            <color theme="1"/>
            <rFont val="Arial"/>
          </rPr>
          <t xml:space="preserve">Nothing here yet...perhaps at a different time?
</t>
        </r>
      </text>
    </comment>
    <comment ref="A34" authorId="0" shapeId="0" xr:uid="{758831EB-7E8B-486F-9AFA-09567020CE68}">
      <text>
        <r>
          <rPr>
            <sz val="11"/>
            <color theme="1"/>
            <rFont val="Arial"/>
          </rPr>
          <t xml:space="preserve">Nothing here yet...perhaps at a different time?
</t>
        </r>
      </text>
    </comment>
    <comment ref="A35" authorId="0" shapeId="0" xr:uid="{226EC224-9223-4A7D-BEC0-278609B72980}">
      <text>
        <r>
          <rPr>
            <sz val="11"/>
            <color theme="1"/>
            <rFont val="Arial"/>
          </rPr>
          <t xml:space="preserve">Nothing here yet...perhaps at a different time?
</t>
        </r>
      </text>
    </comment>
    <comment ref="A36" authorId="0" shapeId="0" xr:uid="{CE0DD142-68F9-4270-A6DD-C72F1B39BDFC}">
      <text>
        <r>
          <rPr>
            <sz val="11"/>
            <color theme="1"/>
            <rFont val="Arial"/>
          </rPr>
          <t xml:space="preserve">Nothing here yet...perhaps at a different time?
</t>
        </r>
      </text>
    </comment>
    <comment ref="A37" authorId="0" shapeId="0" xr:uid="{F8FDBEDE-B17D-489D-8744-99D031BE4EB0}">
      <text>
        <r>
          <rPr>
            <sz val="11"/>
            <color theme="1"/>
            <rFont val="Arial"/>
          </rPr>
          <t xml:space="preserve">Nothing here yet...perhaps at a different time?
</t>
        </r>
      </text>
    </comment>
    <comment ref="A38" authorId="0" shapeId="0" xr:uid="{6CBA8FFD-6D53-4068-9B98-4B8ED1DD175C}">
      <text>
        <r>
          <rPr>
            <sz val="11"/>
            <color theme="1"/>
            <rFont val="Arial"/>
          </rPr>
          <t xml:space="preserve">Nothing here yet...perhaps at a different time?
</t>
        </r>
      </text>
    </comment>
    <comment ref="A39" authorId="0" shapeId="0" xr:uid="{9059ECF3-2973-4C26-BCB8-CD096215EF92}">
      <text>
        <r>
          <rPr>
            <sz val="11"/>
            <color theme="1"/>
            <rFont val="Arial"/>
          </rPr>
          <t xml:space="preserve">Nothing here yet...perhaps at a different time?
</t>
        </r>
      </text>
    </comment>
    <comment ref="A42" authorId="0" shapeId="0" xr:uid="{E3B623A8-ADBF-4CD0-A2F0-674E643CF6F9}">
      <text>
        <r>
          <rPr>
            <sz val="11"/>
            <color theme="1"/>
            <rFont val="Arial"/>
          </rPr>
          <t xml:space="preserve">Nothing here yet...perhaps at a different time?
</t>
        </r>
      </text>
    </comment>
    <comment ref="A43" authorId="0" shapeId="0" xr:uid="{4663E946-AB58-4E72-A336-028EDBB6871D}">
      <text>
        <r>
          <rPr>
            <sz val="11"/>
            <color theme="1"/>
            <rFont val="Arial"/>
          </rPr>
          <t xml:space="preserve">Nothing here yet...perhaps at a different time?
</t>
        </r>
      </text>
    </comment>
    <comment ref="A44" authorId="0" shapeId="0" xr:uid="{ACE7177C-FB47-4983-88EC-A3395FA22D36}">
      <text>
        <r>
          <rPr>
            <sz val="11"/>
            <color theme="1"/>
            <rFont val="Arial"/>
          </rPr>
          <t xml:space="preserve">Nothing here yet...perhaps at a different time?
</t>
        </r>
      </text>
    </comment>
    <comment ref="A45" authorId="0" shapeId="0" xr:uid="{146368FC-9A90-4E89-B302-DC3EFB330FE7}">
      <text>
        <r>
          <rPr>
            <sz val="11"/>
            <color theme="1"/>
            <rFont val="Arial"/>
          </rPr>
          <t xml:space="preserve">Nothing here yet...perhaps at a different time?
</t>
        </r>
      </text>
    </comment>
    <comment ref="A46" authorId="0" shapeId="0" xr:uid="{E376D379-5A85-4536-8EA0-86DAF933D936}">
      <text>
        <r>
          <rPr>
            <sz val="11"/>
            <color theme="1"/>
            <rFont val="Arial"/>
          </rPr>
          <t xml:space="preserve">Nothing here yet...perhaps at a different time?
</t>
        </r>
      </text>
    </comment>
    <comment ref="A47" authorId="0" shapeId="0" xr:uid="{DA46E887-59AE-494D-9E17-E9A42BEF2FF7}">
      <text>
        <r>
          <rPr>
            <sz val="11"/>
            <color theme="1"/>
            <rFont val="Arial"/>
          </rPr>
          <t xml:space="preserve">Nothing here yet...perhaps at a different time?
</t>
        </r>
      </text>
    </comment>
    <comment ref="A48" authorId="0" shapeId="0" xr:uid="{BCEC62DA-C1E8-466A-97B0-F864E5D78A17}">
      <text>
        <r>
          <rPr>
            <sz val="11"/>
            <color theme="1"/>
            <rFont val="Arial"/>
          </rPr>
          <t xml:space="preserve">Nothing here yet...perhaps at a different time?
</t>
        </r>
      </text>
    </comment>
    <comment ref="A49" authorId="0" shapeId="0" xr:uid="{1FFCEEBC-FF56-467E-891A-78C27CDA5AC7}">
      <text>
        <r>
          <rPr>
            <sz val="11"/>
            <color theme="1"/>
            <rFont val="Arial"/>
          </rPr>
          <t xml:space="preserve">Nothing here yet...perhaps at a different time?
</t>
        </r>
      </text>
    </comment>
    <comment ref="A50" authorId="0" shapeId="0" xr:uid="{391604A2-65F5-420C-8FEE-C0B4347CC880}">
      <text>
        <r>
          <rPr>
            <sz val="11"/>
            <color theme="1"/>
            <rFont val="Arial"/>
          </rPr>
          <t xml:space="preserve">Nothing here yet...perhaps at a different time?
</t>
        </r>
      </text>
    </comment>
    <comment ref="A51" authorId="0" shapeId="0" xr:uid="{0CC60F3C-3400-4559-BF22-945BB5F14D17}">
      <text>
        <r>
          <rPr>
            <sz val="11"/>
            <color theme="1"/>
            <rFont val="Arial"/>
          </rPr>
          <t xml:space="preserve">Nothing here yet...perhaps at a different time?
</t>
        </r>
      </text>
    </comment>
    <comment ref="A52" authorId="0" shapeId="0" xr:uid="{CE98F2C0-93BB-461F-871E-EA2EADC7629B}">
      <text>
        <r>
          <rPr>
            <sz val="11"/>
            <color theme="1"/>
            <rFont val="Arial"/>
          </rPr>
          <t xml:space="preserve">Nothing here yet...perhaps at a different time?
</t>
        </r>
      </text>
    </comment>
    <comment ref="A53" authorId="0" shapeId="0" xr:uid="{FF99F6B0-134B-49CA-9812-81887FAEA710}">
      <text>
        <r>
          <rPr>
            <sz val="11"/>
            <color theme="1"/>
            <rFont val="Arial"/>
          </rPr>
          <t xml:space="preserve">Nothing here yet...perhaps at a different time?
</t>
        </r>
      </text>
    </comment>
    <comment ref="A54" authorId="0" shapeId="0" xr:uid="{6941C8A3-66F7-4934-A5F8-D2D8596BC8FE}">
      <text>
        <r>
          <rPr>
            <sz val="11"/>
            <color theme="1"/>
            <rFont val="Arial"/>
          </rPr>
          <t xml:space="preserve">Nothing here yet...perhaps at a different time?
</t>
        </r>
      </text>
    </comment>
    <comment ref="A55" authorId="0" shapeId="0" xr:uid="{2CAA6968-1492-4046-93AB-1D7629B1DB55}">
      <text>
        <r>
          <rPr>
            <sz val="11"/>
            <color theme="1"/>
            <rFont val="Arial"/>
          </rPr>
          <t xml:space="preserve">Nothing here yet...perhaps at a different time?
</t>
        </r>
      </text>
    </comment>
    <comment ref="A56" authorId="0" shapeId="0" xr:uid="{B059E618-BB20-41B7-A37E-2455C4A677E7}">
      <text>
        <r>
          <rPr>
            <sz val="11"/>
            <color theme="1"/>
            <rFont val="Arial"/>
          </rPr>
          <t xml:space="preserve">Nothing here yet...perhaps at a different time?
</t>
        </r>
      </text>
    </comment>
    <comment ref="A57" authorId="0" shapeId="0" xr:uid="{1B27A063-1488-4BC3-8E63-05DEBAC6A240}">
      <text>
        <r>
          <rPr>
            <sz val="11"/>
            <color theme="1"/>
            <rFont val="Arial"/>
          </rPr>
          <t xml:space="preserve">Nothing here yet...perhaps at a different time?
</t>
        </r>
      </text>
    </comment>
    <comment ref="A58" authorId="0" shapeId="0" xr:uid="{F7CF49BC-B948-4C10-8A70-FA004EFBB5CD}">
      <text>
        <r>
          <rPr>
            <sz val="11"/>
            <color theme="1"/>
            <rFont val="Arial"/>
          </rPr>
          <t xml:space="preserve">Nothing here yet...perhaps at a different time?
</t>
        </r>
      </text>
    </comment>
    <comment ref="A61" authorId="0" shapeId="0" xr:uid="{2B87670A-D7E4-4614-AF14-1AD04BD6DA42}">
      <text>
        <r>
          <rPr>
            <sz val="11"/>
            <color theme="1"/>
            <rFont val="Arial"/>
          </rPr>
          <t xml:space="preserve">Nothing here yet...perhaps at a different time?
</t>
        </r>
      </text>
    </comment>
    <comment ref="A62" authorId="0" shapeId="0" xr:uid="{0A467AA2-8461-4A0D-94C4-D3E0EE1D2B75}">
      <text>
        <r>
          <rPr>
            <sz val="11"/>
            <color theme="1"/>
            <rFont val="Arial"/>
          </rPr>
          <t xml:space="preserve">Nothing here yet...perhaps at a different time?
</t>
        </r>
      </text>
    </comment>
    <comment ref="A63" authorId="0" shapeId="0" xr:uid="{0D786469-68F4-410E-AE96-BC3A1D84CBA7}">
      <text>
        <r>
          <rPr>
            <sz val="11"/>
            <color theme="1"/>
            <rFont val="Arial"/>
          </rPr>
          <t xml:space="preserve">Nothing here yet...perhaps at a different time?
</t>
        </r>
      </text>
    </comment>
    <comment ref="A64" authorId="0" shapeId="0" xr:uid="{8CD2241C-12D1-42D0-A8FA-49A43B70679E}">
      <text>
        <r>
          <rPr>
            <sz val="11"/>
            <color theme="1"/>
            <rFont val="Arial"/>
          </rPr>
          <t xml:space="preserve">Nothing here yet...perhaps at a different time?
</t>
        </r>
      </text>
    </comment>
    <comment ref="A65" authorId="0" shapeId="0" xr:uid="{F43508E9-8C68-4950-A77C-E63A26A3ED9F}">
      <text>
        <r>
          <rPr>
            <sz val="11"/>
            <color theme="1"/>
            <rFont val="Arial"/>
          </rPr>
          <t xml:space="preserve">Nothing here yet...perhaps at a different time?
</t>
        </r>
      </text>
    </comment>
    <comment ref="A66" authorId="0" shapeId="0" xr:uid="{8279F3D2-1FE3-411F-BF04-7AEC7A4B6C57}">
      <text>
        <r>
          <rPr>
            <sz val="11"/>
            <color theme="1"/>
            <rFont val="Arial"/>
          </rPr>
          <t xml:space="preserve">Nothing here yet...perhaps at a different time?
</t>
        </r>
      </text>
    </comment>
    <comment ref="A67" authorId="0" shapeId="0" xr:uid="{AB5186D5-FD31-4136-A10D-52185B96C59F}">
      <text>
        <r>
          <rPr>
            <sz val="11"/>
            <color theme="1"/>
            <rFont val="Arial"/>
          </rPr>
          <t xml:space="preserve">Nothing here yet...perhaps at a different time?
</t>
        </r>
      </text>
    </comment>
    <comment ref="A68" authorId="0" shapeId="0" xr:uid="{F43FF304-5E07-47C3-A30E-4EAFBC73ACE4}">
      <text>
        <r>
          <rPr>
            <sz val="11"/>
            <color theme="1"/>
            <rFont val="Arial"/>
          </rPr>
          <t xml:space="preserve">Nothing here yet...perhaps at a different time?
</t>
        </r>
      </text>
    </comment>
    <comment ref="A69" authorId="0" shapeId="0" xr:uid="{8D5A5BC3-9CB7-45D2-9E8E-DAFE14B0F83C}">
      <text>
        <r>
          <rPr>
            <sz val="11"/>
            <color theme="1"/>
            <rFont val="Arial"/>
          </rPr>
          <t xml:space="preserve">Nothing here yet...perhaps at a different time?
</t>
        </r>
      </text>
    </comment>
    <comment ref="A70" authorId="0" shapeId="0" xr:uid="{BC5B6CC2-EEFC-497E-A935-5B36F8BEF590}">
      <text>
        <r>
          <rPr>
            <sz val="11"/>
            <color theme="1"/>
            <rFont val="Arial"/>
          </rPr>
          <t xml:space="preserve">Nothing here yet...perhaps at a different time?
</t>
        </r>
      </text>
    </comment>
    <comment ref="A71" authorId="0" shapeId="0" xr:uid="{4DE3A63D-E8AC-497B-9132-50D0B917B5BF}">
      <text>
        <r>
          <rPr>
            <sz val="11"/>
            <color theme="1"/>
            <rFont val="Arial"/>
          </rPr>
          <t xml:space="preserve">Nothing here yet...perhaps at a different time?
</t>
        </r>
      </text>
    </comment>
    <comment ref="A72" authorId="0" shapeId="0" xr:uid="{2C475801-00A4-44CB-9A85-99FDE3121EC3}">
      <text>
        <r>
          <rPr>
            <sz val="11"/>
            <color theme="1"/>
            <rFont val="Arial"/>
          </rPr>
          <t xml:space="preserve">Nothing here yet...perhaps at a different time?
</t>
        </r>
      </text>
    </comment>
    <comment ref="A73" authorId="0" shapeId="0" xr:uid="{D0970703-C5FD-4FC6-BAF9-CFBC3255BB95}">
      <text>
        <r>
          <rPr>
            <sz val="11"/>
            <color theme="1"/>
            <rFont val="Arial"/>
          </rPr>
          <t xml:space="preserve">Nothing here yet...perhaps at a different time?
</t>
        </r>
      </text>
    </comment>
    <comment ref="A74" authorId="0" shapeId="0" xr:uid="{EEBFFE41-D6DB-498E-A680-183A60C9D0C7}">
      <text>
        <r>
          <rPr>
            <sz val="11"/>
            <color theme="1"/>
            <rFont val="Arial"/>
          </rPr>
          <t xml:space="preserve">Nothing here yet...perhaps at a different time?
</t>
        </r>
      </text>
    </comment>
    <comment ref="A75" authorId="0" shapeId="0" xr:uid="{42CAE540-1A1F-40EF-9ED5-6757D06FF635}">
      <text>
        <r>
          <rPr>
            <sz val="11"/>
            <color theme="1"/>
            <rFont val="Arial"/>
          </rPr>
          <t xml:space="preserve">Nothing here yet...perhaps at a different time?
</t>
        </r>
      </text>
    </comment>
    <comment ref="A76" authorId="0" shapeId="0" xr:uid="{F6B15CFB-542F-47B9-9D6F-45FB77039399}">
      <text>
        <r>
          <rPr>
            <sz val="11"/>
            <color theme="1"/>
            <rFont val="Arial"/>
          </rPr>
          <t xml:space="preserve">Nothing here yet...perhaps at a different time?
</t>
        </r>
      </text>
    </comment>
    <comment ref="A77" authorId="0" shapeId="0" xr:uid="{F66C5529-4B24-476A-97DC-320B3C6E578F}">
      <text>
        <r>
          <rPr>
            <sz val="11"/>
            <color theme="1"/>
            <rFont val="Arial"/>
          </rPr>
          <t xml:space="preserve">Nothing here yet...perhaps at a different time?
</t>
        </r>
      </text>
    </comment>
    <comment ref="A80" authorId="0" shapeId="0" xr:uid="{F3837434-9A33-46D6-BC72-019AAE45829D}">
      <text>
        <r>
          <rPr>
            <sz val="11"/>
            <color theme="1"/>
            <rFont val="Arial"/>
          </rPr>
          <t xml:space="preserve">Nothing here yet...perhaps at a different time?
</t>
        </r>
      </text>
    </comment>
    <comment ref="A81" authorId="0" shapeId="0" xr:uid="{8EDF43C2-86DD-4645-B6EF-4D0266AA3E66}">
      <text>
        <r>
          <rPr>
            <sz val="11"/>
            <color theme="1"/>
            <rFont val="Arial"/>
          </rPr>
          <t xml:space="preserve">Nothing here yet...perhaps at a different time?
</t>
        </r>
      </text>
    </comment>
    <comment ref="A82" authorId="0" shapeId="0" xr:uid="{7BE07CE2-8B0F-43F4-881B-57FC9022248E}">
      <text>
        <r>
          <rPr>
            <sz val="11"/>
            <color theme="1"/>
            <rFont val="Arial"/>
          </rPr>
          <t xml:space="preserve">Nothing here yet...perhaps at a different time?
</t>
        </r>
      </text>
    </comment>
    <comment ref="A83" authorId="0" shapeId="0" xr:uid="{A23611A4-54DB-4214-9115-B5F4B55DEECC}">
      <text>
        <r>
          <rPr>
            <sz val="11"/>
            <color theme="1"/>
            <rFont val="Arial"/>
          </rPr>
          <t xml:space="preserve">Nothing here yet...perhaps at a different time?
</t>
        </r>
      </text>
    </comment>
    <comment ref="A84" authorId="0" shapeId="0" xr:uid="{84BB4F73-45B0-4E90-93C9-C7B825368E39}">
      <text>
        <r>
          <rPr>
            <sz val="11"/>
            <color theme="1"/>
            <rFont val="Arial"/>
          </rPr>
          <t xml:space="preserve">Nothing here yet...perhaps at a different time?
</t>
        </r>
      </text>
    </comment>
    <comment ref="A85" authorId="0" shapeId="0" xr:uid="{5C91079B-511B-4E5D-85CC-E616E0FED3CD}">
      <text>
        <r>
          <rPr>
            <sz val="11"/>
            <color theme="1"/>
            <rFont val="Arial"/>
          </rPr>
          <t xml:space="preserve">Nothing here yet...perhaps at a different time?
</t>
        </r>
      </text>
    </comment>
    <comment ref="A86" authorId="0" shapeId="0" xr:uid="{64679E13-BCBE-494F-922E-DC60A0905A63}">
      <text>
        <r>
          <rPr>
            <sz val="11"/>
            <color theme="1"/>
            <rFont val="Arial"/>
          </rPr>
          <t xml:space="preserve">Nothing here yet...perhaps at a different time?
</t>
        </r>
      </text>
    </comment>
    <comment ref="A87" authorId="0" shapeId="0" xr:uid="{DDCC412E-7325-4320-B1F9-DD2132E18F13}">
      <text>
        <r>
          <rPr>
            <sz val="11"/>
            <color theme="1"/>
            <rFont val="Arial"/>
          </rPr>
          <t xml:space="preserve">Nothing here yet...perhaps at a different time?
</t>
        </r>
      </text>
    </comment>
    <comment ref="A88" authorId="0" shapeId="0" xr:uid="{4C54D46C-2254-48B1-9100-796CBE102CF6}">
      <text>
        <r>
          <rPr>
            <sz val="11"/>
            <color theme="1"/>
            <rFont val="Arial"/>
          </rPr>
          <t xml:space="preserve">Nothing here yet...perhaps at a different time?
</t>
        </r>
      </text>
    </comment>
    <comment ref="A89" authorId="0" shapeId="0" xr:uid="{E7A3C720-0E61-4A17-9432-E56691E4AF00}">
      <text>
        <r>
          <rPr>
            <sz val="11"/>
            <color theme="1"/>
            <rFont val="Arial"/>
          </rPr>
          <t xml:space="preserve">Nothing here yet...perhaps at a different time?
</t>
        </r>
      </text>
    </comment>
    <comment ref="A90" authorId="0" shapeId="0" xr:uid="{410AD66A-13F3-4278-902D-B2946D4A263C}">
      <text>
        <r>
          <rPr>
            <sz val="11"/>
            <color theme="1"/>
            <rFont val="Arial"/>
          </rPr>
          <t xml:space="preserve">Nothing here yet...perhaps at a different time?
</t>
        </r>
      </text>
    </comment>
    <comment ref="A91" authorId="0" shapeId="0" xr:uid="{FDBD6A10-9AA3-4593-B62F-B0F8A2949EC6}">
      <text>
        <r>
          <rPr>
            <sz val="11"/>
            <color theme="1"/>
            <rFont val="Arial"/>
          </rPr>
          <t xml:space="preserve">Nothing here yet...perhaps at a different time?
</t>
        </r>
      </text>
    </comment>
    <comment ref="A92" authorId="0" shapeId="0" xr:uid="{7BE36D18-64F6-4915-B1FF-04B602B147AF}">
      <text>
        <r>
          <rPr>
            <sz val="11"/>
            <color theme="1"/>
            <rFont val="Arial"/>
          </rPr>
          <t xml:space="preserve">Nothing here yet...perhaps at a different time?
</t>
        </r>
      </text>
    </comment>
    <comment ref="A93" authorId="0" shapeId="0" xr:uid="{21D8741E-2772-4509-BDA9-0575477E0551}">
      <text>
        <r>
          <rPr>
            <sz val="11"/>
            <color theme="1"/>
            <rFont val="Arial"/>
          </rPr>
          <t xml:space="preserve">Nothing here yet...perhaps at a different time?
</t>
        </r>
      </text>
    </comment>
    <comment ref="A94" authorId="0" shapeId="0" xr:uid="{80C6ED32-CF37-438B-9108-BD4789D5C341}">
      <text>
        <r>
          <rPr>
            <sz val="11"/>
            <color theme="1"/>
            <rFont val="Arial"/>
          </rPr>
          <t xml:space="preserve">Nothing here yet...perhaps at a different time?
</t>
        </r>
      </text>
    </comment>
    <comment ref="A95" authorId="0" shapeId="0" xr:uid="{627F21D6-3FEA-49E6-A34F-CA7136911DF3}">
      <text>
        <r>
          <rPr>
            <sz val="11"/>
            <color theme="1"/>
            <rFont val="Arial"/>
          </rPr>
          <t xml:space="preserve">Nothing here yet...perhaps at a different time?
</t>
        </r>
      </text>
    </comment>
    <comment ref="A96" authorId="0" shapeId="0" xr:uid="{CB5F7E3C-3C46-4223-A846-0200F46D9FEF}">
      <text>
        <r>
          <rPr>
            <sz val="11"/>
            <color theme="1"/>
            <rFont val="Arial"/>
          </rPr>
          <t xml:space="preserve">Nothing here yet...perhaps at a different time?
</t>
        </r>
      </text>
    </comment>
    <comment ref="A99" authorId="0" shapeId="0" xr:uid="{F34E4C09-5D8A-465A-9215-E0E5B08A2F1B}">
      <text>
        <r>
          <rPr>
            <sz val="11"/>
            <color theme="1"/>
            <rFont val="Arial"/>
          </rPr>
          <t xml:space="preserve">Nothing here yet...perhaps at a different time?
</t>
        </r>
      </text>
    </comment>
    <comment ref="A100" authorId="0" shapeId="0" xr:uid="{547C12F4-6AF6-4CF2-84C8-9E9E949BDAE5}">
      <text>
        <r>
          <rPr>
            <sz val="11"/>
            <color theme="1"/>
            <rFont val="Arial"/>
          </rPr>
          <t xml:space="preserve">Nothing here yet...perhaps at a different time?
</t>
        </r>
      </text>
    </comment>
    <comment ref="A101" authorId="0" shapeId="0" xr:uid="{EAA32EB3-8C07-41FF-85B4-7A9965A3C346}">
      <text>
        <r>
          <rPr>
            <sz val="11"/>
            <color theme="1"/>
            <rFont val="Arial"/>
          </rPr>
          <t xml:space="preserve">Nothing here yet...perhaps at a different time?
</t>
        </r>
      </text>
    </comment>
    <comment ref="A102" authorId="0" shapeId="0" xr:uid="{1C6622B1-48CD-4945-9062-83E44EB63E50}">
      <text>
        <r>
          <rPr>
            <sz val="11"/>
            <color theme="1"/>
            <rFont val="Arial"/>
          </rPr>
          <t xml:space="preserve">Nothing here yet...perhaps at a different time?
</t>
        </r>
      </text>
    </comment>
    <comment ref="A103" authorId="0" shapeId="0" xr:uid="{92B69475-9361-44FB-A502-4FE66F99D8AB}">
      <text>
        <r>
          <rPr>
            <sz val="11"/>
            <color theme="1"/>
            <rFont val="Arial"/>
          </rPr>
          <t xml:space="preserve">Nothing here yet...perhaps at a different time?
</t>
        </r>
      </text>
    </comment>
    <comment ref="A104" authorId="0" shapeId="0" xr:uid="{9F1596F5-227C-4A16-8B51-3E9BF528A50F}">
      <text>
        <r>
          <rPr>
            <sz val="11"/>
            <color theme="1"/>
            <rFont val="Arial"/>
          </rPr>
          <t xml:space="preserve">Nothing here yet...perhaps at a different time?
</t>
        </r>
      </text>
    </comment>
    <comment ref="A105" authorId="0" shapeId="0" xr:uid="{D5D5DB3A-FCB9-4D9A-B60B-A223C81A3E45}">
      <text>
        <r>
          <rPr>
            <sz val="11"/>
            <color theme="1"/>
            <rFont val="Arial"/>
          </rPr>
          <t xml:space="preserve">Nothing here yet...perhaps at a different time?
</t>
        </r>
      </text>
    </comment>
    <comment ref="A106" authorId="0" shapeId="0" xr:uid="{11788B7E-1088-4194-8657-CF8AEA3B95BA}">
      <text>
        <r>
          <rPr>
            <sz val="11"/>
            <color theme="1"/>
            <rFont val="Arial"/>
          </rPr>
          <t xml:space="preserve">Nothing here yet...perhaps at a different time?
</t>
        </r>
      </text>
    </comment>
    <comment ref="A107" authorId="0" shapeId="0" xr:uid="{96CBACC5-CFE6-43E7-9A91-B8260534CE89}">
      <text>
        <r>
          <rPr>
            <sz val="11"/>
            <color theme="1"/>
            <rFont val="Arial"/>
          </rPr>
          <t xml:space="preserve">Nothing here yet...perhaps at a different time?
</t>
        </r>
      </text>
    </comment>
    <comment ref="A108" authorId="0" shapeId="0" xr:uid="{6D3A0021-AB1C-4830-8A88-70C76489EA7E}">
      <text>
        <r>
          <rPr>
            <sz val="11"/>
            <color theme="1"/>
            <rFont val="Arial"/>
          </rPr>
          <t xml:space="preserve">Nothing here yet...perhaps at a different time?
</t>
        </r>
      </text>
    </comment>
    <comment ref="A109" authorId="0" shapeId="0" xr:uid="{E30F180A-50BF-4DCC-BD59-351FFF4EF2E0}">
      <text>
        <r>
          <rPr>
            <sz val="11"/>
            <color theme="1"/>
            <rFont val="Arial"/>
          </rPr>
          <t xml:space="preserve">Nothing here yet...perhaps at a different time?
</t>
        </r>
      </text>
    </comment>
    <comment ref="A110" authorId="0" shapeId="0" xr:uid="{98060746-9F8C-440B-B0EF-A501BF15AF4C}">
      <text>
        <r>
          <rPr>
            <sz val="11"/>
            <color theme="1"/>
            <rFont val="Arial"/>
          </rPr>
          <t xml:space="preserve">Nothing here yet...perhaps at a different time?
</t>
        </r>
      </text>
    </comment>
    <comment ref="A111" authorId="0" shapeId="0" xr:uid="{B52E0D51-BD5A-4159-9643-76B9929F2311}">
      <text>
        <r>
          <rPr>
            <sz val="11"/>
            <color theme="1"/>
            <rFont val="Arial"/>
          </rPr>
          <t xml:space="preserve">Nothing here yet...perhaps at a different time?
</t>
        </r>
      </text>
    </comment>
    <comment ref="A112" authorId="0" shapeId="0" xr:uid="{02943824-DF2D-431C-9799-2C6CCEB6C2BB}">
      <text>
        <r>
          <rPr>
            <sz val="11"/>
            <color theme="1"/>
            <rFont val="Arial"/>
          </rPr>
          <t xml:space="preserve">Nothing here yet...perhaps at a different time?
</t>
        </r>
      </text>
    </comment>
    <comment ref="A113" authorId="0" shapeId="0" xr:uid="{98BA865D-2DB4-4232-A4A8-F19CF02CD61F}">
      <text>
        <r>
          <rPr>
            <sz val="11"/>
            <color theme="1"/>
            <rFont val="Arial"/>
          </rPr>
          <t xml:space="preserve">Nothing here yet...perhaps at a different time?
</t>
        </r>
      </text>
    </comment>
    <comment ref="A114" authorId="0" shapeId="0" xr:uid="{78BF3D0C-5B3A-475F-B6D4-A6BF9BBA62FC}">
      <text>
        <r>
          <rPr>
            <sz val="11"/>
            <color theme="1"/>
            <rFont val="Arial"/>
          </rPr>
          <t xml:space="preserve">Nothing here yet...perhaps at a different time?
</t>
        </r>
      </text>
    </comment>
    <comment ref="A115" authorId="0" shapeId="0" xr:uid="{B4EA4C5F-8EA0-475B-8200-7B4D741A247E}">
      <text>
        <r>
          <rPr>
            <sz val="11"/>
            <color theme="1"/>
            <rFont val="Arial"/>
          </rPr>
          <t xml:space="preserve">Nothing here yet...perhaps at a different time?
</t>
        </r>
      </text>
    </comment>
    <comment ref="A118" authorId="0" shapeId="0" xr:uid="{E2D14D17-4BCB-4BB9-92A5-63D8A618FABD}">
      <text>
        <r>
          <rPr>
            <sz val="11"/>
            <color theme="1"/>
            <rFont val="Arial"/>
          </rPr>
          <t xml:space="preserve">Nothing here yet...perhaps at a different time?
</t>
        </r>
      </text>
    </comment>
    <comment ref="A119" authorId="0" shapeId="0" xr:uid="{452C95F6-A273-4999-ACEC-151C87D5CBFA}">
      <text>
        <r>
          <rPr>
            <sz val="11"/>
            <color theme="1"/>
            <rFont val="Arial"/>
          </rPr>
          <t xml:space="preserve">Nothing here yet...perhaps at a different time?
</t>
        </r>
      </text>
    </comment>
    <comment ref="A120" authorId="0" shapeId="0" xr:uid="{255A2CF1-70B4-4400-828F-46B3DBCBFB2E}">
      <text>
        <r>
          <rPr>
            <sz val="11"/>
            <color theme="1"/>
            <rFont val="Arial"/>
          </rPr>
          <t xml:space="preserve">Nothing here yet...perhaps at a different time?
</t>
        </r>
      </text>
    </comment>
    <comment ref="A121" authorId="0" shapeId="0" xr:uid="{5225B4C0-4342-4302-956E-893CFEBB4530}">
      <text>
        <r>
          <rPr>
            <sz val="11"/>
            <color theme="1"/>
            <rFont val="Arial"/>
          </rPr>
          <t xml:space="preserve">Nothing here yet...perhaps at a different time?
</t>
        </r>
      </text>
    </comment>
    <comment ref="A122" authorId="0" shapeId="0" xr:uid="{E0AA27EF-E07C-4B9F-840D-4269AC52ED87}">
      <text>
        <r>
          <rPr>
            <sz val="11"/>
            <color theme="1"/>
            <rFont val="Arial"/>
          </rPr>
          <t xml:space="preserve">Nothing here yet...perhaps at a different time?
</t>
        </r>
      </text>
    </comment>
    <comment ref="A123" authorId="0" shapeId="0" xr:uid="{C63A3B94-3988-4A12-A3FF-5DFFB3017E79}">
      <text>
        <r>
          <rPr>
            <sz val="11"/>
            <color theme="1"/>
            <rFont val="Arial"/>
          </rPr>
          <t xml:space="preserve">Nothing here yet...perhaps at a different time?
</t>
        </r>
      </text>
    </comment>
    <comment ref="A124" authorId="0" shapeId="0" xr:uid="{B40D4CD3-6C91-465A-BFDB-29F62B9E1D2A}">
      <text>
        <r>
          <rPr>
            <sz val="11"/>
            <color theme="1"/>
            <rFont val="Arial"/>
          </rPr>
          <t xml:space="preserve">Nothing here yet...perhaps at a different time?
</t>
        </r>
      </text>
    </comment>
    <comment ref="A125" authorId="0" shapeId="0" xr:uid="{F9AA0575-A8AE-4093-B0D0-55C42CEECFF4}">
      <text>
        <r>
          <rPr>
            <sz val="11"/>
            <color theme="1"/>
            <rFont val="Arial"/>
          </rPr>
          <t xml:space="preserve">Nothing here yet...perhaps at a different time?
</t>
        </r>
      </text>
    </comment>
    <comment ref="A126" authorId="0" shapeId="0" xr:uid="{79F872AE-B8F1-4E46-A949-FCD3BCBF3A98}">
      <text>
        <r>
          <rPr>
            <sz val="11"/>
            <color theme="1"/>
            <rFont val="Arial"/>
          </rPr>
          <t xml:space="preserve">Nothing here yet...perhaps at a different time?
</t>
        </r>
      </text>
    </comment>
    <comment ref="A127" authorId="0" shapeId="0" xr:uid="{1A293C3C-6614-419D-AE4A-783D2C5D82F6}">
      <text>
        <r>
          <rPr>
            <sz val="11"/>
            <color theme="1"/>
            <rFont val="Arial"/>
          </rPr>
          <t xml:space="preserve">Nothing here yet...perhaps at a different time?
</t>
        </r>
      </text>
    </comment>
    <comment ref="A128" authorId="0" shapeId="0" xr:uid="{140ED1B9-53AC-4930-9F4B-677F3F9E77B0}">
      <text>
        <r>
          <rPr>
            <sz val="11"/>
            <color theme="1"/>
            <rFont val="Arial"/>
          </rPr>
          <t xml:space="preserve">Nothing here yet...perhaps at a different time?
</t>
        </r>
      </text>
    </comment>
    <comment ref="A129" authorId="0" shapeId="0" xr:uid="{908B6C12-B98E-43C0-B1B8-E20E82902335}">
      <text>
        <r>
          <rPr>
            <sz val="11"/>
            <color theme="1"/>
            <rFont val="Arial"/>
          </rPr>
          <t xml:space="preserve">Nothing here yet...perhaps at a different time?
</t>
        </r>
      </text>
    </comment>
    <comment ref="A130" authorId="0" shapeId="0" xr:uid="{BD5EF70B-C148-4A2D-8B34-D0FB3B1A4EC5}">
      <text>
        <r>
          <rPr>
            <sz val="11"/>
            <color theme="1"/>
            <rFont val="Arial"/>
          </rPr>
          <t xml:space="preserve">Nothing here yet...perhaps at a different time?
</t>
        </r>
      </text>
    </comment>
    <comment ref="A131" authorId="0" shapeId="0" xr:uid="{64410BF1-2731-4FFE-96E8-1C0BF38FEBF3}">
      <text>
        <r>
          <rPr>
            <sz val="11"/>
            <color theme="1"/>
            <rFont val="Arial"/>
          </rPr>
          <t xml:space="preserve">Nothing here yet...perhaps at a different time?
</t>
        </r>
      </text>
    </comment>
    <comment ref="A132" authorId="0" shapeId="0" xr:uid="{10F7AB3F-5EA4-46A5-A800-8688E53564DB}">
      <text>
        <r>
          <rPr>
            <sz val="11"/>
            <color theme="1"/>
            <rFont val="Arial"/>
          </rPr>
          <t xml:space="preserve">Nothing here yet...perhaps at a different time?
</t>
        </r>
      </text>
    </comment>
    <comment ref="A133" authorId="0" shapeId="0" xr:uid="{0F38C4E5-3524-4893-8272-7D7BD7131CF6}">
      <text>
        <r>
          <rPr>
            <sz val="11"/>
            <color theme="1"/>
            <rFont val="Arial"/>
          </rPr>
          <t xml:space="preserve">Nothing here yet...perhaps at a different time?
</t>
        </r>
      </text>
    </comment>
    <comment ref="A134" authorId="0" shapeId="0" xr:uid="{4B537BEF-34AA-43D7-B229-ABCFED8F0FE5}">
      <text>
        <r>
          <rPr>
            <sz val="11"/>
            <color theme="1"/>
            <rFont val="Arial"/>
          </rPr>
          <t xml:space="preserve">Nothing here yet...perhaps at a different time?
</t>
        </r>
      </text>
    </comment>
    <comment ref="A137" authorId="0" shapeId="0" xr:uid="{BA0802B3-772E-49C1-B550-AB66FBEE9643}">
      <text>
        <r>
          <rPr>
            <sz val="11"/>
            <color theme="1"/>
            <rFont val="Arial"/>
          </rPr>
          <t xml:space="preserve">Nothing here yet...perhaps at a different time?
</t>
        </r>
      </text>
    </comment>
    <comment ref="A138" authorId="0" shapeId="0" xr:uid="{0B119E57-6E3C-4F2A-B7E6-4EA0E125DB43}">
      <text>
        <r>
          <rPr>
            <sz val="11"/>
            <color theme="1"/>
            <rFont val="Arial"/>
          </rPr>
          <t xml:space="preserve">Nothing here yet...perhaps at a different time?
</t>
        </r>
      </text>
    </comment>
    <comment ref="A139" authorId="0" shapeId="0" xr:uid="{F8155FB0-3038-4475-92DB-B5EAC41543F1}">
      <text>
        <r>
          <rPr>
            <sz val="11"/>
            <color theme="1"/>
            <rFont val="Arial"/>
          </rPr>
          <t xml:space="preserve">Nothing here yet...perhaps at a different time?
</t>
        </r>
      </text>
    </comment>
    <comment ref="A140" authorId="0" shapeId="0" xr:uid="{04DC16E1-61AD-4E0D-A612-8A1A80B81651}">
      <text>
        <r>
          <rPr>
            <sz val="11"/>
            <color theme="1"/>
            <rFont val="Arial"/>
          </rPr>
          <t xml:space="preserve">Nothing here yet...perhaps at a different time?
</t>
        </r>
      </text>
    </comment>
    <comment ref="A141" authorId="0" shapeId="0" xr:uid="{051D6132-5EEC-4A84-84BC-719E5A5807FB}">
      <text>
        <r>
          <rPr>
            <sz val="11"/>
            <color theme="1"/>
            <rFont val="Arial"/>
          </rPr>
          <t xml:space="preserve">Nothing here yet...perhaps at a different time?
</t>
        </r>
      </text>
    </comment>
    <comment ref="A142" authorId="0" shapeId="0" xr:uid="{3D343D53-954C-4F12-B2E5-E4AB2473BC44}">
      <text>
        <r>
          <rPr>
            <sz val="11"/>
            <color theme="1"/>
            <rFont val="Arial"/>
          </rPr>
          <t xml:space="preserve">Nothing here yet...perhaps at a different time?
</t>
        </r>
      </text>
    </comment>
    <comment ref="A143" authorId="0" shapeId="0" xr:uid="{9BC1BDE2-78E3-47E8-9118-97BB1BD76498}">
      <text>
        <r>
          <rPr>
            <sz val="11"/>
            <color theme="1"/>
            <rFont val="Arial"/>
          </rPr>
          <t xml:space="preserve">Nothing here yet...perhaps at a different time?
</t>
        </r>
      </text>
    </comment>
    <comment ref="A144" authorId="0" shapeId="0" xr:uid="{72DA57C8-7CE7-4D7E-A002-EE41E29D8772}">
      <text>
        <r>
          <rPr>
            <sz val="11"/>
            <color theme="1"/>
            <rFont val="Arial"/>
          </rPr>
          <t xml:space="preserve">Nothing here yet...perhaps at a different time?
</t>
        </r>
      </text>
    </comment>
    <comment ref="A145" authorId="0" shapeId="0" xr:uid="{C59CB6BF-563B-4216-A479-A8AFE9E39C65}">
      <text>
        <r>
          <rPr>
            <sz val="11"/>
            <color theme="1"/>
            <rFont val="Arial"/>
          </rPr>
          <t xml:space="preserve">Nothing here yet...perhaps at a different time?
</t>
        </r>
      </text>
    </comment>
    <comment ref="A146" authorId="0" shapeId="0" xr:uid="{D1ADC2EF-5AF6-4DEA-B4E0-1AB5ABD6EC90}">
      <text>
        <r>
          <rPr>
            <sz val="11"/>
            <color theme="1"/>
            <rFont val="Arial"/>
          </rPr>
          <t xml:space="preserve">Nothing here yet...perhaps at a different time?
</t>
        </r>
      </text>
    </comment>
    <comment ref="A147" authorId="0" shapeId="0" xr:uid="{BD93456A-9C79-441B-808D-31AEA7B77936}">
      <text>
        <r>
          <rPr>
            <sz val="11"/>
            <color theme="1"/>
            <rFont val="Arial"/>
          </rPr>
          <t xml:space="preserve">Nothing here yet...perhaps at a different time?
</t>
        </r>
      </text>
    </comment>
    <comment ref="A148" authorId="0" shapeId="0" xr:uid="{417583E9-E3CF-46ED-B92D-510D760F3B40}">
      <text>
        <r>
          <rPr>
            <sz val="11"/>
            <color theme="1"/>
            <rFont val="Arial"/>
          </rPr>
          <t xml:space="preserve">Nothing here yet...perhaps at a different time?
</t>
        </r>
      </text>
    </comment>
    <comment ref="A149" authorId="0" shapeId="0" xr:uid="{E4646963-60BB-45AB-A834-988AC742C0AB}">
      <text>
        <r>
          <rPr>
            <sz val="11"/>
            <color theme="1"/>
            <rFont val="Arial"/>
          </rPr>
          <t xml:space="preserve">Nothing here yet...perhaps at a different time?
</t>
        </r>
      </text>
    </comment>
    <comment ref="A150" authorId="0" shapeId="0" xr:uid="{15C05421-135A-49AA-BD5A-1B61CBB2AC54}">
      <text>
        <r>
          <rPr>
            <sz val="11"/>
            <color theme="1"/>
            <rFont val="Arial"/>
          </rPr>
          <t xml:space="preserve">Nothing here yet...perhaps at a different time?
</t>
        </r>
      </text>
    </comment>
    <comment ref="A151" authorId="0" shapeId="0" xr:uid="{6560759E-8BED-453A-B875-25192C3C0772}">
      <text>
        <r>
          <rPr>
            <sz val="11"/>
            <color theme="1"/>
            <rFont val="Arial"/>
          </rPr>
          <t xml:space="preserve">Nothing here yet...perhaps at a different time?
</t>
        </r>
      </text>
    </comment>
    <comment ref="A152" authorId="0" shapeId="0" xr:uid="{E01FB0FD-DE0F-483A-AE26-80322E1B999E}">
      <text>
        <r>
          <rPr>
            <sz val="11"/>
            <color theme="1"/>
            <rFont val="Arial"/>
          </rPr>
          <t xml:space="preserve">Nothing here yet...perhaps at a different time?
</t>
        </r>
      </text>
    </comment>
    <comment ref="A153" authorId="0" shapeId="0" xr:uid="{C3594E4C-8A9F-433B-BC00-E5B41D7AAC2E}">
      <text>
        <r>
          <rPr>
            <sz val="11"/>
            <color theme="1"/>
            <rFont val="Arial"/>
          </rPr>
          <t xml:space="preserve">Nothing here yet...perhaps at a different time?
</t>
        </r>
      </text>
    </comment>
    <comment ref="A156" authorId="0" shapeId="0" xr:uid="{BB2FE707-74B8-4B58-AFDB-1DEB22778797}">
      <text>
        <r>
          <rPr>
            <sz val="11"/>
            <color theme="1"/>
            <rFont val="Arial"/>
          </rPr>
          <t xml:space="preserve">Nothing here yet...perhaps at a different time?
</t>
        </r>
      </text>
    </comment>
    <comment ref="A157" authorId="0" shapeId="0" xr:uid="{B0A46251-DDBB-47E9-A461-0E0B34D3F900}">
      <text>
        <r>
          <rPr>
            <sz val="11"/>
            <color theme="1"/>
            <rFont val="Arial"/>
          </rPr>
          <t xml:space="preserve">Nothing here yet...perhaps at a different time?
</t>
        </r>
      </text>
    </comment>
    <comment ref="A158" authorId="0" shapeId="0" xr:uid="{D629D818-B851-4840-9AE3-1399E98F63BD}">
      <text>
        <r>
          <rPr>
            <sz val="11"/>
            <color theme="1"/>
            <rFont val="Arial"/>
          </rPr>
          <t xml:space="preserve">Nothing here yet...perhaps at a different time?
</t>
        </r>
      </text>
    </comment>
    <comment ref="A159" authorId="0" shapeId="0" xr:uid="{94C8576E-1D6D-4F26-84ED-8715A833C2A2}">
      <text>
        <r>
          <rPr>
            <sz val="11"/>
            <color theme="1"/>
            <rFont val="Arial"/>
          </rPr>
          <t xml:space="preserve">Nothing here yet...perhaps at a different time?
</t>
        </r>
      </text>
    </comment>
    <comment ref="A160" authorId="0" shapeId="0" xr:uid="{6B5863D1-BE6E-47F7-83AB-C924C3334992}">
      <text>
        <r>
          <rPr>
            <sz val="11"/>
            <color theme="1"/>
            <rFont val="Arial"/>
          </rPr>
          <t xml:space="preserve">Nothing here yet...perhaps at a different time?
</t>
        </r>
      </text>
    </comment>
    <comment ref="A161" authorId="0" shapeId="0" xr:uid="{AD37AC72-F08A-4628-8902-9873EEED4D81}">
      <text>
        <r>
          <rPr>
            <sz val="11"/>
            <color theme="1"/>
            <rFont val="Arial"/>
          </rPr>
          <t xml:space="preserve">Nothing here yet...perhaps at a different time?
</t>
        </r>
      </text>
    </comment>
    <comment ref="A162" authorId="0" shapeId="0" xr:uid="{0DE042D6-454D-4B11-A1BD-1E95AF499FDB}">
      <text>
        <r>
          <rPr>
            <sz val="11"/>
            <color theme="1"/>
            <rFont val="Arial"/>
          </rPr>
          <t xml:space="preserve">Nothing here yet...perhaps at a different time?
</t>
        </r>
      </text>
    </comment>
    <comment ref="A163" authorId="0" shapeId="0" xr:uid="{E5962375-9230-4EF4-837B-D4DB3F6E3221}">
      <text>
        <r>
          <rPr>
            <sz val="11"/>
            <color theme="1"/>
            <rFont val="Arial"/>
          </rPr>
          <t xml:space="preserve">Nothing here yet...perhaps at a different time?
</t>
        </r>
      </text>
    </comment>
    <comment ref="A164" authorId="0" shapeId="0" xr:uid="{23CB450C-002C-41E5-B22E-0771A8A58037}">
      <text>
        <r>
          <rPr>
            <sz val="11"/>
            <color theme="1"/>
            <rFont val="Arial"/>
          </rPr>
          <t xml:space="preserve">Nothing here yet...perhaps at a different time?
</t>
        </r>
      </text>
    </comment>
    <comment ref="A165" authorId="0" shapeId="0" xr:uid="{04AC2762-5695-4FE8-AA6C-6E9EE2F40498}">
      <text>
        <r>
          <rPr>
            <sz val="11"/>
            <color theme="1"/>
            <rFont val="Arial"/>
          </rPr>
          <t xml:space="preserve">Nothing here yet...perhaps at a different time?
</t>
        </r>
      </text>
    </comment>
    <comment ref="A166" authorId="0" shapeId="0" xr:uid="{CCA06505-39B0-4918-8D27-67468247EEC9}">
      <text>
        <r>
          <rPr>
            <sz val="11"/>
            <color theme="1"/>
            <rFont val="Arial"/>
          </rPr>
          <t xml:space="preserve">Nothing here yet...perhaps at a different time?
</t>
        </r>
      </text>
    </comment>
    <comment ref="A167" authorId="0" shapeId="0" xr:uid="{E31B3FB8-6A6A-4A20-8836-0080A7C6E495}">
      <text>
        <r>
          <rPr>
            <sz val="11"/>
            <color theme="1"/>
            <rFont val="Arial"/>
          </rPr>
          <t xml:space="preserve">Nothing here yet...perhaps at a different time?
</t>
        </r>
      </text>
    </comment>
    <comment ref="A168" authorId="0" shapeId="0" xr:uid="{6E5430FF-9567-4D0E-B644-E30F0914425E}">
      <text>
        <r>
          <rPr>
            <sz val="11"/>
            <color theme="1"/>
            <rFont val="Arial"/>
          </rPr>
          <t xml:space="preserve">Nothing here yet...perhaps at a different time?
</t>
        </r>
      </text>
    </comment>
    <comment ref="A169" authorId="0" shapeId="0" xr:uid="{8F372E6C-7187-4D6F-ACE8-3ACE5993CD54}">
      <text>
        <r>
          <rPr>
            <sz val="11"/>
            <color theme="1"/>
            <rFont val="Arial"/>
          </rPr>
          <t xml:space="preserve">Nothing here yet...perhaps at a different time?
</t>
        </r>
      </text>
    </comment>
    <comment ref="A170" authorId="0" shapeId="0" xr:uid="{F276AA36-8D8D-49E8-B834-EA4365D4BAFA}">
      <text>
        <r>
          <rPr>
            <sz val="11"/>
            <color theme="1"/>
            <rFont val="Arial"/>
          </rPr>
          <t xml:space="preserve">Nothing here yet...perhaps at a different time?
</t>
        </r>
      </text>
    </comment>
    <comment ref="A171" authorId="0" shapeId="0" xr:uid="{90332D13-821F-4F71-961E-8DB73A2F986A}">
      <text>
        <r>
          <rPr>
            <sz val="11"/>
            <color theme="1"/>
            <rFont val="Arial"/>
          </rPr>
          <t xml:space="preserve">Nothing here yet...perhaps at a different time?
</t>
        </r>
      </text>
    </comment>
    <comment ref="A172" authorId="0" shapeId="0" xr:uid="{A2EFB1F6-D9F4-4FA3-B2F0-AE06A0F5F2C1}">
      <text>
        <r>
          <rPr>
            <sz val="11"/>
            <color theme="1"/>
            <rFont val="Arial"/>
          </rPr>
          <t xml:space="preserve">Nothing here yet...perhaps at a different time?
</t>
        </r>
      </text>
    </comment>
    <comment ref="A175" authorId="0" shapeId="0" xr:uid="{186C7498-428A-4471-908D-A6DDDCE151E0}">
      <text>
        <r>
          <rPr>
            <sz val="11"/>
            <color theme="1"/>
            <rFont val="Arial"/>
          </rPr>
          <t xml:space="preserve">Nothing here yet...perhaps at a different time?
</t>
        </r>
      </text>
    </comment>
    <comment ref="A176" authorId="0" shapeId="0" xr:uid="{634A3BDF-E8C0-45CE-AD42-769B2654C974}">
      <text>
        <r>
          <rPr>
            <sz val="11"/>
            <color theme="1"/>
            <rFont val="Arial"/>
          </rPr>
          <t xml:space="preserve">Nothing here yet...perhaps at a different time?
</t>
        </r>
      </text>
    </comment>
    <comment ref="A177" authorId="0" shapeId="0" xr:uid="{013B1424-B597-4F01-9AF8-0C72E126A505}">
      <text>
        <r>
          <rPr>
            <sz val="11"/>
            <color theme="1"/>
            <rFont val="Arial"/>
          </rPr>
          <t xml:space="preserve">Nothing here yet...perhaps at a different time?
</t>
        </r>
      </text>
    </comment>
    <comment ref="A178" authorId="0" shapeId="0" xr:uid="{4340BA5D-698E-4C38-8C5C-1DEF42D59202}">
      <text>
        <r>
          <rPr>
            <sz val="11"/>
            <color theme="1"/>
            <rFont val="Arial"/>
          </rPr>
          <t xml:space="preserve">Nothing here yet...perhaps at a different time?
</t>
        </r>
      </text>
    </comment>
    <comment ref="A179" authorId="0" shapeId="0" xr:uid="{6A19A0F7-8569-4874-A45F-875FE721C024}">
      <text>
        <r>
          <rPr>
            <sz val="11"/>
            <color theme="1"/>
            <rFont val="Arial"/>
          </rPr>
          <t xml:space="preserve">Nothing here yet...perhaps at a different time?
</t>
        </r>
      </text>
    </comment>
    <comment ref="A180" authorId="0" shapeId="0" xr:uid="{EDFC306D-AEA3-45D3-950A-D4E9407E6AEC}">
      <text>
        <r>
          <rPr>
            <sz val="11"/>
            <color theme="1"/>
            <rFont val="Arial"/>
          </rPr>
          <t xml:space="preserve">Nothing here yet...perhaps at a different time?
</t>
        </r>
      </text>
    </comment>
    <comment ref="A181" authorId="0" shapeId="0" xr:uid="{BE852874-5273-495F-ABDB-A45249CBB59A}">
      <text>
        <r>
          <rPr>
            <sz val="11"/>
            <color theme="1"/>
            <rFont val="Arial"/>
          </rPr>
          <t xml:space="preserve">Nothing here yet...perhaps at a different time?
</t>
        </r>
      </text>
    </comment>
    <comment ref="A182" authorId="0" shapeId="0" xr:uid="{3AF8ED4B-5076-4F14-9C35-A867C7D86AA3}">
      <text>
        <r>
          <rPr>
            <sz val="11"/>
            <color theme="1"/>
            <rFont val="Arial"/>
          </rPr>
          <t xml:space="preserve">Nothing here yet...perhaps at a different time?
</t>
        </r>
      </text>
    </comment>
    <comment ref="A183" authorId="0" shapeId="0" xr:uid="{E9837E5A-0143-4AB8-818E-562FDEC2B732}">
      <text>
        <r>
          <rPr>
            <sz val="11"/>
            <color theme="1"/>
            <rFont val="Arial"/>
          </rPr>
          <t xml:space="preserve">Nothing here yet...perhaps at a different time?
</t>
        </r>
      </text>
    </comment>
    <comment ref="A184" authorId="0" shapeId="0" xr:uid="{AC17A15D-E18E-4E43-9E2B-B6F71523BBA3}">
      <text>
        <r>
          <rPr>
            <sz val="11"/>
            <color theme="1"/>
            <rFont val="Arial"/>
          </rPr>
          <t xml:space="preserve">Nothing here yet...perhaps at a different time?
</t>
        </r>
      </text>
    </comment>
    <comment ref="A185" authorId="0" shapeId="0" xr:uid="{B4942DDD-1433-4FCA-8D5D-CE1D358A8C83}">
      <text>
        <r>
          <rPr>
            <sz val="11"/>
            <color theme="1"/>
            <rFont val="Arial"/>
          </rPr>
          <t xml:space="preserve">Nothing here yet...perhaps at a different time?
</t>
        </r>
      </text>
    </comment>
    <comment ref="A186" authorId="0" shapeId="0" xr:uid="{23D37A40-EB17-493C-B554-78567E373856}">
      <text>
        <r>
          <rPr>
            <sz val="11"/>
            <color theme="1"/>
            <rFont val="Arial"/>
          </rPr>
          <t xml:space="preserve">Nothing here yet...perhaps at a different time?
</t>
        </r>
      </text>
    </comment>
    <comment ref="A187" authorId="0" shapeId="0" xr:uid="{C31DA65D-B475-4055-B2CD-F509085838EE}">
      <text>
        <r>
          <rPr>
            <sz val="11"/>
            <color theme="1"/>
            <rFont val="Arial"/>
          </rPr>
          <t xml:space="preserve">Nothing here yet...perhaps at a different time?
</t>
        </r>
      </text>
    </comment>
    <comment ref="A188" authorId="0" shapeId="0" xr:uid="{D7390C7F-B3C3-43F2-B979-E9DD5030D35E}">
      <text>
        <r>
          <rPr>
            <sz val="11"/>
            <color theme="1"/>
            <rFont val="Arial"/>
          </rPr>
          <t xml:space="preserve">Nothing here yet...perhaps at a different time?
</t>
        </r>
      </text>
    </comment>
    <comment ref="A189" authorId="0" shapeId="0" xr:uid="{F30B885A-DE2D-4243-A63B-D642A468195C}">
      <text>
        <r>
          <rPr>
            <sz val="11"/>
            <color theme="1"/>
            <rFont val="Arial"/>
          </rPr>
          <t xml:space="preserve">Nothing here yet...perhaps at a different time?
</t>
        </r>
      </text>
    </comment>
    <comment ref="A190" authorId="0" shapeId="0" xr:uid="{2D21D781-5F66-4EBD-A018-C8B39E2364EE}">
      <text>
        <r>
          <rPr>
            <sz val="11"/>
            <color theme="1"/>
            <rFont val="Arial"/>
          </rPr>
          <t xml:space="preserve">Nothing here yet...perhaps at a different time?
</t>
        </r>
      </text>
    </comment>
    <comment ref="A191" authorId="0" shapeId="0" xr:uid="{4A006043-F784-4452-B5B1-12799C163C3C}">
      <text>
        <r>
          <rPr>
            <sz val="11"/>
            <color theme="1"/>
            <rFont val="Arial"/>
          </rPr>
          <t xml:space="preserve">Nothing here yet...perhaps at a different time?
</t>
        </r>
      </text>
    </comment>
    <comment ref="A194" authorId="0" shapeId="0" xr:uid="{28C9DE1B-571E-4D8D-BBCC-DF06B4DD582B}">
      <text>
        <r>
          <rPr>
            <sz val="11"/>
            <color theme="1"/>
            <rFont val="Arial"/>
          </rPr>
          <t xml:space="preserve">Nothing here yet...perhaps at a different time?
</t>
        </r>
      </text>
    </comment>
    <comment ref="A195" authorId="0" shapeId="0" xr:uid="{A222C992-DFB0-415A-AFF1-798FA8EDC33F}">
      <text>
        <r>
          <rPr>
            <sz val="11"/>
            <color theme="1"/>
            <rFont val="Arial"/>
          </rPr>
          <t xml:space="preserve">Nothing here yet...perhaps at a different time?
</t>
        </r>
      </text>
    </comment>
    <comment ref="A196" authorId="0" shapeId="0" xr:uid="{B10401AC-2147-41FE-A25C-348C483774FE}">
      <text>
        <r>
          <rPr>
            <sz val="11"/>
            <color theme="1"/>
            <rFont val="Arial"/>
          </rPr>
          <t xml:space="preserve">Nothing here yet...perhaps at a different time?
</t>
        </r>
      </text>
    </comment>
    <comment ref="A197" authorId="0" shapeId="0" xr:uid="{BA22BEE3-611D-494C-BE60-60E0DB6D3CC5}">
      <text>
        <r>
          <rPr>
            <sz val="11"/>
            <color theme="1"/>
            <rFont val="Arial"/>
          </rPr>
          <t xml:space="preserve">Nothing here yet...perhaps at a different time?
</t>
        </r>
      </text>
    </comment>
    <comment ref="A198" authorId="0" shapeId="0" xr:uid="{BEE78EF9-C5F4-4B6F-9606-321812A1F1D3}">
      <text>
        <r>
          <rPr>
            <sz val="11"/>
            <color theme="1"/>
            <rFont val="Arial"/>
          </rPr>
          <t xml:space="preserve">Nothing here yet...perhaps at a different time?
</t>
        </r>
      </text>
    </comment>
    <comment ref="A199" authorId="0" shapeId="0" xr:uid="{68DDAE52-7A69-4043-B1D9-DFCDDB83E734}">
      <text>
        <r>
          <rPr>
            <sz val="11"/>
            <color theme="1"/>
            <rFont val="Arial"/>
          </rPr>
          <t xml:space="preserve">Nothing here yet...perhaps at a different time?
</t>
        </r>
      </text>
    </comment>
    <comment ref="A200" authorId="0" shapeId="0" xr:uid="{E94CC556-39A2-49E9-A3F8-A73ABBFBBBF4}">
      <text>
        <r>
          <rPr>
            <sz val="11"/>
            <color theme="1"/>
            <rFont val="Arial"/>
          </rPr>
          <t xml:space="preserve">Nothing here yet...perhaps at a different time?
</t>
        </r>
      </text>
    </comment>
    <comment ref="A201" authorId="0" shapeId="0" xr:uid="{9FD28ECA-EFB9-4B52-A2FE-97954537483F}">
      <text>
        <r>
          <rPr>
            <sz val="11"/>
            <color theme="1"/>
            <rFont val="Arial"/>
          </rPr>
          <t xml:space="preserve">Nothing here yet...perhaps at a different time?
</t>
        </r>
      </text>
    </comment>
    <comment ref="A202" authorId="0" shapeId="0" xr:uid="{2CE5209F-DEFE-448E-A12D-0C681CF17DC3}">
      <text>
        <r>
          <rPr>
            <sz val="11"/>
            <color theme="1"/>
            <rFont val="Arial"/>
          </rPr>
          <t xml:space="preserve">Nothing here yet...perhaps at a different time?
</t>
        </r>
      </text>
    </comment>
    <comment ref="A203" authorId="0" shapeId="0" xr:uid="{59FB54CF-8A8D-433B-B961-8BEC7B321A51}">
      <text>
        <r>
          <rPr>
            <sz val="11"/>
            <color theme="1"/>
            <rFont val="Arial"/>
          </rPr>
          <t xml:space="preserve">Nothing here yet...perhaps at a different time?
</t>
        </r>
      </text>
    </comment>
    <comment ref="A204" authorId="0" shapeId="0" xr:uid="{F3F06DB3-451B-4EFD-8586-78DA66A11922}">
      <text>
        <r>
          <rPr>
            <sz val="11"/>
            <color theme="1"/>
            <rFont val="Arial"/>
          </rPr>
          <t xml:space="preserve">Nothing here yet...perhaps at a different time?
</t>
        </r>
      </text>
    </comment>
    <comment ref="A205" authorId="0" shapeId="0" xr:uid="{B554805E-4A43-4CF8-BB2D-497BBBD4EF41}">
      <text>
        <r>
          <rPr>
            <sz val="11"/>
            <color theme="1"/>
            <rFont val="Arial"/>
          </rPr>
          <t xml:space="preserve">Nothing here yet...perhaps at a different time?
</t>
        </r>
      </text>
    </comment>
    <comment ref="A206" authorId="0" shapeId="0" xr:uid="{6C787DC4-8CDF-482B-8911-78A2073E244F}">
      <text>
        <r>
          <rPr>
            <sz val="11"/>
            <color theme="1"/>
            <rFont val="Arial"/>
          </rPr>
          <t xml:space="preserve">Nothing here yet...perhaps at a different time?
</t>
        </r>
      </text>
    </comment>
    <comment ref="A207" authorId="0" shapeId="0" xr:uid="{3BA85BE4-4C84-4E57-B196-414A2D0D605B}">
      <text>
        <r>
          <rPr>
            <sz val="11"/>
            <color theme="1"/>
            <rFont val="Arial"/>
          </rPr>
          <t xml:space="preserve">Nothing here yet...perhaps at a different time?
</t>
        </r>
      </text>
    </comment>
    <comment ref="A208" authorId="0" shapeId="0" xr:uid="{36E72A17-E3E5-4752-B123-3401E330C78F}">
      <text>
        <r>
          <rPr>
            <sz val="11"/>
            <color theme="1"/>
            <rFont val="Arial"/>
          </rPr>
          <t xml:space="preserve">Nothing here yet...perhaps at a different time?
</t>
        </r>
      </text>
    </comment>
    <comment ref="A209" authorId="0" shapeId="0" xr:uid="{D1D50E23-AFC4-459D-81CF-EC3746533CA4}">
      <text>
        <r>
          <rPr>
            <sz val="11"/>
            <color theme="1"/>
            <rFont val="Arial"/>
          </rPr>
          <t xml:space="preserve">Nothing here yet...perhaps at a different time?
</t>
        </r>
      </text>
    </comment>
    <comment ref="A210" authorId="0" shapeId="0" xr:uid="{BD72DAA2-1910-4FE3-9F50-6DCA2E714EB5}">
      <text>
        <r>
          <rPr>
            <sz val="11"/>
            <color theme="1"/>
            <rFont val="Arial"/>
          </rPr>
          <t xml:space="preserve">Nothing here yet...perhaps at a different time?
</t>
        </r>
      </text>
    </comment>
    <comment ref="A213" authorId="0" shapeId="0" xr:uid="{859BB6D1-E966-4C40-944A-A609D416D947}">
      <text>
        <r>
          <rPr>
            <sz val="11"/>
            <color theme="1"/>
            <rFont val="Arial"/>
          </rPr>
          <t xml:space="preserve">Nothing here yet...perhaps at a different time?
</t>
        </r>
      </text>
    </comment>
    <comment ref="A214" authorId="0" shapeId="0" xr:uid="{CE7679CA-14F9-409C-B8CD-F4FC913687D1}">
      <text>
        <r>
          <rPr>
            <sz val="11"/>
            <color theme="1"/>
            <rFont val="Arial"/>
          </rPr>
          <t xml:space="preserve">Nothing here yet...perhaps at a different time?
</t>
        </r>
      </text>
    </comment>
    <comment ref="A215" authorId="0" shapeId="0" xr:uid="{C981BCF3-0845-4958-9608-585DFEB3CEE5}">
      <text>
        <r>
          <rPr>
            <sz val="11"/>
            <color theme="1"/>
            <rFont val="Arial"/>
          </rPr>
          <t xml:space="preserve">Nothing here yet...perhaps at a different time?
</t>
        </r>
      </text>
    </comment>
    <comment ref="A216" authorId="0" shapeId="0" xr:uid="{8FFAB5D6-E59E-4C26-908A-95CCFD8B92C6}">
      <text>
        <r>
          <rPr>
            <sz val="11"/>
            <color theme="1"/>
            <rFont val="Arial"/>
          </rPr>
          <t xml:space="preserve">Nothing here yet...perhaps at a different time?
</t>
        </r>
      </text>
    </comment>
    <comment ref="A217" authorId="0" shapeId="0" xr:uid="{2FFCAD2E-AB98-4574-9825-6EB252310F8D}">
      <text>
        <r>
          <rPr>
            <sz val="11"/>
            <color theme="1"/>
            <rFont val="Arial"/>
          </rPr>
          <t xml:space="preserve">Nothing here yet...perhaps at a different time?
</t>
        </r>
      </text>
    </comment>
    <comment ref="A218" authorId="0" shapeId="0" xr:uid="{A78428D6-B058-4F9C-8E9E-6C0D439B3886}">
      <text>
        <r>
          <rPr>
            <sz val="11"/>
            <color theme="1"/>
            <rFont val="Arial"/>
          </rPr>
          <t xml:space="preserve">Nothing here yet...perhaps at a different time?
</t>
        </r>
      </text>
    </comment>
    <comment ref="A219" authorId="0" shapeId="0" xr:uid="{7EE0ECB0-0BF2-457C-97B6-2EDA11CA1A5A}">
      <text>
        <r>
          <rPr>
            <sz val="11"/>
            <color theme="1"/>
            <rFont val="Arial"/>
          </rPr>
          <t xml:space="preserve">Nothing here yet...perhaps at a different time?
</t>
        </r>
      </text>
    </comment>
    <comment ref="A220" authorId="0" shapeId="0" xr:uid="{3DA73628-36DB-4B4A-8298-0A121509351D}">
      <text>
        <r>
          <rPr>
            <sz val="11"/>
            <color theme="1"/>
            <rFont val="Arial"/>
          </rPr>
          <t xml:space="preserve">Nothing here yet...perhaps at a different time?
</t>
        </r>
      </text>
    </comment>
    <comment ref="A221" authorId="0" shapeId="0" xr:uid="{04F708A9-F997-4042-8850-F907A688D8D6}">
      <text>
        <r>
          <rPr>
            <sz val="11"/>
            <color theme="1"/>
            <rFont val="Arial"/>
          </rPr>
          <t xml:space="preserve">Nothing here yet...perhaps at a different time?
</t>
        </r>
      </text>
    </comment>
    <comment ref="A222" authorId="0" shapeId="0" xr:uid="{2693F0F0-9003-4DD2-8208-9729A1B05695}">
      <text>
        <r>
          <rPr>
            <sz val="11"/>
            <color theme="1"/>
            <rFont val="Arial"/>
          </rPr>
          <t xml:space="preserve">Nothing here yet...perhaps at a different time?
</t>
        </r>
      </text>
    </comment>
    <comment ref="A223" authorId="0" shapeId="0" xr:uid="{8257C351-7C55-4729-B59B-0A6B67B7EBB8}">
      <text>
        <r>
          <rPr>
            <sz val="11"/>
            <color theme="1"/>
            <rFont val="Arial"/>
          </rPr>
          <t xml:space="preserve">Nothing here yet...perhaps at a different time?
</t>
        </r>
      </text>
    </comment>
    <comment ref="A224" authorId="0" shapeId="0" xr:uid="{2D433CAE-39BD-4406-A66C-31515A211FD7}">
      <text>
        <r>
          <rPr>
            <sz val="11"/>
            <color theme="1"/>
            <rFont val="Arial"/>
          </rPr>
          <t xml:space="preserve">Nothing here yet...perhaps at a different time?
</t>
        </r>
      </text>
    </comment>
    <comment ref="A225" authorId="0" shapeId="0" xr:uid="{F469DE96-76C3-470F-81AA-5C9085A38DDC}">
      <text>
        <r>
          <rPr>
            <sz val="11"/>
            <color theme="1"/>
            <rFont val="Arial"/>
          </rPr>
          <t xml:space="preserve">Nothing here yet...perhaps at a different time?
</t>
        </r>
      </text>
    </comment>
    <comment ref="A226" authorId="0" shapeId="0" xr:uid="{9C897ED3-239B-4682-8F9F-D80099036A0E}">
      <text>
        <r>
          <rPr>
            <sz val="11"/>
            <color theme="1"/>
            <rFont val="Arial"/>
          </rPr>
          <t xml:space="preserve">Nothing here yet...perhaps at a different time?
</t>
        </r>
      </text>
    </comment>
    <comment ref="A227" authorId="0" shapeId="0" xr:uid="{929B0F6D-CC19-40E1-8A1C-0B63CA3C9C40}">
      <text>
        <r>
          <rPr>
            <sz val="11"/>
            <color theme="1"/>
            <rFont val="Arial"/>
          </rPr>
          <t xml:space="preserve">Nothing here yet...perhaps at a different time?
</t>
        </r>
      </text>
    </comment>
    <comment ref="A228" authorId="0" shapeId="0" xr:uid="{DF68CA82-5F79-4439-9CE2-4BF91064659B}">
      <text>
        <r>
          <rPr>
            <sz val="11"/>
            <color theme="1"/>
            <rFont val="Arial"/>
          </rPr>
          <t xml:space="preserve">Nothing here yet...perhaps at a different time?
</t>
        </r>
      </text>
    </comment>
    <comment ref="A229" authorId="0" shapeId="0" xr:uid="{2E3826E8-1BAD-4D3C-BCD9-4974BD22D60F}">
      <text>
        <r>
          <rPr>
            <sz val="11"/>
            <color theme="1"/>
            <rFont val="Arial"/>
          </rPr>
          <t xml:space="preserve">Nothing here yet...perhaps at a different time?
</t>
        </r>
      </text>
    </comment>
    <comment ref="A232" authorId="0" shapeId="0" xr:uid="{AE657491-F174-4AD8-A4BF-7F4F47283474}">
      <text>
        <r>
          <rPr>
            <sz val="11"/>
            <color theme="1"/>
            <rFont val="Arial"/>
          </rPr>
          <t xml:space="preserve">Nothing here yet...perhaps at a different time?
</t>
        </r>
      </text>
    </comment>
    <comment ref="A233" authorId="0" shapeId="0" xr:uid="{F024D552-908B-4CB6-9C19-565B6104B8A4}">
      <text>
        <r>
          <rPr>
            <sz val="11"/>
            <color theme="1"/>
            <rFont val="Arial"/>
          </rPr>
          <t xml:space="preserve">Nothing here yet...perhaps at a different time?
</t>
        </r>
      </text>
    </comment>
    <comment ref="A234" authorId="0" shapeId="0" xr:uid="{C9EC2116-6DFA-4F67-B905-FC985DD8609D}">
      <text>
        <r>
          <rPr>
            <sz val="11"/>
            <color theme="1"/>
            <rFont val="Arial"/>
          </rPr>
          <t xml:space="preserve">Nothing here yet...perhaps at a different time?
</t>
        </r>
      </text>
    </comment>
    <comment ref="A235" authorId="0" shapeId="0" xr:uid="{1EF775BD-E47E-43BD-B623-8F70DE14C0B0}">
      <text>
        <r>
          <rPr>
            <sz val="11"/>
            <color theme="1"/>
            <rFont val="Arial"/>
          </rPr>
          <t xml:space="preserve">Nothing here yet...perhaps at a different time?
</t>
        </r>
      </text>
    </comment>
    <comment ref="A236" authorId="0" shapeId="0" xr:uid="{A16F8806-0D1A-47A8-8E4F-E6AD99309081}">
      <text>
        <r>
          <rPr>
            <sz val="11"/>
            <color theme="1"/>
            <rFont val="Arial"/>
          </rPr>
          <t xml:space="preserve">Nothing here yet...perhaps at a different time?
</t>
        </r>
      </text>
    </comment>
    <comment ref="A237" authorId="0" shapeId="0" xr:uid="{E3DED2DB-AED8-46EB-BCBD-8DB729AB858B}">
      <text>
        <r>
          <rPr>
            <sz val="11"/>
            <color theme="1"/>
            <rFont val="Arial"/>
          </rPr>
          <t xml:space="preserve">Nothing here yet...perhaps at a different time?
</t>
        </r>
      </text>
    </comment>
    <comment ref="A238" authorId="0" shapeId="0" xr:uid="{6502A02D-2E76-4425-BB81-A75681180D55}">
      <text>
        <r>
          <rPr>
            <sz val="11"/>
            <color theme="1"/>
            <rFont val="Arial"/>
          </rPr>
          <t xml:space="preserve">Nothing here yet...perhaps at a different time?
</t>
        </r>
      </text>
    </comment>
    <comment ref="A239" authorId="0" shapeId="0" xr:uid="{26E2B85F-3EF4-4C33-AC64-CD484435547C}">
      <text>
        <r>
          <rPr>
            <sz val="11"/>
            <color theme="1"/>
            <rFont val="Arial"/>
          </rPr>
          <t xml:space="preserve">Nothing here yet...perhaps at a different time?
</t>
        </r>
      </text>
    </comment>
    <comment ref="A240" authorId="0" shapeId="0" xr:uid="{BAE54063-156F-4D7F-8E52-C14836DFF785}">
      <text>
        <r>
          <rPr>
            <sz val="11"/>
            <color theme="1"/>
            <rFont val="Arial"/>
          </rPr>
          <t xml:space="preserve">Nothing here yet...perhaps at a different time?
</t>
        </r>
      </text>
    </comment>
    <comment ref="A241" authorId="0" shapeId="0" xr:uid="{C178E2DD-A0C7-4BE0-91D3-285E2540A480}">
      <text>
        <r>
          <rPr>
            <sz val="11"/>
            <color theme="1"/>
            <rFont val="Arial"/>
          </rPr>
          <t xml:space="preserve">Nothing here yet...perhaps at a different time?
</t>
        </r>
      </text>
    </comment>
    <comment ref="A242" authorId="0" shapeId="0" xr:uid="{8CFA2A64-EE1B-499E-9C28-F87AF2D6A97D}">
      <text>
        <r>
          <rPr>
            <sz val="11"/>
            <color theme="1"/>
            <rFont val="Arial"/>
          </rPr>
          <t xml:space="preserve">Nothing here yet...perhaps at a different time?
</t>
        </r>
      </text>
    </comment>
    <comment ref="A243" authorId="0" shapeId="0" xr:uid="{2372F137-043A-496D-BFBF-1E6EBE69FABB}">
      <text>
        <r>
          <rPr>
            <sz val="11"/>
            <color theme="1"/>
            <rFont val="Arial"/>
          </rPr>
          <t xml:space="preserve">Nothing here yet...perhaps at a different time?
</t>
        </r>
      </text>
    </comment>
    <comment ref="A244" authorId="0" shapeId="0" xr:uid="{A3448FCC-AB2B-4D28-94B6-EA874EBD6068}">
      <text>
        <r>
          <rPr>
            <sz val="11"/>
            <color theme="1"/>
            <rFont val="Arial"/>
          </rPr>
          <t xml:space="preserve">Nothing here yet...perhaps at a different time?
</t>
        </r>
      </text>
    </comment>
    <comment ref="A245" authorId="0" shapeId="0" xr:uid="{C5A619FA-A95A-4E6A-9ABC-650A1EFDA965}">
      <text>
        <r>
          <rPr>
            <sz val="11"/>
            <color theme="1"/>
            <rFont val="Arial"/>
          </rPr>
          <t xml:space="preserve">Nothing here yet...perhaps at a different time?
</t>
        </r>
      </text>
    </comment>
    <comment ref="A246" authorId="0" shapeId="0" xr:uid="{FF442786-AFA0-4C3A-91D6-2B02CDBFEF1D}">
      <text>
        <r>
          <rPr>
            <sz val="11"/>
            <color theme="1"/>
            <rFont val="Arial"/>
          </rPr>
          <t xml:space="preserve">Nothing here yet...perhaps at a different time?
</t>
        </r>
      </text>
    </comment>
    <comment ref="A247" authorId="0" shapeId="0" xr:uid="{7C4C9DAA-FB14-47B8-A988-A33C9969CF67}">
      <text>
        <r>
          <rPr>
            <sz val="11"/>
            <color theme="1"/>
            <rFont val="Arial"/>
          </rPr>
          <t xml:space="preserve">Nothing here yet...perhaps at a different time?
</t>
        </r>
      </text>
    </comment>
    <comment ref="A248" authorId="0" shapeId="0" xr:uid="{EB8621A0-62D4-40A3-B838-80D80D972A31}">
      <text>
        <r>
          <rPr>
            <sz val="11"/>
            <color theme="1"/>
            <rFont val="Arial"/>
          </rPr>
          <t xml:space="preserve">Nothing here yet...perhaps at a different time?
</t>
        </r>
      </text>
    </comment>
    <comment ref="A251" authorId="0" shapeId="0" xr:uid="{4883EEA4-E248-48E0-99BC-5CEF710CF8D2}">
      <text>
        <r>
          <rPr>
            <sz val="11"/>
            <color theme="1"/>
            <rFont val="Arial"/>
          </rPr>
          <t xml:space="preserve">Nothing here yet...perhaps at a different time?
</t>
        </r>
      </text>
    </comment>
    <comment ref="A252" authorId="0" shapeId="0" xr:uid="{54A24818-2F2F-406F-A9F9-5E1F1054799B}">
      <text>
        <r>
          <rPr>
            <sz val="11"/>
            <color theme="1"/>
            <rFont val="Arial"/>
          </rPr>
          <t xml:space="preserve">Nothing here yet...perhaps at a different time?
</t>
        </r>
      </text>
    </comment>
    <comment ref="A253" authorId="0" shapeId="0" xr:uid="{E67258A6-199D-4CE7-AA0B-440F0EE0098A}">
      <text>
        <r>
          <rPr>
            <sz val="11"/>
            <color theme="1"/>
            <rFont val="Arial"/>
          </rPr>
          <t xml:space="preserve">Nothing here yet...perhaps at a different time?
</t>
        </r>
      </text>
    </comment>
    <comment ref="A254" authorId="0" shapeId="0" xr:uid="{9E8388FD-A3B3-4BD5-8754-5840A6A69344}">
      <text>
        <r>
          <rPr>
            <sz val="11"/>
            <color theme="1"/>
            <rFont val="Arial"/>
          </rPr>
          <t xml:space="preserve">Nothing here yet...perhaps at a different time?
</t>
        </r>
      </text>
    </comment>
    <comment ref="A255" authorId="0" shapeId="0" xr:uid="{BFCFCA4C-6C57-404B-8C23-EFF57EC23040}">
      <text>
        <r>
          <rPr>
            <sz val="11"/>
            <color theme="1"/>
            <rFont val="Arial"/>
          </rPr>
          <t xml:space="preserve">Nothing here yet...perhaps at a different time?
</t>
        </r>
      </text>
    </comment>
    <comment ref="A256" authorId="0" shapeId="0" xr:uid="{FA1093BA-7071-41C6-B800-A6B48BFE4937}">
      <text>
        <r>
          <rPr>
            <sz val="11"/>
            <color theme="1"/>
            <rFont val="Arial"/>
          </rPr>
          <t xml:space="preserve">Nothing here yet...perhaps at a different time?
</t>
        </r>
      </text>
    </comment>
    <comment ref="A257" authorId="0" shapeId="0" xr:uid="{A9424BAE-D64B-4F93-A8BC-6097BB4ADFD2}">
      <text>
        <r>
          <rPr>
            <sz val="11"/>
            <color theme="1"/>
            <rFont val="Arial"/>
          </rPr>
          <t xml:space="preserve">Nothing here yet...perhaps at a different time?
</t>
        </r>
      </text>
    </comment>
    <comment ref="A258" authorId="0" shapeId="0" xr:uid="{12935F0A-0746-41C7-90E0-21578B5336E1}">
      <text>
        <r>
          <rPr>
            <sz val="11"/>
            <color theme="1"/>
            <rFont val="Arial"/>
          </rPr>
          <t xml:space="preserve">Nothing here yet...perhaps at a different time?
</t>
        </r>
      </text>
    </comment>
    <comment ref="A259" authorId="0" shapeId="0" xr:uid="{A63BCC35-3331-445D-8C5B-4A8A2AF1AAED}">
      <text>
        <r>
          <rPr>
            <sz val="11"/>
            <color theme="1"/>
            <rFont val="Arial"/>
          </rPr>
          <t xml:space="preserve">Nothing here yet...perhaps at a different time?
</t>
        </r>
      </text>
    </comment>
    <comment ref="A260" authorId="0" shapeId="0" xr:uid="{A280FCAC-3F67-44E4-AC2F-870F15149C5F}">
      <text>
        <r>
          <rPr>
            <sz val="11"/>
            <color theme="1"/>
            <rFont val="Arial"/>
          </rPr>
          <t xml:space="preserve">Nothing here yet...perhaps at a different time?
</t>
        </r>
      </text>
    </comment>
    <comment ref="A261" authorId="0" shapeId="0" xr:uid="{DA32F0E1-F5F6-4B0A-8656-D634A82F0B56}">
      <text>
        <r>
          <rPr>
            <sz val="11"/>
            <color theme="1"/>
            <rFont val="Arial"/>
          </rPr>
          <t xml:space="preserve">Nothing here yet...perhaps at a different time?
</t>
        </r>
      </text>
    </comment>
    <comment ref="A262" authorId="0" shapeId="0" xr:uid="{D6F05160-B909-41A2-A689-F85E854EE810}">
      <text>
        <r>
          <rPr>
            <sz val="11"/>
            <color theme="1"/>
            <rFont val="Arial"/>
          </rPr>
          <t xml:space="preserve">Nothing here yet...perhaps at a different time?
</t>
        </r>
      </text>
    </comment>
    <comment ref="A263" authorId="0" shapeId="0" xr:uid="{DA0B3935-1C7D-49BD-A387-168D37622F6C}">
      <text>
        <r>
          <rPr>
            <sz val="11"/>
            <color theme="1"/>
            <rFont val="Arial"/>
          </rPr>
          <t xml:space="preserve">Nothing here yet...perhaps at a different time?
</t>
        </r>
      </text>
    </comment>
    <comment ref="A264" authorId="0" shapeId="0" xr:uid="{8749F0E4-2DCB-4A9D-9EE8-BE29DE2EFE41}">
      <text>
        <r>
          <rPr>
            <sz val="11"/>
            <color theme="1"/>
            <rFont val="Arial"/>
          </rPr>
          <t xml:space="preserve">Nothing here yet...perhaps at a different time?
</t>
        </r>
      </text>
    </comment>
    <comment ref="A265" authorId="0" shapeId="0" xr:uid="{14506BB9-94A0-459C-8371-7C7AD343B6F8}">
      <text>
        <r>
          <rPr>
            <sz val="11"/>
            <color theme="1"/>
            <rFont val="Arial"/>
          </rPr>
          <t xml:space="preserve">Nothing here yet...perhaps at a different time?
</t>
        </r>
      </text>
    </comment>
    <comment ref="A266" authorId="0" shapeId="0" xr:uid="{DAF6282F-A5DE-4BE8-B1D5-7EB87778E601}">
      <text>
        <r>
          <rPr>
            <sz val="11"/>
            <color theme="1"/>
            <rFont val="Arial"/>
          </rPr>
          <t xml:space="preserve">Nothing here yet...perhaps at a different time?
</t>
        </r>
      </text>
    </comment>
    <comment ref="A267" authorId="0" shapeId="0" xr:uid="{C935769B-622A-4719-B20A-2EB149E85E36}">
      <text>
        <r>
          <rPr>
            <sz val="11"/>
            <color theme="1"/>
            <rFont val="Arial"/>
          </rPr>
          <t xml:space="preserve">Nothing here yet...perhaps at a different time?
</t>
        </r>
      </text>
    </comment>
    <comment ref="A270" authorId="0" shapeId="0" xr:uid="{92F275E3-2B04-4F2E-A609-CD2B85CD5D1D}">
      <text>
        <r>
          <rPr>
            <sz val="11"/>
            <color theme="1"/>
            <rFont val="Arial"/>
          </rPr>
          <t xml:space="preserve">Nothing here yet...perhaps at a different time?
</t>
        </r>
      </text>
    </comment>
    <comment ref="A271" authorId="0" shapeId="0" xr:uid="{12E35B28-F9B5-4C1C-8230-2FDCE11A9149}">
      <text>
        <r>
          <rPr>
            <sz val="11"/>
            <color theme="1"/>
            <rFont val="Arial"/>
          </rPr>
          <t xml:space="preserve">Nothing here yet...perhaps at a different time?
</t>
        </r>
      </text>
    </comment>
    <comment ref="A272" authorId="0" shapeId="0" xr:uid="{D1184621-CDC4-4BA5-9DCE-CDA85B66EAA8}">
      <text>
        <r>
          <rPr>
            <sz val="11"/>
            <color theme="1"/>
            <rFont val="Arial"/>
          </rPr>
          <t xml:space="preserve">Nothing here yet...perhaps at a different time?
</t>
        </r>
      </text>
    </comment>
    <comment ref="A273" authorId="0" shapeId="0" xr:uid="{55AF3E18-4A52-4FEE-B4DE-8247E52D6483}">
      <text>
        <r>
          <rPr>
            <sz val="11"/>
            <color theme="1"/>
            <rFont val="Arial"/>
          </rPr>
          <t xml:space="preserve">Nothing here yet...perhaps at a different time?
</t>
        </r>
      </text>
    </comment>
    <comment ref="A274" authorId="0" shapeId="0" xr:uid="{91D80783-53A6-4E67-A4C6-BF8653252457}">
      <text>
        <r>
          <rPr>
            <sz val="11"/>
            <color theme="1"/>
            <rFont val="Arial"/>
          </rPr>
          <t xml:space="preserve">Nothing here yet...perhaps at a different time?
</t>
        </r>
      </text>
    </comment>
    <comment ref="A275" authorId="0" shapeId="0" xr:uid="{03C86503-A6B3-428F-9814-81375798AB02}">
      <text>
        <r>
          <rPr>
            <sz val="11"/>
            <color theme="1"/>
            <rFont val="Arial"/>
          </rPr>
          <t xml:space="preserve">Nothing here yet...perhaps at a different time?
</t>
        </r>
      </text>
    </comment>
    <comment ref="A276" authorId="0" shapeId="0" xr:uid="{E92B4092-2BBF-4234-A137-9AA283F885B1}">
      <text>
        <r>
          <rPr>
            <sz val="11"/>
            <color theme="1"/>
            <rFont val="Arial"/>
          </rPr>
          <t xml:space="preserve">Nothing here yet...perhaps at a different time?
</t>
        </r>
      </text>
    </comment>
    <comment ref="A277" authorId="0" shapeId="0" xr:uid="{C357DA1D-D9E2-4DF0-84B2-7F4BBBB82351}">
      <text>
        <r>
          <rPr>
            <sz val="11"/>
            <color theme="1"/>
            <rFont val="Arial"/>
          </rPr>
          <t xml:space="preserve">Nothing here yet...perhaps at a different time?
</t>
        </r>
      </text>
    </comment>
    <comment ref="A278" authorId="0" shapeId="0" xr:uid="{C86485AE-F7F6-4D73-881F-2B88691F0CF5}">
      <text>
        <r>
          <rPr>
            <sz val="11"/>
            <color theme="1"/>
            <rFont val="Arial"/>
          </rPr>
          <t xml:space="preserve">Nothing here yet...perhaps at a different time?
</t>
        </r>
      </text>
    </comment>
    <comment ref="A279" authorId="0" shapeId="0" xr:uid="{B1908BD5-118F-47F3-83EB-6307DDEEC569}">
      <text>
        <r>
          <rPr>
            <sz val="11"/>
            <color theme="1"/>
            <rFont val="Arial"/>
          </rPr>
          <t xml:space="preserve">Nothing here yet...perhaps at a different time?
</t>
        </r>
      </text>
    </comment>
    <comment ref="A280" authorId="0" shapeId="0" xr:uid="{2D1B444F-1FFA-4737-913D-F915A49F7009}">
      <text>
        <r>
          <rPr>
            <sz val="11"/>
            <color theme="1"/>
            <rFont val="Arial"/>
          </rPr>
          <t xml:space="preserve">Nothing here yet...perhaps at a different time?
</t>
        </r>
      </text>
    </comment>
    <comment ref="A281" authorId="0" shapeId="0" xr:uid="{E49A8EB9-ABC3-4D20-8956-06B0AE6C1443}">
      <text>
        <r>
          <rPr>
            <sz val="11"/>
            <color theme="1"/>
            <rFont val="Arial"/>
          </rPr>
          <t xml:space="preserve">Nothing here yet...perhaps at a different time?
</t>
        </r>
      </text>
    </comment>
    <comment ref="A282" authorId="0" shapeId="0" xr:uid="{53BB3C1A-3360-412E-8B93-BA389044E5A9}">
      <text>
        <r>
          <rPr>
            <sz val="11"/>
            <color theme="1"/>
            <rFont val="Arial"/>
          </rPr>
          <t xml:space="preserve">Nothing here yet...perhaps at a different time?
</t>
        </r>
      </text>
    </comment>
    <comment ref="A283" authorId="0" shapeId="0" xr:uid="{8E3D4E55-6E24-4E83-9258-A98CF05E6501}">
      <text>
        <r>
          <rPr>
            <sz val="11"/>
            <color theme="1"/>
            <rFont val="Arial"/>
          </rPr>
          <t xml:space="preserve">Nothing here yet...perhaps at a different time?
</t>
        </r>
      </text>
    </comment>
    <comment ref="A284" authorId="0" shapeId="0" xr:uid="{158E43DE-4133-4C5E-BD55-69C5AA8443C9}">
      <text>
        <r>
          <rPr>
            <sz val="11"/>
            <color theme="1"/>
            <rFont val="Arial"/>
          </rPr>
          <t xml:space="preserve">Nothing here yet...perhaps at a different time?
</t>
        </r>
      </text>
    </comment>
    <comment ref="A285" authorId="0" shapeId="0" xr:uid="{20F3EAF0-3E2B-4D31-BEC3-C7EB4E9F521C}">
      <text>
        <r>
          <rPr>
            <sz val="11"/>
            <color theme="1"/>
            <rFont val="Arial"/>
          </rPr>
          <t xml:space="preserve">Nothing here yet...perhaps at a different time?
</t>
        </r>
      </text>
    </comment>
    <comment ref="A286" authorId="0" shapeId="0" xr:uid="{C9255525-DDF3-41E9-B965-EC8ECE66FF70}">
      <text>
        <r>
          <rPr>
            <sz val="11"/>
            <color theme="1"/>
            <rFont val="Arial"/>
          </rPr>
          <t xml:space="preserve">Nothing here yet...perhaps at a different time?
</t>
        </r>
      </text>
    </comment>
    <comment ref="A289" authorId="0" shapeId="0" xr:uid="{AF122F0A-44AD-4BD8-A24C-3E2A6CD142D8}">
      <text>
        <r>
          <rPr>
            <sz val="11"/>
            <color theme="1"/>
            <rFont val="Arial"/>
          </rPr>
          <t xml:space="preserve">Nothing here yet...perhaps at a different time?
</t>
        </r>
      </text>
    </comment>
    <comment ref="A290" authorId="0" shapeId="0" xr:uid="{3A4CFB68-D9E5-46CA-85D0-4B306969CF5F}">
      <text>
        <r>
          <rPr>
            <sz val="11"/>
            <color theme="1"/>
            <rFont val="Arial"/>
          </rPr>
          <t xml:space="preserve">Nothing here yet...perhaps at a different time?
</t>
        </r>
      </text>
    </comment>
    <comment ref="A291" authorId="0" shapeId="0" xr:uid="{23053259-FFA0-4FFE-9216-96B58CB6C306}">
      <text>
        <r>
          <rPr>
            <sz val="11"/>
            <color theme="1"/>
            <rFont val="Arial"/>
          </rPr>
          <t xml:space="preserve">Nothing here yet...perhaps at a different time?
</t>
        </r>
      </text>
    </comment>
    <comment ref="A292" authorId="0" shapeId="0" xr:uid="{666EA7B7-CF4B-4163-B805-1F0CFCC08589}">
      <text>
        <r>
          <rPr>
            <sz val="11"/>
            <color theme="1"/>
            <rFont val="Arial"/>
          </rPr>
          <t xml:space="preserve">Nothing here yet...perhaps at a different time?
</t>
        </r>
      </text>
    </comment>
    <comment ref="A293" authorId="0" shapeId="0" xr:uid="{3F898FCB-3698-461D-A01C-60D292423FF9}">
      <text>
        <r>
          <rPr>
            <sz val="11"/>
            <color theme="1"/>
            <rFont val="Arial"/>
          </rPr>
          <t xml:space="preserve">Nothing here yet...perhaps at a different time?
</t>
        </r>
      </text>
    </comment>
    <comment ref="A294" authorId="0" shapeId="0" xr:uid="{D754279D-D12F-40E0-89A2-3FF054D53515}">
      <text>
        <r>
          <rPr>
            <sz val="11"/>
            <color theme="1"/>
            <rFont val="Arial"/>
          </rPr>
          <t xml:space="preserve">Nothing here yet...perhaps at a different time?
</t>
        </r>
      </text>
    </comment>
    <comment ref="A295" authorId="0" shapeId="0" xr:uid="{40A13D48-ABBC-4AA5-B063-7354FB1421C3}">
      <text>
        <r>
          <rPr>
            <sz val="11"/>
            <color theme="1"/>
            <rFont val="Arial"/>
          </rPr>
          <t xml:space="preserve">Nothing here yet...perhaps at a different time?
</t>
        </r>
      </text>
    </comment>
    <comment ref="A296" authorId="0" shapeId="0" xr:uid="{EC4F9A7A-FFB4-42D4-A19A-BF1F6A126D43}">
      <text>
        <r>
          <rPr>
            <sz val="11"/>
            <color theme="1"/>
            <rFont val="Arial"/>
          </rPr>
          <t xml:space="preserve">Nothing here yet...perhaps at a different time?
</t>
        </r>
      </text>
    </comment>
    <comment ref="A297" authorId="0" shapeId="0" xr:uid="{5A3F394B-2DFE-4872-ADBD-98202CE0169F}">
      <text>
        <r>
          <rPr>
            <sz val="11"/>
            <color theme="1"/>
            <rFont val="Arial"/>
          </rPr>
          <t xml:space="preserve">Nothing here yet...perhaps at a different time?
</t>
        </r>
      </text>
    </comment>
    <comment ref="A298" authorId="0" shapeId="0" xr:uid="{901C7659-7B0D-4C6C-AE4D-BFC10602774C}">
      <text>
        <r>
          <rPr>
            <sz val="11"/>
            <color theme="1"/>
            <rFont val="Arial"/>
          </rPr>
          <t xml:space="preserve">Nothing here yet...perhaps at a different time?
</t>
        </r>
      </text>
    </comment>
    <comment ref="A299" authorId="0" shapeId="0" xr:uid="{8D134541-834C-48EC-A50A-5CF97E482285}">
      <text>
        <r>
          <rPr>
            <sz val="11"/>
            <color theme="1"/>
            <rFont val="Arial"/>
          </rPr>
          <t xml:space="preserve">Nothing here yet...perhaps at a different time?
</t>
        </r>
      </text>
    </comment>
    <comment ref="A300" authorId="0" shapeId="0" xr:uid="{72FFA1E9-CB99-4572-BA92-43F03FA9DD14}">
      <text>
        <r>
          <rPr>
            <sz val="11"/>
            <color theme="1"/>
            <rFont val="Arial"/>
          </rPr>
          <t xml:space="preserve">Nothing here yet...perhaps at a different time?
</t>
        </r>
      </text>
    </comment>
    <comment ref="A301" authorId="0" shapeId="0" xr:uid="{7F37E321-B20B-4DAA-810C-0187FCF484A5}">
      <text>
        <r>
          <rPr>
            <sz val="11"/>
            <color theme="1"/>
            <rFont val="Arial"/>
          </rPr>
          <t xml:space="preserve">Nothing here yet...perhaps at a different time?
</t>
        </r>
      </text>
    </comment>
    <comment ref="A302" authorId="0" shapeId="0" xr:uid="{A5E1910A-9F5E-4491-A2EB-E6B0CAFE3323}">
      <text>
        <r>
          <rPr>
            <sz val="11"/>
            <color theme="1"/>
            <rFont val="Arial"/>
          </rPr>
          <t xml:space="preserve">Nothing here yet...perhaps at a different time?
</t>
        </r>
      </text>
    </comment>
    <comment ref="A303" authorId="0" shapeId="0" xr:uid="{C2348B70-61B9-417A-8A2F-0E679AD4F879}">
      <text>
        <r>
          <rPr>
            <sz val="11"/>
            <color theme="1"/>
            <rFont val="Arial"/>
          </rPr>
          <t xml:space="preserve">Nothing here yet...perhaps at a different time?
</t>
        </r>
      </text>
    </comment>
    <comment ref="A304" authorId="0" shapeId="0" xr:uid="{AC323B06-6EF0-4AA7-92B4-9E96D40A8135}">
      <text>
        <r>
          <rPr>
            <sz val="11"/>
            <color theme="1"/>
            <rFont val="Arial"/>
          </rPr>
          <t xml:space="preserve">Nothing here yet...perhaps at a different time?
</t>
        </r>
      </text>
    </comment>
    <comment ref="A305" authorId="0" shapeId="0" xr:uid="{D0777355-8261-4492-B017-633566E16C5E}">
      <text>
        <r>
          <rPr>
            <sz val="11"/>
            <color theme="1"/>
            <rFont val="Arial"/>
          </rPr>
          <t xml:space="preserve">Nothing here yet...perhaps at a different time?
</t>
        </r>
      </text>
    </comment>
    <comment ref="A308" authorId="0" shapeId="0" xr:uid="{D299A392-64B0-4CF5-BFEC-5CB41BE99F8A}">
      <text>
        <r>
          <rPr>
            <sz val="11"/>
            <color theme="1"/>
            <rFont val="Arial"/>
          </rPr>
          <t xml:space="preserve">Nothing here yet...perhaps at a different time?
</t>
        </r>
      </text>
    </comment>
    <comment ref="A309" authorId="0" shapeId="0" xr:uid="{445D6A8E-EC14-40BE-A26B-506A10331672}">
      <text>
        <r>
          <rPr>
            <sz val="11"/>
            <color theme="1"/>
            <rFont val="Arial"/>
          </rPr>
          <t xml:space="preserve">Nothing here yet...perhaps at a different time?
</t>
        </r>
      </text>
    </comment>
    <comment ref="A310" authorId="0" shapeId="0" xr:uid="{5A680664-FD2B-41FA-BC01-BD475D04317E}">
      <text>
        <r>
          <rPr>
            <sz val="11"/>
            <color theme="1"/>
            <rFont val="Arial"/>
          </rPr>
          <t xml:space="preserve">Nothing here yet...perhaps at a different time?
</t>
        </r>
      </text>
    </comment>
    <comment ref="A311" authorId="0" shapeId="0" xr:uid="{71416D4C-7C56-465E-95A3-C3E50BD67033}">
      <text>
        <r>
          <rPr>
            <sz val="11"/>
            <color theme="1"/>
            <rFont val="Arial"/>
          </rPr>
          <t xml:space="preserve">Nothing here yet...perhaps at a different time?
</t>
        </r>
      </text>
    </comment>
    <comment ref="A312" authorId="0" shapeId="0" xr:uid="{EC77B3B6-C8FB-406A-B33B-E1CE60C4EE05}">
      <text>
        <r>
          <rPr>
            <sz val="11"/>
            <color theme="1"/>
            <rFont val="Arial"/>
          </rPr>
          <t xml:space="preserve">Nothing here yet...perhaps at a different time?
</t>
        </r>
      </text>
    </comment>
    <comment ref="A313" authorId="0" shapeId="0" xr:uid="{7FE83A83-90EC-4706-9679-FE9303D8AAA5}">
      <text>
        <r>
          <rPr>
            <sz val="11"/>
            <color theme="1"/>
            <rFont val="Arial"/>
          </rPr>
          <t xml:space="preserve">Nothing here yet...perhaps at a different time?
</t>
        </r>
      </text>
    </comment>
    <comment ref="A314" authorId="0" shapeId="0" xr:uid="{89301D6B-C900-4ED4-B92B-167C59A16D7D}">
      <text>
        <r>
          <rPr>
            <sz val="11"/>
            <color theme="1"/>
            <rFont val="Arial"/>
          </rPr>
          <t xml:space="preserve">Nothing here yet...perhaps at a different time?
</t>
        </r>
      </text>
    </comment>
    <comment ref="A315" authorId="0" shapeId="0" xr:uid="{E8E8A539-02DF-4652-BF01-CBAF839DEB42}">
      <text>
        <r>
          <rPr>
            <sz val="11"/>
            <color theme="1"/>
            <rFont val="Arial"/>
          </rPr>
          <t xml:space="preserve">Nothing here yet...perhaps at a different time?
</t>
        </r>
      </text>
    </comment>
    <comment ref="A316" authorId="0" shapeId="0" xr:uid="{CB175A84-DB01-41DB-9A72-3E4309ED6423}">
      <text>
        <r>
          <rPr>
            <sz val="11"/>
            <color theme="1"/>
            <rFont val="Arial"/>
          </rPr>
          <t xml:space="preserve">Nothing here yet...perhaps at a different time?
</t>
        </r>
      </text>
    </comment>
    <comment ref="A317" authorId="0" shapeId="0" xr:uid="{608B3473-D647-430B-B141-FB7D9AAAD55C}">
      <text>
        <r>
          <rPr>
            <sz val="11"/>
            <color theme="1"/>
            <rFont val="Arial"/>
          </rPr>
          <t xml:space="preserve">Nothing here yet...perhaps at a different time?
</t>
        </r>
      </text>
    </comment>
    <comment ref="A318" authorId="0" shapeId="0" xr:uid="{1C0477C9-1CFE-4106-BA5E-B0D68877CEFC}">
      <text>
        <r>
          <rPr>
            <sz val="11"/>
            <color theme="1"/>
            <rFont val="Arial"/>
          </rPr>
          <t xml:space="preserve">Nothing here yet...perhaps at a different time?
</t>
        </r>
      </text>
    </comment>
    <comment ref="A319" authorId="0" shapeId="0" xr:uid="{C4010C37-10F9-4A62-974C-92FF8E35C4C0}">
      <text>
        <r>
          <rPr>
            <sz val="11"/>
            <color theme="1"/>
            <rFont val="Arial"/>
          </rPr>
          <t xml:space="preserve">Nothing here yet...perhaps at a different time?
</t>
        </r>
      </text>
    </comment>
    <comment ref="A320" authorId="0" shapeId="0" xr:uid="{1F548490-7CBE-4594-9ABE-BBA65DF1DBBF}">
      <text>
        <r>
          <rPr>
            <sz val="11"/>
            <color theme="1"/>
            <rFont val="Arial"/>
          </rPr>
          <t xml:space="preserve">Nothing here yet...perhaps at a different time?
</t>
        </r>
      </text>
    </comment>
    <comment ref="A321" authorId="0" shapeId="0" xr:uid="{AC6336BB-44EE-4266-9E96-886126261CAA}">
      <text>
        <r>
          <rPr>
            <sz val="11"/>
            <color theme="1"/>
            <rFont val="Arial"/>
          </rPr>
          <t xml:space="preserve">Nothing here yet...perhaps at a different time?
</t>
        </r>
      </text>
    </comment>
    <comment ref="A322" authorId="0" shapeId="0" xr:uid="{E856DED4-76DF-4BF2-8C70-F51F21E0783B}">
      <text>
        <r>
          <rPr>
            <sz val="11"/>
            <color theme="1"/>
            <rFont val="Arial"/>
          </rPr>
          <t xml:space="preserve">Nothing here yet...perhaps at a different time?
</t>
        </r>
      </text>
    </comment>
    <comment ref="A323" authorId="0" shapeId="0" xr:uid="{4DBCD4CF-5E7C-4978-AAF8-682F8EEE7D7D}">
      <text>
        <r>
          <rPr>
            <sz val="11"/>
            <color theme="1"/>
            <rFont val="Arial"/>
          </rPr>
          <t xml:space="preserve">Nothing here yet...perhaps at a different time?
</t>
        </r>
      </text>
    </comment>
    <comment ref="A324" authorId="0" shapeId="0" xr:uid="{8DD72F7A-6E1F-4C62-A94C-B6D8538323DF}">
      <text>
        <r>
          <rPr>
            <sz val="11"/>
            <color theme="1"/>
            <rFont val="Arial"/>
          </rPr>
          <t xml:space="preserve">Nothing here yet...perhaps at a different time?
</t>
        </r>
      </text>
    </comment>
    <comment ref="A327" authorId="0" shapeId="0" xr:uid="{4DD31FA8-BFA4-4EC7-A551-FAFC5927B39B}">
      <text>
        <r>
          <rPr>
            <sz val="11"/>
            <color theme="1"/>
            <rFont val="Arial"/>
          </rPr>
          <t xml:space="preserve">Nothing here yet...perhaps at a different time?
</t>
        </r>
      </text>
    </comment>
    <comment ref="A328" authorId="0" shapeId="0" xr:uid="{3AB0BDF5-6564-4D42-B020-F0287AB214D4}">
      <text>
        <r>
          <rPr>
            <sz val="11"/>
            <color theme="1"/>
            <rFont val="Arial"/>
          </rPr>
          <t xml:space="preserve">Nothing here yet...perhaps at a different time?
</t>
        </r>
      </text>
    </comment>
    <comment ref="A329" authorId="0" shapeId="0" xr:uid="{D18F64BF-8636-4254-8F31-9B12BF4CE3AE}">
      <text>
        <r>
          <rPr>
            <sz val="11"/>
            <color theme="1"/>
            <rFont val="Arial"/>
          </rPr>
          <t xml:space="preserve">Nothing here yet...perhaps at a different time?
</t>
        </r>
      </text>
    </comment>
    <comment ref="A330" authorId="0" shapeId="0" xr:uid="{8CD769E1-73BB-4C3D-B9D2-E3F011E10324}">
      <text>
        <r>
          <rPr>
            <sz val="11"/>
            <color theme="1"/>
            <rFont val="Arial"/>
          </rPr>
          <t xml:space="preserve">Nothing here yet...perhaps at a different time?
</t>
        </r>
      </text>
    </comment>
    <comment ref="A331" authorId="0" shapeId="0" xr:uid="{C565DDAC-276C-4E10-A9E9-BF667B609471}">
      <text>
        <r>
          <rPr>
            <sz val="11"/>
            <color theme="1"/>
            <rFont val="Arial"/>
          </rPr>
          <t xml:space="preserve">Nothing here yet...perhaps at a different time?
</t>
        </r>
      </text>
    </comment>
    <comment ref="A332" authorId="0" shapeId="0" xr:uid="{39371B62-21AE-4AEE-A82E-52CD37564DA7}">
      <text>
        <r>
          <rPr>
            <sz val="11"/>
            <color theme="1"/>
            <rFont val="Arial"/>
          </rPr>
          <t xml:space="preserve">Nothing here yet...perhaps at a different time?
</t>
        </r>
      </text>
    </comment>
    <comment ref="A333" authorId="0" shapeId="0" xr:uid="{28D4EDCF-AA49-4102-9B83-8C3B7D523E5A}">
      <text>
        <r>
          <rPr>
            <sz val="11"/>
            <color theme="1"/>
            <rFont val="Arial"/>
          </rPr>
          <t xml:space="preserve">Nothing here yet...perhaps at a different time?
</t>
        </r>
      </text>
    </comment>
    <comment ref="A334" authorId="0" shapeId="0" xr:uid="{7C0E44D5-9A8E-43A8-856D-079686813342}">
      <text>
        <r>
          <rPr>
            <sz val="11"/>
            <color theme="1"/>
            <rFont val="Arial"/>
          </rPr>
          <t xml:space="preserve">Nothing here yet...perhaps at a different time?
</t>
        </r>
      </text>
    </comment>
    <comment ref="A335" authorId="0" shapeId="0" xr:uid="{09BFBAF1-1D47-45C8-8CE6-04531595B5C8}">
      <text>
        <r>
          <rPr>
            <sz val="11"/>
            <color theme="1"/>
            <rFont val="Arial"/>
          </rPr>
          <t xml:space="preserve">Nothing here yet...perhaps at a different time?
</t>
        </r>
      </text>
    </comment>
    <comment ref="A336" authorId="0" shapeId="0" xr:uid="{14BEC3DF-1B2E-4D73-8271-0EBA18714DD5}">
      <text>
        <r>
          <rPr>
            <sz val="11"/>
            <color theme="1"/>
            <rFont val="Arial"/>
          </rPr>
          <t xml:space="preserve">Nothing here yet...perhaps at a different time?
</t>
        </r>
      </text>
    </comment>
    <comment ref="A337" authorId="0" shapeId="0" xr:uid="{8F87325A-DD04-4716-BC2A-44E08D661E4C}">
      <text>
        <r>
          <rPr>
            <sz val="11"/>
            <color theme="1"/>
            <rFont val="Arial"/>
          </rPr>
          <t xml:space="preserve">Nothing here yet...perhaps at a different time?
</t>
        </r>
      </text>
    </comment>
    <comment ref="A338" authorId="0" shapeId="0" xr:uid="{2D7E04A8-2BBA-4523-8514-BAAA7B98C0BA}">
      <text>
        <r>
          <rPr>
            <sz val="11"/>
            <color theme="1"/>
            <rFont val="Arial"/>
          </rPr>
          <t xml:space="preserve">Nothing here yet...perhaps at a different time?
</t>
        </r>
      </text>
    </comment>
    <comment ref="A339" authorId="0" shapeId="0" xr:uid="{F82808EE-D542-47D9-AFEB-F83AEA68C6DC}">
      <text>
        <r>
          <rPr>
            <sz val="11"/>
            <color theme="1"/>
            <rFont val="Arial"/>
          </rPr>
          <t xml:space="preserve">Nothing here yet...perhaps at a different time?
</t>
        </r>
      </text>
    </comment>
    <comment ref="A340" authorId="0" shapeId="0" xr:uid="{CB5713D8-5C2B-4AB4-BD48-D9582EF557F9}">
      <text>
        <r>
          <rPr>
            <sz val="11"/>
            <color theme="1"/>
            <rFont val="Arial"/>
          </rPr>
          <t xml:space="preserve">Nothing here yet...perhaps at a different time?
</t>
        </r>
      </text>
    </comment>
    <comment ref="A341" authorId="0" shapeId="0" xr:uid="{8ED40D97-30D9-4D0F-8A70-E127612D24B8}">
      <text>
        <r>
          <rPr>
            <sz val="11"/>
            <color theme="1"/>
            <rFont val="Arial"/>
          </rPr>
          <t xml:space="preserve">Nothing here yet...perhaps at a different time?
</t>
        </r>
      </text>
    </comment>
    <comment ref="A342" authorId="0" shapeId="0" xr:uid="{F8234DE8-EE04-4082-BF2F-BE81DB999585}">
      <text>
        <r>
          <rPr>
            <sz val="11"/>
            <color theme="1"/>
            <rFont val="Arial"/>
          </rPr>
          <t xml:space="preserve">Nothing here yet...perhaps at a different time?
</t>
        </r>
      </text>
    </comment>
    <comment ref="A343" authorId="0" shapeId="0" xr:uid="{E13DFEBB-52D2-4D4D-92CF-06D3FCD82459}">
      <text>
        <r>
          <rPr>
            <sz val="11"/>
            <color theme="1"/>
            <rFont val="Arial"/>
          </rPr>
          <t xml:space="preserve">Nothing here yet...perhaps at a different time?
</t>
        </r>
      </text>
    </comment>
    <comment ref="A346" authorId="0" shapeId="0" xr:uid="{1752E9BC-41FE-44DF-9175-9EC50100D146}">
      <text>
        <r>
          <rPr>
            <sz val="11"/>
            <color theme="1"/>
            <rFont val="Arial"/>
          </rPr>
          <t xml:space="preserve">Nothing here yet...perhaps at a different time?
</t>
        </r>
      </text>
    </comment>
    <comment ref="A347" authorId="0" shapeId="0" xr:uid="{B3B0B421-7EAA-4862-B633-E130D55153B4}">
      <text>
        <r>
          <rPr>
            <sz val="11"/>
            <color theme="1"/>
            <rFont val="Arial"/>
          </rPr>
          <t xml:space="preserve">Nothing here yet...perhaps at a different time?
</t>
        </r>
      </text>
    </comment>
    <comment ref="A348" authorId="0" shapeId="0" xr:uid="{00CE1439-7C6C-4CC0-8C95-3F54EFC05918}">
      <text>
        <r>
          <rPr>
            <sz val="11"/>
            <color theme="1"/>
            <rFont val="Arial"/>
          </rPr>
          <t xml:space="preserve">Nothing here yet...perhaps at a different time?
</t>
        </r>
      </text>
    </comment>
    <comment ref="A349" authorId="0" shapeId="0" xr:uid="{6A01A24D-9EF4-4387-8AC9-DB5684032DA2}">
      <text>
        <r>
          <rPr>
            <sz val="11"/>
            <color theme="1"/>
            <rFont val="Arial"/>
          </rPr>
          <t xml:space="preserve">Nothing here yet...perhaps at a different time?
</t>
        </r>
      </text>
    </comment>
    <comment ref="A350" authorId="0" shapeId="0" xr:uid="{DB77D751-908D-4516-A8CB-DDEABAFA044C}">
      <text>
        <r>
          <rPr>
            <sz val="11"/>
            <color theme="1"/>
            <rFont val="Arial"/>
          </rPr>
          <t xml:space="preserve">Nothing here yet...perhaps at a different time?
</t>
        </r>
      </text>
    </comment>
    <comment ref="A351" authorId="0" shapeId="0" xr:uid="{30EDAC1A-FF11-4214-909A-DD62B85DA85A}">
      <text>
        <r>
          <rPr>
            <sz val="11"/>
            <color theme="1"/>
            <rFont val="Arial"/>
          </rPr>
          <t xml:space="preserve">Nothing here yet...perhaps at a different time?
</t>
        </r>
      </text>
    </comment>
    <comment ref="A352" authorId="0" shapeId="0" xr:uid="{127BCCF1-E23A-4AF7-A2F9-342F09A8201B}">
      <text>
        <r>
          <rPr>
            <sz val="11"/>
            <color theme="1"/>
            <rFont val="Arial"/>
          </rPr>
          <t xml:space="preserve">Nothing here yet...perhaps at a different time?
</t>
        </r>
      </text>
    </comment>
    <comment ref="A353" authorId="0" shapeId="0" xr:uid="{F0216596-4499-45E8-BCF9-BA4F2B1CA7EA}">
      <text>
        <r>
          <rPr>
            <sz val="11"/>
            <color theme="1"/>
            <rFont val="Arial"/>
          </rPr>
          <t xml:space="preserve">Nothing here yet...perhaps at a different time?
</t>
        </r>
      </text>
    </comment>
    <comment ref="A354" authorId="0" shapeId="0" xr:uid="{13FC8E20-2F24-4CF6-BA29-ACE9DDC7BE7F}">
      <text>
        <r>
          <rPr>
            <sz val="11"/>
            <color theme="1"/>
            <rFont val="Arial"/>
          </rPr>
          <t xml:space="preserve">Nothing here yet...perhaps at a different time?
</t>
        </r>
      </text>
    </comment>
    <comment ref="A355" authorId="0" shapeId="0" xr:uid="{AEBD06B5-E0DB-4A85-9987-2E922D1B3F8D}">
      <text>
        <r>
          <rPr>
            <sz val="11"/>
            <color theme="1"/>
            <rFont val="Arial"/>
          </rPr>
          <t xml:space="preserve">Nothing here yet...perhaps at a different time?
</t>
        </r>
      </text>
    </comment>
    <comment ref="A356" authorId="0" shapeId="0" xr:uid="{11BDF09B-B470-4A6D-BEFA-0990957406D4}">
      <text>
        <r>
          <rPr>
            <sz val="11"/>
            <color theme="1"/>
            <rFont val="Arial"/>
          </rPr>
          <t xml:space="preserve">Nothing here yet...perhaps at a different time?
</t>
        </r>
      </text>
    </comment>
    <comment ref="A357" authorId="0" shapeId="0" xr:uid="{EE7016DF-6EF7-4E52-ACDF-1C97C8D35247}">
      <text>
        <r>
          <rPr>
            <sz val="11"/>
            <color theme="1"/>
            <rFont val="Arial"/>
          </rPr>
          <t xml:space="preserve">Nothing here yet...perhaps at a different time?
</t>
        </r>
      </text>
    </comment>
    <comment ref="A358" authorId="0" shapeId="0" xr:uid="{B6ABD024-8B14-4CA6-9BC3-A373204AC5C0}">
      <text>
        <r>
          <rPr>
            <sz val="11"/>
            <color theme="1"/>
            <rFont val="Arial"/>
          </rPr>
          <t xml:space="preserve">Nothing here yet...perhaps at a different time?
</t>
        </r>
      </text>
    </comment>
    <comment ref="A359" authorId="0" shapeId="0" xr:uid="{D83431FE-D64C-4FAC-AEDD-04A76E066A4A}">
      <text>
        <r>
          <rPr>
            <sz val="11"/>
            <color theme="1"/>
            <rFont val="Arial"/>
          </rPr>
          <t xml:space="preserve">Nothing here yet...perhaps at a different time?
</t>
        </r>
      </text>
    </comment>
    <comment ref="A360" authorId="0" shapeId="0" xr:uid="{52CE080B-985A-43CB-8406-30A3A3DC7B25}">
      <text>
        <r>
          <rPr>
            <sz val="11"/>
            <color theme="1"/>
            <rFont val="Arial"/>
          </rPr>
          <t xml:space="preserve">Nothing here yet...perhaps at a different time?
</t>
        </r>
      </text>
    </comment>
    <comment ref="A361" authorId="0" shapeId="0" xr:uid="{730DA165-A805-49F2-9677-ADD68C217E33}">
      <text>
        <r>
          <rPr>
            <sz val="11"/>
            <color theme="1"/>
            <rFont val="Arial"/>
          </rPr>
          <t xml:space="preserve">Nothing here yet...perhaps at a different time?
</t>
        </r>
      </text>
    </comment>
    <comment ref="A362" authorId="0" shapeId="0" xr:uid="{A8CD568E-F846-4FA4-B377-2A811FC921B0}">
      <text>
        <r>
          <rPr>
            <sz val="11"/>
            <color theme="1"/>
            <rFont val="Arial"/>
          </rPr>
          <t xml:space="preserve">Nothing here yet...perhaps at a different time?
</t>
        </r>
      </text>
    </comment>
    <comment ref="A365" authorId="0" shapeId="0" xr:uid="{A5C99906-17CD-458E-A704-F9D7AA3579A6}">
      <text>
        <r>
          <rPr>
            <sz val="11"/>
            <color theme="1"/>
            <rFont val="Arial"/>
          </rPr>
          <t xml:space="preserve">Nothing here yet...perhaps at a different time?
</t>
        </r>
      </text>
    </comment>
    <comment ref="A366" authorId="0" shapeId="0" xr:uid="{9D4D57DA-6450-4220-87F0-67FC77069B02}">
      <text>
        <r>
          <rPr>
            <sz val="11"/>
            <color theme="1"/>
            <rFont val="Arial"/>
          </rPr>
          <t xml:space="preserve">Nothing here yet...perhaps at a different time?
</t>
        </r>
      </text>
    </comment>
    <comment ref="A367" authorId="0" shapeId="0" xr:uid="{D709B494-47E6-4F74-B970-7E42F1B070EC}">
      <text>
        <r>
          <rPr>
            <sz val="11"/>
            <color theme="1"/>
            <rFont val="Arial"/>
          </rPr>
          <t xml:space="preserve">Nothing here yet...perhaps at a different time?
</t>
        </r>
      </text>
    </comment>
    <comment ref="A368" authorId="0" shapeId="0" xr:uid="{077D492E-47E7-4B8F-B05F-85749D39DB3B}">
      <text>
        <r>
          <rPr>
            <sz val="11"/>
            <color theme="1"/>
            <rFont val="Arial"/>
          </rPr>
          <t xml:space="preserve">Nothing here yet...perhaps at a different time?
</t>
        </r>
      </text>
    </comment>
    <comment ref="A369" authorId="0" shapeId="0" xr:uid="{FED00831-F39D-4B5B-85FA-FF72C5F7654D}">
      <text>
        <r>
          <rPr>
            <sz val="11"/>
            <color theme="1"/>
            <rFont val="Arial"/>
          </rPr>
          <t xml:space="preserve">Nothing here yet...perhaps at a different time?
</t>
        </r>
      </text>
    </comment>
    <comment ref="A370" authorId="0" shapeId="0" xr:uid="{7B7C7718-CFDA-4474-BB97-0708E83A10F7}">
      <text>
        <r>
          <rPr>
            <sz val="11"/>
            <color theme="1"/>
            <rFont val="Arial"/>
          </rPr>
          <t xml:space="preserve">Nothing here yet...perhaps at a different time?
</t>
        </r>
      </text>
    </comment>
    <comment ref="A371" authorId="0" shapeId="0" xr:uid="{3A1DF7D6-55AA-4F85-A910-F14E789B8B11}">
      <text>
        <r>
          <rPr>
            <sz val="11"/>
            <color theme="1"/>
            <rFont val="Arial"/>
          </rPr>
          <t xml:space="preserve">Nothing here yet...perhaps at a different time?
</t>
        </r>
      </text>
    </comment>
    <comment ref="A372" authorId="0" shapeId="0" xr:uid="{DCD3465D-AC30-465E-ABCE-C95902A43F28}">
      <text>
        <r>
          <rPr>
            <sz val="11"/>
            <color theme="1"/>
            <rFont val="Arial"/>
          </rPr>
          <t xml:space="preserve">Nothing here yet...perhaps at a different time?
</t>
        </r>
      </text>
    </comment>
    <comment ref="A373" authorId="0" shapeId="0" xr:uid="{441DA77B-6CD7-4C90-B0F3-084510B5FF3A}">
      <text>
        <r>
          <rPr>
            <sz val="11"/>
            <color theme="1"/>
            <rFont val="Arial"/>
          </rPr>
          <t xml:space="preserve">Nothing here yet...perhaps at a different time?
</t>
        </r>
      </text>
    </comment>
    <comment ref="A374" authorId="0" shapeId="0" xr:uid="{A8D0C4C1-8FBC-4191-BA57-CA7B43115273}">
      <text>
        <r>
          <rPr>
            <sz val="11"/>
            <color theme="1"/>
            <rFont val="Arial"/>
          </rPr>
          <t xml:space="preserve">Nothing here yet...perhaps at a different time?
</t>
        </r>
      </text>
    </comment>
    <comment ref="A375" authorId="0" shapeId="0" xr:uid="{1055AB4E-CB94-45CE-AB3A-F66FAD44E0C5}">
      <text>
        <r>
          <rPr>
            <sz val="11"/>
            <color theme="1"/>
            <rFont val="Arial"/>
          </rPr>
          <t xml:space="preserve">Nothing here yet...perhaps at a different time?
</t>
        </r>
      </text>
    </comment>
    <comment ref="A376" authorId="0" shapeId="0" xr:uid="{B6F77E60-62A6-47BB-9513-692B8F1F13D6}">
      <text>
        <r>
          <rPr>
            <sz val="11"/>
            <color theme="1"/>
            <rFont val="Arial"/>
          </rPr>
          <t xml:space="preserve">Nothing here yet...perhaps at a different time?
</t>
        </r>
      </text>
    </comment>
    <comment ref="A377" authorId="0" shapeId="0" xr:uid="{B0A18BE7-F78C-4D2C-8F23-ADB2A60893D5}">
      <text>
        <r>
          <rPr>
            <sz val="11"/>
            <color theme="1"/>
            <rFont val="Arial"/>
          </rPr>
          <t xml:space="preserve">Nothing here yet...perhaps at a different time?
</t>
        </r>
      </text>
    </comment>
    <comment ref="A378" authorId="0" shapeId="0" xr:uid="{CE27BD13-B326-4FF0-A99B-9B99B634DE05}">
      <text>
        <r>
          <rPr>
            <sz val="11"/>
            <color theme="1"/>
            <rFont val="Arial"/>
          </rPr>
          <t xml:space="preserve">Nothing here yet...perhaps at a different time?
</t>
        </r>
      </text>
    </comment>
    <comment ref="A379" authorId="0" shapeId="0" xr:uid="{7CB1A8B3-2835-4DE7-9952-13CE8306CFB6}">
      <text>
        <r>
          <rPr>
            <sz val="11"/>
            <color theme="1"/>
            <rFont val="Arial"/>
          </rPr>
          <t xml:space="preserve">Nothing here yet...perhaps at a different time?
</t>
        </r>
      </text>
    </comment>
    <comment ref="A380" authorId="0" shapeId="0" xr:uid="{80CEC567-EB4F-453F-ADF8-0937815D45CD}">
      <text>
        <r>
          <rPr>
            <sz val="11"/>
            <color theme="1"/>
            <rFont val="Arial"/>
          </rPr>
          <t xml:space="preserve">Nothing here yet...perhaps at a different time?
</t>
        </r>
      </text>
    </comment>
    <comment ref="A381" authorId="0" shapeId="0" xr:uid="{43EA60BB-E440-476F-AA2E-351B84044393}">
      <text>
        <r>
          <rPr>
            <sz val="11"/>
            <color theme="1"/>
            <rFont val="Arial"/>
          </rPr>
          <t xml:space="preserve">Nothing here yet...perhaps at a different time?
</t>
        </r>
      </text>
    </comment>
    <comment ref="A384" authorId="0" shapeId="0" xr:uid="{FCD8EA9E-0D66-4908-B4E9-485A9C5FCC4E}">
      <text>
        <r>
          <rPr>
            <sz val="11"/>
            <color theme="1"/>
            <rFont val="Arial"/>
          </rPr>
          <t xml:space="preserve">Nothing here yet...perhaps at a different time?
</t>
        </r>
      </text>
    </comment>
    <comment ref="A385" authorId="0" shapeId="0" xr:uid="{E8789E0A-EBDC-4F2B-A04B-6C7A5857DE79}">
      <text>
        <r>
          <rPr>
            <sz val="11"/>
            <color theme="1"/>
            <rFont val="Arial"/>
          </rPr>
          <t xml:space="preserve">Nothing here yet...perhaps at a different time?
</t>
        </r>
      </text>
    </comment>
    <comment ref="A386" authorId="0" shapeId="0" xr:uid="{2C7CA5FE-DC55-4B73-85A5-1B227E613FF9}">
      <text>
        <r>
          <rPr>
            <sz val="11"/>
            <color theme="1"/>
            <rFont val="Arial"/>
          </rPr>
          <t xml:space="preserve">Nothing here yet...perhaps at a different time?
</t>
        </r>
      </text>
    </comment>
    <comment ref="A387" authorId="0" shapeId="0" xr:uid="{01CAEF5A-26E4-467E-A1F5-3E00600C0661}">
      <text>
        <r>
          <rPr>
            <sz val="11"/>
            <color theme="1"/>
            <rFont val="Arial"/>
          </rPr>
          <t xml:space="preserve">Nothing here yet...perhaps at a different time?
</t>
        </r>
      </text>
    </comment>
    <comment ref="A388" authorId="0" shapeId="0" xr:uid="{58E4DC14-6BCA-49B8-9807-EFA1F8D1D3A4}">
      <text>
        <r>
          <rPr>
            <sz val="11"/>
            <color theme="1"/>
            <rFont val="Arial"/>
          </rPr>
          <t xml:space="preserve">Nothing here yet...perhaps at a different time?
</t>
        </r>
      </text>
    </comment>
    <comment ref="A389" authorId="0" shapeId="0" xr:uid="{9DC6397B-7375-42A5-BBE0-EB6FCC851256}">
      <text>
        <r>
          <rPr>
            <sz val="11"/>
            <color theme="1"/>
            <rFont val="Arial"/>
          </rPr>
          <t xml:space="preserve">Nothing here yet...perhaps at a different time?
</t>
        </r>
      </text>
    </comment>
    <comment ref="A390" authorId="0" shapeId="0" xr:uid="{D409818C-53FB-4C0C-8EC1-B488080E9994}">
      <text>
        <r>
          <rPr>
            <sz val="11"/>
            <color theme="1"/>
            <rFont val="Arial"/>
          </rPr>
          <t xml:space="preserve">Nothing here yet...perhaps at a different time?
</t>
        </r>
      </text>
    </comment>
    <comment ref="A391" authorId="0" shapeId="0" xr:uid="{6FC25432-44C7-4937-B003-5D5405AF2582}">
      <text>
        <r>
          <rPr>
            <sz val="11"/>
            <color theme="1"/>
            <rFont val="Arial"/>
          </rPr>
          <t xml:space="preserve">Nothing here yet...perhaps at a different time?
</t>
        </r>
      </text>
    </comment>
    <comment ref="A392" authorId="0" shapeId="0" xr:uid="{6251C8A1-BB1C-4AF6-AFD5-35BE5C78EE09}">
      <text>
        <r>
          <rPr>
            <sz val="11"/>
            <color theme="1"/>
            <rFont val="Arial"/>
          </rPr>
          <t xml:space="preserve">Nothing here yet...perhaps at a different time?
</t>
        </r>
      </text>
    </comment>
    <comment ref="A393" authorId="0" shapeId="0" xr:uid="{88243E6A-780E-4E60-8477-2E6D98570320}">
      <text>
        <r>
          <rPr>
            <sz val="11"/>
            <color theme="1"/>
            <rFont val="Arial"/>
          </rPr>
          <t xml:space="preserve">Nothing here yet...perhaps at a different time?
</t>
        </r>
      </text>
    </comment>
    <comment ref="A394" authorId="0" shapeId="0" xr:uid="{3CE2585E-2A32-4AF2-8FF1-433FE5E06B6E}">
      <text>
        <r>
          <rPr>
            <sz val="11"/>
            <color theme="1"/>
            <rFont val="Arial"/>
          </rPr>
          <t xml:space="preserve">Nothing here yet...perhaps at a different time?
</t>
        </r>
      </text>
    </comment>
    <comment ref="A395" authorId="0" shapeId="0" xr:uid="{40C53B35-54B0-4FF0-98FC-7B22A4B78D29}">
      <text>
        <r>
          <rPr>
            <sz val="11"/>
            <color theme="1"/>
            <rFont val="Arial"/>
          </rPr>
          <t xml:space="preserve">Nothing here yet...perhaps at a different time?
</t>
        </r>
      </text>
    </comment>
    <comment ref="A396" authorId="0" shapeId="0" xr:uid="{AA3AB2DF-4EDE-401B-B30B-689CEDA589F2}">
      <text>
        <r>
          <rPr>
            <sz val="11"/>
            <color theme="1"/>
            <rFont val="Arial"/>
          </rPr>
          <t xml:space="preserve">Nothing here yet...perhaps at a different time?
</t>
        </r>
      </text>
    </comment>
    <comment ref="A397" authorId="0" shapeId="0" xr:uid="{1AD58545-C627-45F5-9BF7-060EDC1E8418}">
      <text>
        <r>
          <rPr>
            <sz val="11"/>
            <color theme="1"/>
            <rFont val="Arial"/>
          </rPr>
          <t xml:space="preserve">Nothing here yet...perhaps at a different time?
</t>
        </r>
      </text>
    </comment>
    <comment ref="A398" authorId="0" shapeId="0" xr:uid="{4593BB11-EB60-4279-8894-E208D15E318D}">
      <text>
        <r>
          <rPr>
            <sz val="11"/>
            <color theme="1"/>
            <rFont val="Arial"/>
          </rPr>
          <t xml:space="preserve">Nothing here yet...perhaps at a different time?
</t>
        </r>
      </text>
    </comment>
    <comment ref="A399" authorId="0" shapeId="0" xr:uid="{B566AB4D-428A-4989-B7D7-BEFE5630E50D}">
      <text>
        <r>
          <rPr>
            <sz val="11"/>
            <color theme="1"/>
            <rFont val="Arial"/>
          </rPr>
          <t xml:space="preserve">Nothing here yet...perhaps at a different time?
</t>
        </r>
      </text>
    </comment>
    <comment ref="A400" authorId="0" shapeId="0" xr:uid="{CE2DACD6-48CC-4CDF-832A-2C822C8F1CC7}">
      <text>
        <r>
          <rPr>
            <sz val="11"/>
            <color theme="1"/>
            <rFont val="Arial"/>
          </rPr>
          <t xml:space="preserve">Nothing here yet...perhaps at a different time?
</t>
        </r>
      </text>
    </comment>
    <comment ref="A403" authorId="0" shapeId="0" xr:uid="{687C1A14-3613-44BB-8DF3-6D5F4C10A950}">
      <text>
        <r>
          <rPr>
            <sz val="11"/>
            <color theme="1"/>
            <rFont val="Arial"/>
          </rPr>
          <t xml:space="preserve">Nothing here yet...perhaps at a different time?
</t>
        </r>
      </text>
    </comment>
    <comment ref="A404" authorId="0" shapeId="0" xr:uid="{7258FF92-0626-4323-803F-82770B696101}">
      <text>
        <r>
          <rPr>
            <sz val="11"/>
            <color theme="1"/>
            <rFont val="Arial"/>
          </rPr>
          <t xml:space="preserve">Nothing here yet...perhaps at a different time?
</t>
        </r>
      </text>
    </comment>
    <comment ref="A405" authorId="0" shapeId="0" xr:uid="{A2B4B2EE-BCEE-40D4-9D71-42A1A98567E4}">
      <text>
        <r>
          <rPr>
            <sz val="11"/>
            <color theme="1"/>
            <rFont val="Arial"/>
          </rPr>
          <t xml:space="preserve">Nothing here yet...perhaps at a different time?
</t>
        </r>
      </text>
    </comment>
    <comment ref="A406" authorId="0" shapeId="0" xr:uid="{1596D804-A4D3-4DA0-B043-20A75E7F65E4}">
      <text>
        <r>
          <rPr>
            <sz val="11"/>
            <color theme="1"/>
            <rFont val="Arial"/>
          </rPr>
          <t xml:space="preserve">Nothing here yet...perhaps at a different time?
</t>
        </r>
      </text>
    </comment>
    <comment ref="A407" authorId="0" shapeId="0" xr:uid="{20313313-034A-4803-B291-85F1E7AE5984}">
      <text>
        <r>
          <rPr>
            <sz val="11"/>
            <color theme="1"/>
            <rFont val="Arial"/>
          </rPr>
          <t xml:space="preserve">Nothing here yet...perhaps at a different time?
</t>
        </r>
      </text>
    </comment>
    <comment ref="A408" authorId="0" shapeId="0" xr:uid="{E91A4A6D-894A-4CE4-B2B6-C4EE4D1FE22A}">
      <text>
        <r>
          <rPr>
            <sz val="11"/>
            <color theme="1"/>
            <rFont val="Arial"/>
          </rPr>
          <t xml:space="preserve">Nothing here yet...perhaps at a different time?
</t>
        </r>
      </text>
    </comment>
    <comment ref="A409" authorId="0" shapeId="0" xr:uid="{F0F8AD8A-35FA-448C-9CFB-F96457B6878A}">
      <text>
        <r>
          <rPr>
            <sz val="11"/>
            <color theme="1"/>
            <rFont val="Arial"/>
          </rPr>
          <t xml:space="preserve">Nothing here yet...perhaps at a different time?
</t>
        </r>
      </text>
    </comment>
    <comment ref="A410" authorId="0" shapeId="0" xr:uid="{DF49524B-D6BA-426A-AD6A-70C39255A86C}">
      <text>
        <r>
          <rPr>
            <sz val="11"/>
            <color theme="1"/>
            <rFont val="Arial"/>
          </rPr>
          <t xml:space="preserve">Nothing here yet...perhaps at a different time?
</t>
        </r>
      </text>
    </comment>
    <comment ref="A411" authorId="0" shapeId="0" xr:uid="{5BA47FC1-3BB4-4E69-9BB5-AAA98FBF5F8E}">
      <text>
        <r>
          <rPr>
            <sz val="11"/>
            <color theme="1"/>
            <rFont val="Arial"/>
          </rPr>
          <t xml:space="preserve">Nothing here yet...perhaps at a different time?
</t>
        </r>
      </text>
    </comment>
    <comment ref="A412" authorId="0" shapeId="0" xr:uid="{F63B6B5A-D36A-49CB-8E0F-AB0380F84001}">
      <text>
        <r>
          <rPr>
            <sz val="11"/>
            <color theme="1"/>
            <rFont val="Arial"/>
          </rPr>
          <t xml:space="preserve">Nothing here yet...perhaps at a different time?
</t>
        </r>
      </text>
    </comment>
    <comment ref="A413" authorId="0" shapeId="0" xr:uid="{3A049C31-0C5B-418A-ACD3-63EAB00FEE6E}">
      <text>
        <r>
          <rPr>
            <sz val="11"/>
            <color theme="1"/>
            <rFont val="Arial"/>
          </rPr>
          <t xml:space="preserve">Nothing here yet...perhaps at a different time?
</t>
        </r>
      </text>
    </comment>
    <comment ref="A414" authorId="0" shapeId="0" xr:uid="{441660EE-4802-42EA-B8FB-FD91268720A9}">
      <text>
        <r>
          <rPr>
            <sz val="11"/>
            <color theme="1"/>
            <rFont val="Arial"/>
          </rPr>
          <t xml:space="preserve">Nothing here yet...perhaps at a different time?
</t>
        </r>
      </text>
    </comment>
    <comment ref="A415" authorId="0" shapeId="0" xr:uid="{7B2712C2-A5DF-4635-8912-4649B686E210}">
      <text>
        <r>
          <rPr>
            <sz val="11"/>
            <color theme="1"/>
            <rFont val="Arial"/>
          </rPr>
          <t xml:space="preserve">Nothing here yet...perhaps at a different time?
</t>
        </r>
      </text>
    </comment>
    <comment ref="A416" authorId="0" shapeId="0" xr:uid="{94E13F5F-97A8-4C88-B5A9-9A40CB4F244F}">
      <text>
        <r>
          <rPr>
            <sz val="11"/>
            <color theme="1"/>
            <rFont val="Arial"/>
          </rPr>
          <t xml:space="preserve">Nothing here yet...perhaps at a different time?
</t>
        </r>
      </text>
    </comment>
    <comment ref="A417" authorId="0" shapeId="0" xr:uid="{17824CE0-B848-4769-BCE4-24221386B3BC}">
      <text>
        <r>
          <rPr>
            <sz val="11"/>
            <color theme="1"/>
            <rFont val="Arial"/>
          </rPr>
          <t xml:space="preserve">Nothing here yet...perhaps at a different time?
</t>
        </r>
      </text>
    </comment>
    <comment ref="A418" authorId="0" shapeId="0" xr:uid="{0879DE42-8CCD-4E1E-9657-AE2FB7C1207A}">
      <text>
        <r>
          <rPr>
            <sz val="11"/>
            <color theme="1"/>
            <rFont val="Arial"/>
          </rPr>
          <t xml:space="preserve">Nothing here yet...perhaps at a different time?
</t>
        </r>
      </text>
    </comment>
    <comment ref="A419" authorId="0" shapeId="0" xr:uid="{3BB48BCD-63CB-40AD-AD54-49FEF3AE8BA4}">
      <text>
        <r>
          <rPr>
            <sz val="11"/>
            <color theme="1"/>
            <rFont val="Arial"/>
          </rPr>
          <t xml:space="preserve">Nothing here yet...perhaps at a different time?
</t>
        </r>
      </text>
    </comment>
    <comment ref="A422" authorId="0" shapeId="0" xr:uid="{66BBD599-165F-4B02-9AE9-8A6D988B0C40}">
      <text>
        <r>
          <rPr>
            <sz val="11"/>
            <color theme="1"/>
            <rFont val="Arial"/>
          </rPr>
          <t xml:space="preserve">Nothing here yet...perhaps at a different time?
</t>
        </r>
      </text>
    </comment>
    <comment ref="A423" authorId="0" shapeId="0" xr:uid="{17CC3A21-9047-469D-9416-B0E9A3AB8796}">
      <text>
        <r>
          <rPr>
            <sz val="11"/>
            <color theme="1"/>
            <rFont val="Arial"/>
          </rPr>
          <t xml:space="preserve">Nothing here yet...perhaps at a different time?
</t>
        </r>
      </text>
    </comment>
    <comment ref="A424" authorId="0" shapeId="0" xr:uid="{D25BC431-3BFE-4F97-B28C-B62149BFA0D5}">
      <text>
        <r>
          <rPr>
            <sz val="11"/>
            <color theme="1"/>
            <rFont val="Arial"/>
          </rPr>
          <t xml:space="preserve">Nothing here yet...perhaps at a different time?
</t>
        </r>
      </text>
    </comment>
    <comment ref="A425" authorId="0" shapeId="0" xr:uid="{A6445752-C2A8-4A96-8B10-1F8246B41928}">
      <text>
        <r>
          <rPr>
            <sz val="11"/>
            <color theme="1"/>
            <rFont val="Arial"/>
          </rPr>
          <t xml:space="preserve">Nothing here yet...perhaps at a different time?
</t>
        </r>
      </text>
    </comment>
    <comment ref="A426" authorId="0" shapeId="0" xr:uid="{7CBB5411-0E9A-4C11-8495-48DC118531B8}">
      <text>
        <r>
          <rPr>
            <sz val="11"/>
            <color theme="1"/>
            <rFont val="Arial"/>
          </rPr>
          <t xml:space="preserve">Nothing here yet...perhaps at a different time?
</t>
        </r>
      </text>
    </comment>
    <comment ref="A427" authorId="0" shapeId="0" xr:uid="{7C440ECF-5268-4A43-86A7-209B848CFCCC}">
      <text>
        <r>
          <rPr>
            <sz val="11"/>
            <color theme="1"/>
            <rFont val="Arial"/>
          </rPr>
          <t xml:space="preserve">Nothing here yet...perhaps at a different time?
</t>
        </r>
      </text>
    </comment>
    <comment ref="A428" authorId="0" shapeId="0" xr:uid="{64D85839-8634-414F-AD9F-1D16FE9FC4EE}">
      <text>
        <r>
          <rPr>
            <sz val="11"/>
            <color theme="1"/>
            <rFont val="Arial"/>
          </rPr>
          <t xml:space="preserve">Nothing here yet...perhaps at a different time?
</t>
        </r>
      </text>
    </comment>
    <comment ref="A429" authorId="0" shapeId="0" xr:uid="{E2CBCA3B-1497-4F13-A0D2-17F92D552754}">
      <text>
        <r>
          <rPr>
            <sz val="11"/>
            <color theme="1"/>
            <rFont val="Arial"/>
          </rPr>
          <t xml:space="preserve">Nothing here yet...perhaps at a different time?
</t>
        </r>
      </text>
    </comment>
    <comment ref="A430" authorId="0" shapeId="0" xr:uid="{9EB46B0B-C008-47A7-B3C7-323D2054211F}">
      <text>
        <r>
          <rPr>
            <sz val="11"/>
            <color theme="1"/>
            <rFont val="Arial"/>
          </rPr>
          <t xml:space="preserve">Nothing here yet...perhaps at a different time?
</t>
        </r>
      </text>
    </comment>
    <comment ref="A431" authorId="0" shapeId="0" xr:uid="{DD5BC638-459B-4BD3-B14E-6A0059004A64}">
      <text>
        <r>
          <rPr>
            <sz val="11"/>
            <color theme="1"/>
            <rFont val="Arial"/>
          </rPr>
          <t xml:space="preserve">Nothing here yet...perhaps at a different time?
</t>
        </r>
      </text>
    </comment>
    <comment ref="A432" authorId="0" shapeId="0" xr:uid="{13084AA9-3CEB-475F-995F-F49185337D67}">
      <text>
        <r>
          <rPr>
            <sz val="11"/>
            <color theme="1"/>
            <rFont val="Arial"/>
          </rPr>
          <t xml:space="preserve">Nothing here yet...perhaps at a different time?
</t>
        </r>
      </text>
    </comment>
    <comment ref="A433" authorId="0" shapeId="0" xr:uid="{7E25B25F-08D3-4966-95DA-B5F079F91C7A}">
      <text>
        <r>
          <rPr>
            <sz val="11"/>
            <color theme="1"/>
            <rFont val="Arial"/>
          </rPr>
          <t xml:space="preserve">Nothing here yet...perhaps at a different time?
</t>
        </r>
      </text>
    </comment>
    <comment ref="A434" authorId="0" shapeId="0" xr:uid="{C169112F-8217-4CA2-896E-38052B596B63}">
      <text>
        <r>
          <rPr>
            <sz val="11"/>
            <color theme="1"/>
            <rFont val="Arial"/>
          </rPr>
          <t xml:space="preserve">Nothing here yet...perhaps at a different time?
</t>
        </r>
      </text>
    </comment>
    <comment ref="A435" authorId="0" shapeId="0" xr:uid="{FEF63EEB-F2AD-4E46-B4AC-6678DEECD2EB}">
      <text>
        <r>
          <rPr>
            <sz val="11"/>
            <color theme="1"/>
            <rFont val="Arial"/>
          </rPr>
          <t xml:space="preserve">Nothing here yet...perhaps at a different time?
</t>
        </r>
      </text>
    </comment>
    <comment ref="A436" authorId="0" shapeId="0" xr:uid="{0AA6D915-A9FE-412E-AABA-68CCF95A1FA9}">
      <text>
        <r>
          <rPr>
            <sz val="11"/>
            <color theme="1"/>
            <rFont val="Arial"/>
          </rPr>
          <t xml:space="preserve">Nothing here yet...perhaps at a different time?
</t>
        </r>
      </text>
    </comment>
    <comment ref="A437" authorId="0" shapeId="0" xr:uid="{01651E05-60BE-44DB-B26C-65CD1D301E3A}">
      <text>
        <r>
          <rPr>
            <sz val="11"/>
            <color theme="1"/>
            <rFont val="Arial"/>
          </rPr>
          <t xml:space="preserve">Nothing here yet...perhaps at a different time?
</t>
        </r>
      </text>
    </comment>
    <comment ref="A438" authorId="0" shapeId="0" xr:uid="{191503D9-4303-418C-AA0E-BE8E63DB1786}">
      <text>
        <r>
          <rPr>
            <sz val="11"/>
            <color theme="1"/>
            <rFont val="Arial"/>
          </rPr>
          <t xml:space="preserve">Nothing here yet...perhaps at a different time?
</t>
        </r>
      </text>
    </comment>
    <comment ref="A441" authorId="0" shapeId="0" xr:uid="{53190EA3-51B5-45D0-90F0-1C51C5788920}">
      <text>
        <r>
          <rPr>
            <sz val="11"/>
            <color theme="1"/>
            <rFont val="Arial"/>
          </rPr>
          <t xml:space="preserve">Nothing here yet...perhaps at a different time?
</t>
        </r>
      </text>
    </comment>
    <comment ref="A442" authorId="0" shapeId="0" xr:uid="{821350EB-2EFE-4549-A685-33D7FB14C20D}">
      <text>
        <r>
          <rPr>
            <sz val="11"/>
            <color theme="1"/>
            <rFont val="Arial"/>
          </rPr>
          <t xml:space="preserve">Nothing here yet...perhaps at a different time?
</t>
        </r>
      </text>
    </comment>
    <comment ref="A443" authorId="0" shapeId="0" xr:uid="{DF86AE9B-25E3-44E2-B583-7B265C9905AE}">
      <text>
        <r>
          <rPr>
            <sz val="11"/>
            <color theme="1"/>
            <rFont val="Arial"/>
          </rPr>
          <t xml:space="preserve">Nothing here yet...perhaps at a different time?
</t>
        </r>
      </text>
    </comment>
    <comment ref="A444" authorId="0" shapeId="0" xr:uid="{56C1EE10-0067-4F49-9828-8CF54C0A256F}">
      <text>
        <r>
          <rPr>
            <sz val="11"/>
            <color theme="1"/>
            <rFont val="Arial"/>
          </rPr>
          <t xml:space="preserve">Nothing here yet...perhaps at a different time?
</t>
        </r>
      </text>
    </comment>
    <comment ref="A445" authorId="0" shapeId="0" xr:uid="{19B7CA5A-9430-4DF9-8E94-ED33CFF30CA9}">
      <text>
        <r>
          <rPr>
            <sz val="11"/>
            <color theme="1"/>
            <rFont val="Arial"/>
          </rPr>
          <t xml:space="preserve">Nothing here yet...perhaps at a different time?
</t>
        </r>
      </text>
    </comment>
    <comment ref="A446" authorId="0" shapeId="0" xr:uid="{1644B0DE-97EA-4467-A9F5-D2FD5C59A49B}">
      <text>
        <r>
          <rPr>
            <sz val="11"/>
            <color theme="1"/>
            <rFont val="Arial"/>
          </rPr>
          <t xml:space="preserve">Nothing here yet...perhaps at a different time?
</t>
        </r>
      </text>
    </comment>
    <comment ref="A447" authorId="0" shapeId="0" xr:uid="{24E50A31-958F-43ED-8658-29C9CCF28DAD}">
      <text>
        <r>
          <rPr>
            <sz val="11"/>
            <color theme="1"/>
            <rFont val="Arial"/>
          </rPr>
          <t xml:space="preserve">Nothing here yet...perhaps at a different time?
</t>
        </r>
      </text>
    </comment>
    <comment ref="A448" authorId="0" shapeId="0" xr:uid="{91F417CC-28C2-4992-94D0-1FA8E6FBB6F2}">
      <text>
        <r>
          <rPr>
            <sz val="11"/>
            <color theme="1"/>
            <rFont val="Arial"/>
          </rPr>
          <t xml:space="preserve">Nothing here yet...perhaps at a different time?
</t>
        </r>
      </text>
    </comment>
    <comment ref="A449" authorId="0" shapeId="0" xr:uid="{4B6A2AA0-E340-4716-BFD8-026088FFE0FB}">
      <text>
        <r>
          <rPr>
            <sz val="11"/>
            <color theme="1"/>
            <rFont val="Arial"/>
          </rPr>
          <t xml:space="preserve">Nothing here yet...perhaps at a different time?
</t>
        </r>
      </text>
    </comment>
    <comment ref="A450" authorId="0" shapeId="0" xr:uid="{DD5601EA-495D-4BC5-980C-2ADAFC93B99D}">
      <text>
        <r>
          <rPr>
            <sz val="11"/>
            <color theme="1"/>
            <rFont val="Arial"/>
          </rPr>
          <t xml:space="preserve">Nothing here yet...perhaps at a different time?
</t>
        </r>
      </text>
    </comment>
    <comment ref="A451" authorId="0" shapeId="0" xr:uid="{D462F63F-82FC-4C63-B5AF-609A4FD9528D}">
      <text>
        <r>
          <rPr>
            <sz val="11"/>
            <color theme="1"/>
            <rFont val="Arial"/>
          </rPr>
          <t xml:space="preserve">Nothing here yet...perhaps at a different time?
</t>
        </r>
      </text>
    </comment>
    <comment ref="A452" authorId="0" shapeId="0" xr:uid="{FCB4E939-F3A5-41B0-BDAB-B7B102578477}">
      <text>
        <r>
          <rPr>
            <sz val="11"/>
            <color theme="1"/>
            <rFont val="Arial"/>
          </rPr>
          <t xml:space="preserve">Nothing here yet...perhaps at a different time?
</t>
        </r>
      </text>
    </comment>
    <comment ref="A453" authorId="0" shapeId="0" xr:uid="{81FD4858-94A3-4F04-A727-8220AC6F3AC7}">
      <text>
        <r>
          <rPr>
            <sz val="11"/>
            <color theme="1"/>
            <rFont val="Arial"/>
          </rPr>
          <t xml:space="preserve">Nothing here yet...perhaps at a different time?
</t>
        </r>
      </text>
    </comment>
    <comment ref="A454" authorId="0" shapeId="0" xr:uid="{682F996A-FB3A-41A5-8196-EEC2359539F8}">
      <text>
        <r>
          <rPr>
            <sz val="11"/>
            <color theme="1"/>
            <rFont val="Arial"/>
          </rPr>
          <t xml:space="preserve">Nothing here yet...perhaps at a different time?
</t>
        </r>
      </text>
    </comment>
    <comment ref="A455" authorId="0" shapeId="0" xr:uid="{D38A9C89-A19E-4EB6-87FB-6D22A2B4A271}">
      <text>
        <r>
          <rPr>
            <sz val="11"/>
            <color theme="1"/>
            <rFont val="Arial"/>
          </rPr>
          <t xml:space="preserve">Nothing here yet...perhaps at a different time?
</t>
        </r>
      </text>
    </comment>
    <comment ref="A456" authorId="0" shapeId="0" xr:uid="{77431D35-A512-459E-9600-D261E15ADCBE}">
      <text>
        <r>
          <rPr>
            <sz val="11"/>
            <color theme="1"/>
            <rFont val="Arial"/>
          </rPr>
          <t xml:space="preserve">Nothing here yet...perhaps at a different time?
</t>
        </r>
      </text>
    </comment>
    <comment ref="A457" authorId="0" shapeId="0" xr:uid="{EA48B17B-5E92-43D1-B9FE-1EE52F4BFC52}">
      <text>
        <r>
          <rPr>
            <sz val="11"/>
            <color theme="1"/>
            <rFont val="Arial"/>
          </rPr>
          <t xml:space="preserve">Nothing here yet...perhaps at a different time?
</t>
        </r>
      </text>
    </comment>
    <comment ref="A460" authorId="0" shapeId="0" xr:uid="{628BF9C5-117E-4CEF-9DE3-1885672EC497}">
      <text>
        <r>
          <rPr>
            <sz val="11"/>
            <color theme="1"/>
            <rFont val="Arial"/>
          </rPr>
          <t xml:space="preserve">Nothing here yet...perhaps at a different time?
</t>
        </r>
      </text>
    </comment>
    <comment ref="A461" authorId="0" shapeId="0" xr:uid="{895CE5A5-A192-4AE4-8D62-2185E5DB2E08}">
      <text>
        <r>
          <rPr>
            <sz val="11"/>
            <color theme="1"/>
            <rFont val="Arial"/>
          </rPr>
          <t xml:space="preserve">Nothing here yet...perhaps at a different time?
</t>
        </r>
      </text>
    </comment>
    <comment ref="A462" authorId="0" shapeId="0" xr:uid="{043A0D4F-3CE2-4318-AD3B-F623D897BB1A}">
      <text>
        <r>
          <rPr>
            <sz val="11"/>
            <color theme="1"/>
            <rFont val="Arial"/>
          </rPr>
          <t xml:space="preserve">Nothing here yet...perhaps at a different time?
</t>
        </r>
      </text>
    </comment>
    <comment ref="A463" authorId="0" shapeId="0" xr:uid="{BCCE14DB-9EF6-4358-BBEF-2CDDD66285CC}">
      <text>
        <r>
          <rPr>
            <sz val="11"/>
            <color theme="1"/>
            <rFont val="Arial"/>
          </rPr>
          <t xml:space="preserve">Nothing here yet...perhaps at a different time?
</t>
        </r>
      </text>
    </comment>
    <comment ref="A464" authorId="0" shapeId="0" xr:uid="{31207596-385B-4F5D-AA61-92091D8A5FE2}">
      <text>
        <r>
          <rPr>
            <sz val="11"/>
            <color theme="1"/>
            <rFont val="Arial"/>
          </rPr>
          <t xml:space="preserve">Nothing here yet...perhaps at a different time?
</t>
        </r>
      </text>
    </comment>
    <comment ref="A465" authorId="0" shapeId="0" xr:uid="{7FE5B40E-9254-42B4-9DEF-C77FD4F2C10E}">
      <text>
        <r>
          <rPr>
            <sz val="11"/>
            <color theme="1"/>
            <rFont val="Arial"/>
          </rPr>
          <t xml:space="preserve">Nothing here yet...perhaps at a different time?
</t>
        </r>
      </text>
    </comment>
    <comment ref="A466" authorId="0" shapeId="0" xr:uid="{1B273C63-4D85-4D0F-BB07-34D8FD69BD9D}">
      <text>
        <r>
          <rPr>
            <sz val="11"/>
            <color theme="1"/>
            <rFont val="Arial"/>
          </rPr>
          <t xml:space="preserve">Nothing here yet...perhaps at a different time?
</t>
        </r>
      </text>
    </comment>
    <comment ref="A467" authorId="0" shapeId="0" xr:uid="{AED32C22-E360-4461-8AA7-77A16C06F350}">
      <text>
        <r>
          <rPr>
            <sz val="11"/>
            <color theme="1"/>
            <rFont val="Arial"/>
          </rPr>
          <t xml:space="preserve">Nothing here yet...perhaps at a different time?
</t>
        </r>
      </text>
    </comment>
    <comment ref="A468" authorId="0" shapeId="0" xr:uid="{646F3B4A-1975-41CE-8880-54CDABEFCD4E}">
      <text>
        <r>
          <rPr>
            <sz val="11"/>
            <color theme="1"/>
            <rFont val="Arial"/>
          </rPr>
          <t xml:space="preserve">Nothing here yet...perhaps at a different time?
</t>
        </r>
      </text>
    </comment>
    <comment ref="A469" authorId="0" shapeId="0" xr:uid="{0EEE6E10-9250-4A67-A90C-6EF4E341C85A}">
      <text>
        <r>
          <rPr>
            <sz val="11"/>
            <color theme="1"/>
            <rFont val="Arial"/>
          </rPr>
          <t xml:space="preserve">Nothing here yet...perhaps at a different time?
</t>
        </r>
      </text>
    </comment>
    <comment ref="A470" authorId="0" shapeId="0" xr:uid="{B4F00674-5FF4-4DD1-BB61-88F512284A48}">
      <text>
        <r>
          <rPr>
            <sz val="11"/>
            <color theme="1"/>
            <rFont val="Arial"/>
          </rPr>
          <t xml:space="preserve">Nothing here yet...perhaps at a different time?
</t>
        </r>
      </text>
    </comment>
    <comment ref="A471" authorId="0" shapeId="0" xr:uid="{3AAB7D4C-9528-45DA-A8D1-36E51A7F6E4D}">
      <text>
        <r>
          <rPr>
            <sz val="11"/>
            <color theme="1"/>
            <rFont val="Arial"/>
          </rPr>
          <t xml:space="preserve">Nothing here yet...perhaps at a different time?
</t>
        </r>
      </text>
    </comment>
    <comment ref="A472" authorId="0" shapeId="0" xr:uid="{685022E2-36F7-4555-A185-381D5E80A736}">
      <text>
        <r>
          <rPr>
            <sz val="11"/>
            <color theme="1"/>
            <rFont val="Arial"/>
          </rPr>
          <t xml:space="preserve">Nothing here yet...perhaps at a different time?
</t>
        </r>
      </text>
    </comment>
    <comment ref="A473" authorId="0" shapeId="0" xr:uid="{00DC60F3-E72E-443E-BFE9-506CA68AF126}">
      <text>
        <r>
          <rPr>
            <sz val="11"/>
            <color theme="1"/>
            <rFont val="Arial"/>
          </rPr>
          <t xml:space="preserve">Nothing here yet...perhaps at a different time?
</t>
        </r>
      </text>
    </comment>
    <comment ref="A474" authorId="0" shapeId="0" xr:uid="{F39CFD06-A693-4A58-9940-5F3442613A8B}">
      <text>
        <r>
          <rPr>
            <sz val="11"/>
            <color theme="1"/>
            <rFont val="Arial"/>
          </rPr>
          <t xml:space="preserve">Nothing here yet...perhaps at a different time?
</t>
        </r>
      </text>
    </comment>
    <comment ref="A475" authorId="0" shapeId="0" xr:uid="{C6D17176-9559-4178-9DC8-3D5573CB1EB7}">
      <text>
        <r>
          <rPr>
            <sz val="11"/>
            <color theme="1"/>
            <rFont val="Arial"/>
          </rPr>
          <t xml:space="preserve">Nothing here yet...perhaps at a different time?
</t>
        </r>
      </text>
    </comment>
    <comment ref="A476" authorId="0" shapeId="0" xr:uid="{4FAA008D-CCAE-43D7-BB12-93DF8FFB0FC8}">
      <text>
        <r>
          <rPr>
            <sz val="11"/>
            <color theme="1"/>
            <rFont val="Arial"/>
          </rPr>
          <t xml:space="preserve">Nothing here yet...perhaps at a different time?
</t>
        </r>
      </text>
    </comment>
    <comment ref="A479" authorId="0" shapeId="0" xr:uid="{0700289B-4C8A-4D90-B276-6A0BBEE8DDF4}">
      <text>
        <r>
          <rPr>
            <sz val="11"/>
            <color theme="1"/>
            <rFont val="Arial"/>
          </rPr>
          <t xml:space="preserve">Nothing here yet...perhaps at a different time?
</t>
        </r>
      </text>
    </comment>
    <comment ref="A480" authorId="0" shapeId="0" xr:uid="{8A8D035E-D848-4A9F-92E1-E20A9FAD089F}">
      <text>
        <r>
          <rPr>
            <sz val="11"/>
            <color theme="1"/>
            <rFont val="Arial"/>
          </rPr>
          <t xml:space="preserve">Nothing here yet...perhaps at a different time?
</t>
        </r>
      </text>
    </comment>
    <comment ref="A481" authorId="0" shapeId="0" xr:uid="{EB26F35F-4D33-4CBE-8C0B-29E5B82DFE4C}">
      <text>
        <r>
          <rPr>
            <sz val="11"/>
            <color theme="1"/>
            <rFont val="Arial"/>
          </rPr>
          <t xml:space="preserve">Nothing here yet...perhaps at a different time?
</t>
        </r>
      </text>
    </comment>
    <comment ref="A482" authorId="0" shapeId="0" xr:uid="{A8D09971-37F8-4834-B7AC-B9F7305FA1C8}">
      <text>
        <r>
          <rPr>
            <sz val="11"/>
            <color theme="1"/>
            <rFont val="Arial"/>
          </rPr>
          <t xml:space="preserve">Nothing here yet...perhaps at a different time?
</t>
        </r>
      </text>
    </comment>
    <comment ref="A483" authorId="0" shapeId="0" xr:uid="{BAB9826D-515D-4051-AE58-E7EF981229C6}">
      <text>
        <r>
          <rPr>
            <sz val="11"/>
            <color theme="1"/>
            <rFont val="Arial"/>
          </rPr>
          <t xml:space="preserve">Nothing here yet...perhaps at a different time?
</t>
        </r>
      </text>
    </comment>
    <comment ref="A484" authorId="0" shapeId="0" xr:uid="{56A1EDAA-E3EB-4CDF-952B-EE1479AF07E6}">
      <text>
        <r>
          <rPr>
            <sz val="11"/>
            <color theme="1"/>
            <rFont val="Arial"/>
          </rPr>
          <t xml:space="preserve">Nothing here yet...perhaps at a different time?
</t>
        </r>
      </text>
    </comment>
    <comment ref="A485" authorId="0" shapeId="0" xr:uid="{AF038B51-CF09-4AF5-A1F0-93552E00F0D1}">
      <text>
        <r>
          <rPr>
            <sz val="11"/>
            <color theme="1"/>
            <rFont val="Arial"/>
          </rPr>
          <t xml:space="preserve">Nothing here yet...perhaps at a different time?
</t>
        </r>
      </text>
    </comment>
    <comment ref="A486" authorId="0" shapeId="0" xr:uid="{D44ACB55-B910-4621-90C4-3A968DB3868F}">
      <text>
        <r>
          <rPr>
            <sz val="11"/>
            <color theme="1"/>
            <rFont val="Arial"/>
          </rPr>
          <t xml:space="preserve">Nothing here yet...perhaps at a different time?
</t>
        </r>
      </text>
    </comment>
    <comment ref="A487" authorId="0" shapeId="0" xr:uid="{16F9AA8C-EA68-476D-85B9-7417B72E5BB1}">
      <text>
        <r>
          <rPr>
            <sz val="11"/>
            <color theme="1"/>
            <rFont val="Arial"/>
          </rPr>
          <t xml:space="preserve">Nothing here yet...perhaps at a different time?
</t>
        </r>
      </text>
    </comment>
    <comment ref="A488" authorId="0" shapeId="0" xr:uid="{E1959A98-CACF-4697-BE73-A3E2E040942B}">
      <text>
        <r>
          <rPr>
            <sz val="11"/>
            <color theme="1"/>
            <rFont val="Arial"/>
          </rPr>
          <t xml:space="preserve">Nothing here yet...perhaps at a different time?
</t>
        </r>
      </text>
    </comment>
    <comment ref="A489" authorId="0" shapeId="0" xr:uid="{7CF2F2FA-6A77-4D1D-A2B8-9D5A24AF7DE3}">
      <text>
        <r>
          <rPr>
            <sz val="11"/>
            <color theme="1"/>
            <rFont val="Arial"/>
          </rPr>
          <t xml:space="preserve">Nothing here yet...perhaps at a different time?
</t>
        </r>
      </text>
    </comment>
    <comment ref="A490" authorId="0" shapeId="0" xr:uid="{625B5C2C-EFBA-47B1-8D61-D4BD388DD7A5}">
      <text>
        <r>
          <rPr>
            <sz val="11"/>
            <color theme="1"/>
            <rFont val="Arial"/>
          </rPr>
          <t xml:space="preserve">Nothing here yet...perhaps at a different time?
</t>
        </r>
      </text>
    </comment>
    <comment ref="A491" authorId="0" shapeId="0" xr:uid="{8CF2B32E-8898-4B54-8052-5F270C56333B}">
      <text>
        <r>
          <rPr>
            <sz val="11"/>
            <color theme="1"/>
            <rFont val="Arial"/>
          </rPr>
          <t xml:space="preserve">Nothing here yet...perhaps at a different time?
</t>
        </r>
      </text>
    </comment>
    <comment ref="A492" authorId="0" shapeId="0" xr:uid="{5C77F7ED-0179-4550-976F-531E4E8670F2}">
      <text>
        <r>
          <rPr>
            <sz val="11"/>
            <color theme="1"/>
            <rFont val="Arial"/>
          </rPr>
          <t xml:space="preserve">Nothing here yet...perhaps at a different time?
</t>
        </r>
      </text>
    </comment>
    <comment ref="A493" authorId="0" shapeId="0" xr:uid="{FA97CDE4-39CC-4A94-8F74-3F12031454D2}">
      <text>
        <r>
          <rPr>
            <sz val="11"/>
            <color theme="1"/>
            <rFont val="Arial"/>
          </rPr>
          <t xml:space="preserve">Nothing here yet...perhaps at a different time?
</t>
        </r>
      </text>
    </comment>
    <comment ref="A494" authorId="0" shapeId="0" xr:uid="{0745092C-90F1-4495-8D04-C5555C24C0A9}">
      <text>
        <r>
          <rPr>
            <sz val="11"/>
            <color theme="1"/>
            <rFont val="Arial"/>
          </rPr>
          <t xml:space="preserve">Nothing here yet...perhaps at a different time?
</t>
        </r>
      </text>
    </comment>
    <comment ref="A495" authorId="0" shapeId="0" xr:uid="{2C5A6694-0409-480E-AEFE-EA37B34B5DDA}">
      <text>
        <r>
          <rPr>
            <sz val="11"/>
            <color theme="1"/>
            <rFont val="Arial"/>
          </rPr>
          <t xml:space="preserve">Nothing here yet...perhaps at a different time?
</t>
        </r>
      </text>
    </comment>
    <comment ref="A498" authorId="0" shapeId="0" xr:uid="{C2E9C6AA-C149-44C7-B950-35364EA62BDE}">
      <text>
        <r>
          <rPr>
            <sz val="11"/>
            <color theme="1"/>
            <rFont val="Arial"/>
          </rPr>
          <t xml:space="preserve">Nothing here yet...perhaps at a different time?
</t>
        </r>
      </text>
    </comment>
    <comment ref="A499" authorId="0" shapeId="0" xr:uid="{97BEB449-32E7-4DC8-A829-11CED92B935F}">
      <text>
        <r>
          <rPr>
            <sz val="11"/>
            <color theme="1"/>
            <rFont val="Arial"/>
          </rPr>
          <t xml:space="preserve">Nothing here yet...perhaps at a different time?
</t>
        </r>
      </text>
    </comment>
    <comment ref="A500" authorId="0" shapeId="0" xr:uid="{E88A812F-4A24-468A-89F4-597D86D455F4}">
      <text>
        <r>
          <rPr>
            <sz val="11"/>
            <color theme="1"/>
            <rFont val="Arial"/>
          </rPr>
          <t xml:space="preserve">Nothing here yet...perhaps at a different time?
</t>
        </r>
      </text>
    </comment>
    <comment ref="A501" authorId="0" shapeId="0" xr:uid="{2F910EF3-F2D7-46D9-B815-46980D84EB56}">
      <text>
        <r>
          <rPr>
            <sz val="11"/>
            <color theme="1"/>
            <rFont val="Arial"/>
          </rPr>
          <t xml:space="preserve">Nothing here yet...perhaps at a different time?
</t>
        </r>
      </text>
    </comment>
    <comment ref="A502" authorId="0" shapeId="0" xr:uid="{3621F6CA-8BD3-4E64-8E80-83E81A480A8A}">
      <text>
        <r>
          <rPr>
            <sz val="11"/>
            <color theme="1"/>
            <rFont val="Arial"/>
          </rPr>
          <t xml:space="preserve">Nothing here yet...perhaps at a different time?
</t>
        </r>
      </text>
    </comment>
    <comment ref="A503" authorId="0" shapeId="0" xr:uid="{0633532C-C2C3-4E8E-A5C8-29A50AE5F7FF}">
      <text>
        <r>
          <rPr>
            <sz val="11"/>
            <color theme="1"/>
            <rFont val="Arial"/>
          </rPr>
          <t xml:space="preserve">Nothing here yet...perhaps at a different time?
</t>
        </r>
      </text>
    </comment>
    <comment ref="A504" authorId="0" shapeId="0" xr:uid="{CF1BB010-03F9-4970-8DBA-F499A2D03DA1}">
      <text>
        <r>
          <rPr>
            <sz val="11"/>
            <color theme="1"/>
            <rFont val="Arial"/>
          </rPr>
          <t xml:space="preserve">Nothing here yet...perhaps at a different time?
</t>
        </r>
      </text>
    </comment>
    <comment ref="A505" authorId="0" shapeId="0" xr:uid="{F1C7BA73-FB63-4092-BDF1-79E545002234}">
      <text>
        <r>
          <rPr>
            <sz val="11"/>
            <color theme="1"/>
            <rFont val="Arial"/>
          </rPr>
          <t xml:space="preserve">Nothing here yet...perhaps at a different time?
</t>
        </r>
      </text>
    </comment>
    <comment ref="A506" authorId="0" shapeId="0" xr:uid="{D8D5B832-EACC-47F1-AE37-90FB687203A9}">
      <text>
        <r>
          <rPr>
            <sz val="11"/>
            <color theme="1"/>
            <rFont val="Arial"/>
          </rPr>
          <t xml:space="preserve">Nothing here yet...perhaps at a different time?
</t>
        </r>
      </text>
    </comment>
    <comment ref="A507" authorId="0" shapeId="0" xr:uid="{9A951754-227C-4100-BD76-C7A8E9897611}">
      <text>
        <r>
          <rPr>
            <sz val="11"/>
            <color theme="1"/>
            <rFont val="Arial"/>
          </rPr>
          <t xml:space="preserve">Nothing here yet...perhaps at a different time?
</t>
        </r>
      </text>
    </comment>
    <comment ref="A508" authorId="0" shapeId="0" xr:uid="{B3F4382E-7786-42B2-8293-A403738A51FD}">
      <text>
        <r>
          <rPr>
            <sz val="11"/>
            <color theme="1"/>
            <rFont val="Arial"/>
          </rPr>
          <t xml:space="preserve">Nothing here yet...perhaps at a different time?
</t>
        </r>
      </text>
    </comment>
    <comment ref="A509" authorId="0" shapeId="0" xr:uid="{C6D3F9FF-8D1E-4C9E-8266-509BFD00F920}">
      <text>
        <r>
          <rPr>
            <sz val="11"/>
            <color theme="1"/>
            <rFont val="Arial"/>
          </rPr>
          <t xml:space="preserve">Nothing here yet...perhaps at a different time?
</t>
        </r>
      </text>
    </comment>
    <comment ref="A510" authorId="0" shapeId="0" xr:uid="{E2D1EF1A-8FFA-44E0-8CC2-DD51EAC4BEFB}">
      <text>
        <r>
          <rPr>
            <sz val="11"/>
            <color theme="1"/>
            <rFont val="Arial"/>
          </rPr>
          <t xml:space="preserve">Nothing here yet...perhaps at a different time?
</t>
        </r>
      </text>
    </comment>
    <comment ref="A511" authorId="0" shapeId="0" xr:uid="{1F84CDC2-859F-41B4-84D3-FD0F7CE87764}">
      <text>
        <r>
          <rPr>
            <sz val="11"/>
            <color theme="1"/>
            <rFont val="Arial"/>
          </rPr>
          <t xml:space="preserve">Nothing here yet...perhaps at a different time?
</t>
        </r>
      </text>
    </comment>
    <comment ref="A512" authorId="0" shapeId="0" xr:uid="{B7562A15-DF98-4660-AB1C-40B384803FBE}">
      <text>
        <r>
          <rPr>
            <sz val="11"/>
            <color theme="1"/>
            <rFont val="Arial"/>
          </rPr>
          <t xml:space="preserve">Nothing here yet...perhaps at a different time?
</t>
        </r>
      </text>
    </comment>
    <comment ref="A513" authorId="0" shapeId="0" xr:uid="{20ACF247-0073-43A0-9DB5-9A013D5CBA00}">
      <text>
        <r>
          <rPr>
            <sz val="11"/>
            <color theme="1"/>
            <rFont val="Arial"/>
          </rPr>
          <t xml:space="preserve">Nothing here yet...perhaps at a different time?
</t>
        </r>
      </text>
    </comment>
    <comment ref="A514" authorId="0" shapeId="0" xr:uid="{AB0E1A09-425F-47AA-8166-297435B83792}">
      <text>
        <r>
          <rPr>
            <sz val="11"/>
            <color theme="1"/>
            <rFont val="Arial"/>
          </rPr>
          <t xml:space="preserve">Nothing here yet...perhaps at a different time?
</t>
        </r>
      </text>
    </comment>
    <comment ref="A517" authorId="0" shapeId="0" xr:uid="{CBDE2CA3-CEBA-428C-B3AB-FC4B19B0BC0A}">
      <text>
        <r>
          <rPr>
            <sz val="11"/>
            <color theme="1"/>
            <rFont val="Arial"/>
          </rPr>
          <t xml:space="preserve">Nothing here yet...perhaps at a different time?
</t>
        </r>
      </text>
    </comment>
    <comment ref="A518" authorId="0" shapeId="0" xr:uid="{6CDBB0D9-1CFE-49FF-9B39-46B18F11FC89}">
      <text>
        <r>
          <rPr>
            <sz val="11"/>
            <color theme="1"/>
            <rFont val="Arial"/>
          </rPr>
          <t xml:space="preserve">Nothing here yet...perhaps at a different time?
</t>
        </r>
      </text>
    </comment>
    <comment ref="A519" authorId="0" shapeId="0" xr:uid="{1BB72080-B1F6-4CE6-8FB8-CFE5143287CB}">
      <text>
        <r>
          <rPr>
            <sz val="11"/>
            <color theme="1"/>
            <rFont val="Arial"/>
          </rPr>
          <t xml:space="preserve">Nothing here yet...perhaps at a different time?
</t>
        </r>
      </text>
    </comment>
    <comment ref="A520" authorId="0" shapeId="0" xr:uid="{E5CB8679-9BA8-4153-99C2-A5CF8B6F19BD}">
      <text>
        <r>
          <rPr>
            <sz val="11"/>
            <color theme="1"/>
            <rFont val="Arial"/>
          </rPr>
          <t xml:space="preserve">Nothing here yet...perhaps at a different time?
</t>
        </r>
      </text>
    </comment>
    <comment ref="A521" authorId="0" shapeId="0" xr:uid="{D707F62B-69C3-49A6-AFC6-865202A8106D}">
      <text>
        <r>
          <rPr>
            <sz val="11"/>
            <color theme="1"/>
            <rFont val="Arial"/>
          </rPr>
          <t xml:space="preserve">Nothing here yet...perhaps at a different time?
</t>
        </r>
      </text>
    </comment>
    <comment ref="A522" authorId="0" shapeId="0" xr:uid="{4BA12558-9855-474C-9A94-C2437D68B116}">
      <text>
        <r>
          <rPr>
            <sz val="11"/>
            <color theme="1"/>
            <rFont val="Arial"/>
          </rPr>
          <t xml:space="preserve">Nothing here yet...perhaps at a different time?
</t>
        </r>
      </text>
    </comment>
    <comment ref="A523" authorId="0" shapeId="0" xr:uid="{F69166F7-BC8D-4F0C-A359-B163BCA5A332}">
      <text>
        <r>
          <rPr>
            <sz val="11"/>
            <color theme="1"/>
            <rFont val="Arial"/>
          </rPr>
          <t xml:space="preserve">Nothing here yet...perhaps at a different time?
</t>
        </r>
      </text>
    </comment>
    <comment ref="A524" authorId="0" shapeId="0" xr:uid="{167675D2-C2D1-42CB-BE7D-6E31EE9CCC66}">
      <text>
        <r>
          <rPr>
            <sz val="11"/>
            <color theme="1"/>
            <rFont val="Arial"/>
          </rPr>
          <t xml:space="preserve">Nothing here yet...perhaps at a different time?
</t>
        </r>
      </text>
    </comment>
    <comment ref="A525" authorId="0" shapeId="0" xr:uid="{B46111E2-47E0-4E93-93C0-EF814F0CF6F7}">
      <text>
        <r>
          <rPr>
            <sz val="11"/>
            <color theme="1"/>
            <rFont val="Arial"/>
          </rPr>
          <t xml:space="preserve">Nothing here yet...perhaps at a different time?
</t>
        </r>
      </text>
    </comment>
    <comment ref="A526" authorId="0" shapeId="0" xr:uid="{82BBE4A0-4FDA-40F4-8AFE-F2CE8F9780A2}">
      <text>
        <r>
          <rPr>
            <sz val="11"/>
            <color theme="1"/>
            <rFont val="Arial"/>
          </rPr>
          <t xml:space="preserve">Nothing here yet...perhaps at a different time?
</t>
        </r>
      </text>
    </comment>
    <comment ref="A527" authorId="0" shapeId="0" xr:uid="{51B90C5A-5422-4F89-B1B5-FDD91BCF0F10}">
      <text>
        <r>
          <rPr>
            <sz val="11"/>
            <color theme="1"/>
            <rFont val="Arial"/>
          </rPr>
          <t xml:space="preserve">Nothing here yet...perhaps at a different time?
</t>
        </r>
      </text>
    </comment>
    <comment ref="A528" authorId="0" shapeId="0" xr:uid="{01BA044B-8578-4A25-9380-0885026243A1}">
      <text>
        <r>
          <rPr>
            <sz val="11"/>
            <color theme="1"/>
            <rFont val="Arial"/>
          </rPr>
          <t xml:space="preserve">Nothing here yet...perhaps at a different time?
</t>
        </r>
      </text>
    </comment>
    <comment ref="A529" authorId="0" shapeId="0" xr:uid="{F2E10ED5-10F2-44CA-89B9-4FAEF018A900}">
      <text>
        <r>
          <rPr>
            <sz val="11"/>
            <color theme="1"/>
            <rFont val="Arial"/>
          </rPr>
          <t xml:space="preserve">Nothing here yet...perhaps at a different time?
</t>
        </r>
      </text>
    </comment>
    <comment ref="A530" authorId="0" shapeId="0" xr:uid="{EB0FEA9D-E7D3-438A-8F26-07F14FA97D55}">
      <text>
        <r>
          <rPr>
            <sz val="11"/>
            <color theme="1"/>
            <rFont val="Arial"/>
          </rPr>
          <t xml:space="preserve">Nothing here yet...perhaps at a different time?
</t>
        </r>
      </text>
    </comment>
    <comment ref="A531" authorId="0" shapeId="0" xr:uid="{40C16235-FF5B-4328-B65A-CA0D037228D2}">
      <text>
        <r>
          <rPr>
            <sz val="11"/>
            <color theme="1"/>
            <rFont val="Arial"/>
          </rPr>
          <t xml:space="preserve">Nothing here yet...perhaps at a different time?
</t>
        </r>
      </text>
    </comment>
    <comment ref="A532" authorId="0" shapeId="0" xr:uid="{06853311-C552-47CE-A2A5-60DC3B7FF074}">
      <text>
        <r>
          <rPr>
            <sz val="11"/>
            <color theme="1"/>
            <rFont val="Arial"/>
          </rPr>
          <t xml:space="preserve">Nothing here yet...perhaps at a different time?
</t>
        </r>
      </text>
    </comment>
    <comment ref="A533" authorId="0" shapeId="0" xr:uid="{CAAD2574-A672-434E-A59F-E2B21B5C6076}">
      <text>
        <r>
          <rPr>
            <sz val="11"/>
            <color theme="1"/>
            <rFont val="Arial"/>
          </rPr>
          <t xml:space="preserve">Nothing here yet...perhaps at a different time?
</t>
        </r>
      </text>
    </comment>
    <comment ref="A538" authorId="0" shapeId="0" xr:uid="{55982F73-E6A7-4D23-B059-3FAF86925089}">
      <text>
        <r>
          <rPr>
            <sz val="11"/>
            <color theme="1"/>
            <rFont val="Arial"/>
          </rPr>
          <t xml:space="preserve">Nothing here yet...perhaps at a different time?
</t>
        </r>
      </text>
    </comment>
    <comment ref="A539" authorId="0" shapeId="0" xr:uid="{8ECD7711-4037-47B9-BC9F-F3F09ADE98E9}">
      <text>
        <r>
          <rPr>
            <sz val="11"/>
            <color theme="1"/>
            <rFont val="Arial"/>
          </rPr>
          <t xml:space="preserve">Nothing here yet...perhaps at a different time?
</t>
        </r>
      </text>
    </comment>
    <comment ref="A540" authorId="0" shapeId="0" xr:uid="{433B401A-30BC-4191-8D59-7F201EB9349D}">
      <text>
        <r>
          <rPr>
            <sz val="11"/>
            <color theme="1"/>
            <rFont val="Arial"/>
          </rPr>
          <t xml:space="preserve">Nothing here yet...perhaps at a different time?
</t>
        </r>
      </text>
    </comment>
    <comment ref="A541" authorId="0" shapeId="0" xr:uid="{91A86D06-522A-48CB-897A-1BAAFB1177CC}">
      <text>
        <r>
          <rPr>
            <sz val="11"/>
            <color theme="1"/>
            <rFont val="Arial"/>
          </rPr>
          <t xml:space="preserve">Nothing here yet...perhaps at a different time?
</t>
        </r>
      </text>
    </comment>
    <comment ref="A542" authorId="0" shapeId="0" xr:uid="{A0A32FD3-3A00-447E-AD47-A21E61B7FF3D}">
      <text>
        <r>
          <rPr>
            <sz val="11"/>
            <color theme="1"/>
            <rFont val="Arial"/>
          </rPr>
          <t xml:space="preserve">Nothing here yet...perhaps at a different time?
</t>
        </r>
      </text>
    </comment>
    <comment ref="A543" authorId="0" shapeId="0" xr:uid="{D89DF991-3BA0-4C9F-B608-C5BC329BFFFC}">
      <text>
        <r>
          <rPr>
            <sz val="11"/>
            <color theme="1"/>
            <rFont val="Arial"/>
          </rPr>
          <t xml:space="preserve">Nothing here yet...perhaps at a different time?
</t>
        </r>
      </text>
    </comment>
    <comment ref="A544" authorId="0" shapeId="0" xr:uid="{DC638E5E-93A0-499D-BACE-C90C48F2C61A}">
      <text>
        <r>
          <rPr>
            <sz val="11"/>
            <color theme="1"/>
            <rFont val="Arial"/>
          </rPr>
          <t xml:space="preserve">Nothing here yet...perhaps at a different time?
</t>
        </r>
      </text>
    </comment>
    <comment ref="A545" authorId="0" shapeId="0" xr:uid="{9A4457F5-86C9-414B-B672-9CE869FFCA30}">
      <text>
        <r>
          <rPr>
            <sz val="11"/>
            <color theme="1"/>
            <rFont val="Arial"/>
          </rPr>
          <t xml:space="preserve">Nothing here yet...perhaps at a different time?
</t>
        </r>
      </text>
    </comment>
    <comment ref="A546" authorId="0" shapeId="0" xr:uid="{8CC6075D-D94C-4D2C-B64B-2E107CB4A4AA}">
      <text>
        <r>
          <rPr>
            <sz val="11"/>
            <color theme="1"/>
            <rFont val="Arial"/>
          </rPr>
          <t xml:space="preserve">Nothing here yet...perhaps at a different time?
</t>
        </r>
      </text>
    </comment>
    <comment ref="A547" authorId="0" shapeId="0" xr:uid="{454601A8-5AB7-40C0-90C7-24C5DDA39B9B}">
      <text>
        <r>
          <rPr>
            <sz val="11"/>
            <color theme="1"/>
            <rFont val="Arial"/>
          </rPr>
          <t xml:space="preserve">Nothing here yet...perhaps at a different time?
</t>
        </r>
      </text>
    </comment>
    <comment ref="A548" authorId="0" shapeId="0" xr:uid="{EB8EB34F-FAF6-4556-86C5-A76EFB350551}">
      <text>
        <r>
          <rPr>
            <sz val="11"/>
            <color theme="1"/>
            <rFont val="Arial"/>
          </rPr>
          <t xml:space="preserve">Nothing here yet...perhaps at a different time?
</t>
        </r>
      </text>
    </comment>
    <comment ref="A549" authorId="0" shapeId="0" xr:uid="{A12A8D9A-2D98-40F2-A805-9F917751E374}">
      <text>
        <r>
          <rPr>
            <sz val="11"/>
            <color theme="1"/>
            <rFont val="Arial"/>
          </rPr>
          <t xml:space="preserve">Nothing here yet...perhaps at a different time?
</t>
        </r>
      </text>
    </comment>
    <comment ref="A550" authorId="0" shapeId="0" xr:uid="{4DC5ED9B-10E3-4FBC-80E3-D52A95A9128C}">
      <text>
        <r>
          <rPr>
            <sz val="11"/>
            <color theme="1"/>
            <rFont val="Arial"/>
          </rPr>
          <t xml:space="preserve">Nothing here yet...perhaps at a different time?
</t>
        </r>
      </text>
    </comment>
    <comment ref="A551" authorId="0" shapeId="0" xr:uid="{AF15A126-789F-4982-B996-86F9A91AF434}">
      <text>
        <r>
          <rPr>
            <sz val="11"/>
            <color theme="1"/>
            <rFont val="Arial"/>
          </rPr>
          <t xml:space="preserve">Nothing here yet...perhaps at a different time?
</t>
        </r>
      </text>
    </comment>
    <comment ref="A552" authorId="0" shapeId="0" xr:uid="{B6746E73-90DB-4224-91B8-6C74C4D0FFB7}">
      <text>
        <r>
          <rPr>
            <sz val="11"/>
            <color theme="1"/>
            <rFont val="Arial"/>
          </rPr>
          <t xml:space="preserve">Nothing here yet...perhaps at a different time?
</t>
        </r>
      </text>
    </comment>
    <comment ref="A553" authorId="0" shapeId="0" xr:uid="{A1574632-AE4D-4873-83E0-B4C04415BED1}">
      <text>
        <r>
          <rPr>
            <sz val="11"/>
            <color theme="1"/>
            <rFont val="Arial"/>
          </rPr>
          <t xml:space="preserve">Nothing here yet...perhaps at a different time?
</t>
        </r>
      </text>
    </comment>
    <comment ref="A554" authorId="0" shapeId="0" xr:uid="{A48CC739-1FF6-4E95-8AC0-07881B4025CF}">
      <text>
        <r>
          <rPr>
            <sz val="11"/>
            <color theme="1"/>
            <rFont val="Arial"/>
          </rPr>
          <t xml:space="preserve">Nothing here yet...perhaps at a different time?
</t>
        </r>
      </text>
    </comment>
    <comment ref="A557" authorId="0" shapeId="0" xr:uid="{200BB159-1229-41B9-8881-CC4BE6DACADB}">
      <text>
        <r>
          <rPr>
            <sz val="11"/>
            <color theme="1"/>
            <rFont val="Arial"/>
          </rPr>
          <t xml:space="preserve">Nothing here yet...perhaps at a different time?
</t>
        </r>
      </text>
    </comment>
    <comment ref="A558" authorId="0" shapeId="0" xr:uid="{9472FB29-9859-458E-B414-4B23830033BA}">
      <text>
        <r>
          <rPr>
            <sz val="11"/>
            <color theme="1"/>
            <rFont val="Arial"/>
          </rPr>
          <t xml:space="preserve">Nothing here yet...perhaps at a different time?
</t>
        </r>
      </text>
    </comment>
    <comment ref="A559" authorId="0" shapeId="0" xr:uid="{E4446C29-6070-4609-A21D-47BD6D3B667F}">
      <text>
        <r>
          <rPr>
            <sz val="11"/>
            <color theme="1"/>
            <rFont val="Arial"/>
          </rPr>
          <t xml:space="preserve">Nothing here yet...perhaps at a different time?
</t>
        </r>
      </text>
    </comment>
    <comment ref="A560" authorId="0" shapeId="0" xr:uid="{58DEE82C-48CC-4CF8-BEE5-C50207F301FE}">
      <text>
        <r>
          <rPr>
            <sz val="11"/>
            <color theme="1"/>
            <rFont val="Arial"/>
          </rPr>
          <t xml:space="preserve">Nothing here yet...perhaps at a different time?
</t>
        </r>
      </text>
    </comment>
    <comment ref="A561" authorId="0" shapeId="0" xr:uid="{53AA6877-F95F-42D2-8FAC-80C6598BB273}">
      <text>
        <r>
          <rPr>
            <sz val="11"/>
            <color theme="1"/>
            <rFont val="Arial"/>
          </rPr>
          <t xml:space="preserve">Nothing here yet...perhaps at a different time?
</t>
        </r>
      </text>
    </comment>
    <comment ref="A562" authorId="0" shapeId="0" xr:uid="{8FF9FB94-C2B5-4E52-9880-D81192F618F3}">
      <text>
        <r>
          <rPr>
            <sz val="11"/>
            <color theme="1"/>
            <rFont val="Arial"/>
          </rPr>
          <t xml:space="preserve">Nothing here yet...perhaps at a different time?
</t>
        </r>
      </text>
    </comment>
    <comment ref="A563" authorId="0" shapeId="0" xr:uid="{C25A5956-E533-42DD-9FFD-682365DA6241}">
      <text>
        <r>
          <rPr>
            <sz val="11"/>
            <color theme="1"/>
            <rFont val="Arial"/>
          </rPr>
          <t xml:space="preserve">Nothing here yet...perhaps at a different time?
</t>
        </r>
      </text>
    </comment>
    <comment ref="A564" authorId="0" shapeId="0" xr:uid="{C4C9C6A4-4A91-487E-95E8-A263366E8CF7}">
      <text>
        <r>
          <rPr>
            <sz val="11"/>
            <color theme="1"/>
            <rFont val="Arial"/>
          </rPr>
          <t xml:space="preserve">Nothing here yet...perhaps at a different time?
</t>
        </r>
      </text>
    </comment>
    <comment ref="A565" authorId="0" shapeId="0" xr:uid="{CE68C11E-D58E-4EAD-958E-92DF43C9A76E}">
      <text>
        <r>
          <rPr>
            <sz val="11"/>
            <color theme="1"/>
            <rFont val="Arial"/>
          </rPr>
          <t xml:space="preserve">Nothing here yet...perhaps at a different time?
</t>
        </r>
      </text>
    </comment>
    <comment ref="A566" authorId="0" shapeId="0" xr:uid="{7EA31A2E-38BA-459A-93F4-368E5BB02462}">
      <text>
        <r>
          <rPr>
            <sz val="11"/>
            <color theme="1"/>
            <rFont val="Arial"/>
          </rPr>
          <t xml:space="preserve">Nothing here yet...perhaps at a different time?
</t>
        </r>
      </text>
    </comment>
    <comment ref="A567" authorId="0" shapeId="0" xr:uid="{EBDB30CA-56E6-4E86-A234-70591A2F6C08}">
      <text>
        <r>
          <rPr>
            <sz val="11"/>
            <color theme="1"/>
            <rFont val="Arial"/>
          </rPr>
          <t xml:space="preserve">Nothing here yet...perhaps at a different time?
</t>
        </r>
      </text>
    </comment>
    <comment ref="A568" authorId="0" shapeId="0" xr:uid="{B056A83B-BD59-42E0-B1D3-DE3CA4A1CEED}">
      <text>
        <r>
          <rPr>
            <sz val="11"/>
            <color theme="1"/>
            <rFont val="Arial"/>
          </rPr>
          <t xml:space="preserve">Nothing here yet...perhaps at a different time?
</t>
        </r>
      </text>
    </comment>
    <comment ref="A569" authorId="0" shapeId="0" xr:uid="{6B4110A8-2DAE-4BD6-8F22-3C898EE54846}">
      <text>
        <r>
          <rPr>
            <sz val="11"/>
            <color theme="1"/>
            <rFont val="Arial"/>
          </rPr>
          <t xml:space="preserve">Nothing here yet...perhaps at a different time?
</t>
        </r>
      </text>
    </comment>
    <comment ref="A570" authorId="0" shapeId="0" xr:uid="{146B70A1-3FAB-472F-BFA0-88852250B182}">
      <text>
        <r>
          <rPr>
            <sz val="11"/>
            <color theme="1"/>
            <rFont val="Arial"/>
          </rPr>
          <t xml:space="preserve">Nothing here yet...perhaps at a different time?
</t>
        </r>
      </text>
    </comment>
    <comment ref="A571" authorId="0" shapeId="0" xr:uid="{84259F08-8237-48DA-B486-47DF04D78D19}">
      <text>
        <r>
          <rPr>
            <sz val="11"/>
            <color theme="1"/>
            <rFont val="Arial"/>
          </rPr>
          <t xml:space="preserve">Nothing here yet...perhaps at a different time?
</t>
        </r>
      </text>
    </comment>
    <comment ref="A572" authorId="0" shapeId="0" xr:uid="{D2DE8805-EA62-43B4-A58A-1FD84E8B4712}">
      <text>
        <r>
          <rPr>
            <sz val="11"/>
            <color theme="1"/>
            <rFont val="Arial"/>
          </rPr>
          <t xml:space="preserve">Nothing here yet...perhaps at a different time?
</t>
        </r>
      </text>
    </comment>
    <comment ref="A573" authorId="0" shapeId="0" xr:uid="{362EE5A3-A5EB-48A6-BC75-B25E08DB46DA}">
      <text>
        <r>
          <rPr>
            <sz val="11"/>
            <color theme="1"/>
            <rFont val="Arial"/>
          </rPr>
          <t xml:space="preserve">Nothing here yet...perhaps at a different time?
</t>
        </r>
      </text>
    </comment>
    <comment ref="A576" authorId="0" shapeId="0" xr:uid="{DAC46D06-3CBD-43DA-BE6E-D53BE67B2928}">
      <text>
        <r>
          <rPr>
            <sz val="11"/>
            <color theme="1"/>
            <rFont val="Arial"/>
          </rPr>
          <t xml:space="preserve">Nothing here yet...perhaps at a different time?
</t>
        </r>
      </text>
    </comment>
    <comment ref="A577" authorId="0" shapeId="0" xr:uid="{F15CAACD-AD32-4215-9E51-F0D8DF13703E}">
      <text>
        <r>
          <rPr>
            <sz val="11"/>
            <color theme="1"/>
            <rFont val="Arial"/>
          </rPr>
          <t xml:space="preserve">Nothing here yet...perhaps at a different time?
</t>
        </r>
      </text>
    </comment>
    <comment ref="A578" authorId="0" shapeId="0" xr:uid="{DBB8FF27-6894-4B3B-B7D2-4599FE1D28B2}">
      <text>
        <r>
          <rPr>
            <sz val="11"/>
            <color theme="1"/>
            <rFont val="Arial"/>
          </rPr>
          <t xml:space="preserve">Nothing here yet...perhaps at a different time?
</t>
        </r>
      </text>
    </comment>
    <comment ref="A579" authorId="0" shapeId="0" xr:uid="{62912850-E3C2-47C0-9A37-BDEE9015F5FF}">
      <text>
        <r>
          <rPr>
            <sz val="11"/>
            <color theme="1"/>
            <rFont val="Arial"/>
          </rPr>
          <t xml:space="preserve">Nothing here yet...perhaps at a different time?
</t>
        </r>
      </text>
    </comment>
    <comment ref="A580" authorId="0" shapeId="0" xr:uid="{C42C90DE-7C68-4E5F-BC93-4AF96C24B40B}">
      <text>
        <r>
          <rPr>
            <sz val="11"/>
            <color theme="1"/>
            <rFont val="Arial"/>
          </rPr>
          <t xml:space="preserve">Nothing here yet...perhaps at a different time?
</t>
        </r>
      </text>
    </comment>
    <comment ref="A581" authorId="0" shapeId="0" xr:uid="{03E9F318-F451-43D0-AAE2-C1C82F82276B}">
      <text>
        <r>
          <rPr>
            <sz val="11"/>
            <color theme="1"/>
            <rFont val="Arial"/>
          </rPr>
          <t xml:space="preserve">Nothing here yet...perhaps at a different time?
</t>
        </r>
      </text>
    </comment>
    <comment ref="A582" authorId="0" shapeId="0" xr:uid="{1E1D6756-CD19-4C62-9EC4-1485C476FF5A}">
      <text>
        <r>
          <rPr>
            <sz val="11"/>
            <color theme="1"/>
            <rFont val="Arial"/>
          </rPr>
          <t xml:space="preserve">Nothing here yet...perhaps at a different time?
</t>
        </r>
      </text>
    </comment>
    <comment ref="A583" authorId="0" shapeId="0" xr:uid="{59D2246F-6AC4-4EBC-8F2A-3C7A16CF3025}">
      <text>
        <r>
          <rPr>
            <sz val="11"/>
            <color theme="1"/>
            <rFont val="Arial"/>
          </rPr>
          <t xml:space="preserve">Nothing here yet...perhaps at a different time?
</t>
        </r>
      </text>
    </comment>
    <comment ref="A584" authorId="0" shapeId="0" xr:uid="{33F930D1-9C43-451D-8D0F-713DE576B683}">
      <text>
        <r>
          <rPr>
            <sz val="11"/>
            <color theme="1"/>
            <rFont val="Arial"/>
          </rPr>
          <t xml:space="preserve">Nothing here yet...perhaps at a different time?
</t>
        </r>
      </text>
    </comment>
    <comment ref="A585" authorId="0" shapeId="0" xr:uid="{7D1A8D72-7EF5-441E-9C84-61B081A7E8AE}">
      <text>
        <r>
          <rPr>
            <sz val="11"/>
            <color theme="1"/>
            <rFont val="Arial"/>
          </rPr>
          <t xml:space="preserve">Nothing here yet...perhaps at a different time?
</t>
        </r>
      </text>
    </comment>
    <comment ref="A586" authorId="0" shapeId="0" xr:uid="{F87CDF95-CE25-43F1-8C7B-5F55223F42B3}">
      <text>
        <r>
          <rPr>
            <sz val="11"/>
            <color theme="1"/>
            <rFont val="Arial"/>
          </rPr>
          <t xml:space="preserve">Nothing here yet...perhaps at a different time?
</t>
        </r>
      </text>
    </comment>
    <comment ref="A587" authorId="0" shapeId="0" xr:uid="{6E0E5D3D-462E-40C3-8F48-9E6A68F2A69A}">
      <text>
        <r>
          <rPr>
            <sz val="11"/>
            <color theme="1"/>
            <rFont val="Arial"/>
          </rPr>
          <t xml:space="preserve">Nothing here yet...perhaps at a different time?
</t>
        </r>
      </text>
    </comment>
    <comment ref="A588" authorId="0" shapeId="0" xr:uid="{64FA8595-F39F-4441-8D51-F2EE047A5F27}">
      <text>
        <r>
          <rPr>
            <sz val="11"/>
            <color theme="1"/>
            <rFont val="Arial"/>
          </rPr>
          <t xml:space="preserve">Nothing here yet...perhaps at a different time?
</t>
        </r>
      </text>
    </comment>
    <comment ref="A589" authorId="0" shapeId="0" xr:uid="{1A3EB130-C9BD-4981-8D1B-C3F3F3C493FA}">
      <text>
        <r>
          <rPr>
            <sz val="11"/>
            <color theme="1"/>
            <rFont val="Arial"/>
          </rPr>
          <t xml:space="preserve">Nothing here yet...perhaps at a different time?
</t>
        </r>
      </text>
    </comment>
    <comment ref="A590" authorId="0" shapeId="0" xr:uid="{E5778758-A37C-43A4-9B50-F15413D19E2F}">
      <text>
        <r>
          <rPr>
            <sz val="11"/>
            <color theme="1"/>
            <rFont val="Arial"/>
          </rPr>
          <t xml:space="preserve">Nothing here yet...perhaps at a different time?
</t>
        </r>
      </text>
    </comment>
    <comment ref="A591" authorId="0" shapeId="0" xr:uid="{6D8E3753-53ED-4B08-A552-469EBB4B6D3A}">
      <text>
        <r>
          <rPr>
            <sz val="11"/>
            <color theme="1"/>
            <rFont val="Arial"/>
          </rPr>
          <t xml:space="preserve">Nothing here yet...perhaps at a different time?
</t>
        </r>
      </text>
    </comment>
    <comment ref="A592" authorId="0" shapeId="0" xr:uid="{ECFB8ADA-2A58-475A-BDA9-D368FED075B3}">
      <text>
        <r>
          <rPr>
            <sz val="11"/>
            <color theme="1"/>
            <rFont val="Arial"/>
          </rPr>
          <t xml:space="preserve">Nothing here yet...perhaps at a different time?
</t>
        </r>
      </text>
    </comment>
    <comment ref="A595" authorId="0" shapeId="0" xr:uid="{7C7C0D2D-511F-4D69-BDC5-D2A9F92D63FF}">
      <text>
        <r>
          <rPr>
            <sz val="11"/>
            <color theme="1"/>
            <rFont val="Arial"/>
          </rPr>
          <t xml:space="preserve">Nothing here yet...perhaps at a different time?
</t>
        </r>
      </text>
    </comment>
    <comment ref="A596" authorId="0" shapeId="0" xr:uid="{197EB086-2641-44DA-A0C2-1B2E7BDEB9D0}">
      <text>
        <r>
          <rPr>
            <sz val="11"/>
            <color theme="1"/>
            <rFont val="Arial"/>
          </rPr>
          <t xml:space="preserve">Nothing here yet...perhaps at a different time?
</t>
        </r>
      </text>
    </comment>
    <comment ref="A597" authorId="0" shapeId="0" xr:uid="{BA71B542-28F7-4E12-BFE6-A23AD7AA13F5}">
      <text>
        <r>
          <rPr>
            <sz val="11"/>
            <color theme="1"/>
            <rFont val="Arial"/>
          </rPr>
          <t xml:space="preserve">Nothing here yet...perhaps at a different time?
</t>
        </r>
      </text>
    </comment>
    <comment ref="A598" authorId="0" shapeId="0" xr:uid="{AE297F20-8A2F-43F9-9C63-D20EA7DA6079}">
      <text>
        <r>
          <rPr>
            <sz val="11"/>
            <color theme="1"/>
            <rFont val="Arial"/>
          </rPr>
          <t xml:space="preserve">Nothing here yet...perhaps at a different time?
</t>
        </r>
      </text>
    </comment>
    <comment ref="A599" authorId="0" shapeId="0" xr:uid="{FAA05C1A-5407-4114-B3F1-C21B9F6E8E61}">
      <text>
        <r>
          <rPr>
            <sz val="11"/>
            <color theme="1"/>
            <rFont val="Arial"/>
          </rPr>
          <t xml:space="preserve">Nothing here yet...perhaps at a different time?
</t>
        </r>
      </text>
    </comment>
    <comment ref="A600" authorId="0" shapeId="0" xr:uid="{6ECAF005-21D9-410F-8A93-C5AF7E5B736D}">
      <text>
        <r>
          <rPr>
            <sz val="11"/>
            <color theme="1"/>
            <rFont val="Arial"/>
          </rPr>
          <t xml:space="preserve">Nothing here yet...perhaps at a different time?
</t>
        </r>
      </text>
    </comment>
    <comment ref="A601" authorId="0" shapeId="0" xr:uid="{D1D58454-56B7-4495-A91B-C4841964B016}">
      <text>
        <r>
          <rPr>
            <sz val="11"/>
            <color theme="1"/>
            <rFont val="Arial"/>
          </rPr>
          <t xml:space="preserve">Nothing here yet...perhaps at a different time?
</t>
        </r>
      </text>
    </comment>
    <comment ref="A602" authorId="0" shapeId="0" xr:uid="{28755412-5188-4E73-B69C-3AE989E26B1A}">
      <text>
        <r>
          <rPr>
            <sz val="11"/>
            <color theme="1"/>
            <rFont val="Arial"/>
          </rPr>
          <t xml:space="preserve">Nothing here yet...perhaps at a different time?
</t>
        </r>
      </text>
    </comment>
    <comment ref="A603" authorId="0" shapeId="0" xr:uid="{ED459F03-C9B0-4432-AD5C-A46F1077CCCF}">
      <text>
        <r>
          <rPr>
            <sz val="11"/>
            <color theme="1"/>
            <rFont val="Arial"/>
          </rPr>
          <t xml:space="preserve">Nothing here yet...perhaps at a different time?
</t>
        </r>
      </text>
    </comment>
    <comment ref="A604" authorId="0" shapeId="0" xr:uid="{76D2F98D-313D-40C3-98FE-D34D3A40D0E2}">
      <text>
        <r>
          <rPr>
            <sz val="11"/>
            <color theme="1"/>
            <rFont val="Arial"/>
          </rPr>
          <t xml:space="preserve">Nothing here yet...perhaps at a different time?
</t>
        </r>
      </text>
    </comment>
    <comment ref="A605" authorId="0" shapeId="0" xr:uid="{77F99699-E443-4BCA-9E49-8F04498DB99A}">
      <text>
        <r>
          <rPr>
            <sz val="11"/>
            <color theme="1"/>
            <rFont val="Arial"/>
          </rPr>
          <t xml:space="preserve">Nothing here yet...perhaps at a different time?
</t>
        </r>
      </text>
    </comment>
    <comment ref="A606" authorId="0" shapeId="0" xr:uid="{E6E84844-1764-429D-B4ED-BCC1DFE5882A}">
      <text>
        <r>
          <rPr>
            <sz val="11"/>
            <color theme="1"/>
            <rFont val="Arial"/>
          </rPr>
          <t xml:space="preserve">Nothing here yet...perhaps at a different time?
</t>
        </r>
      </text>
    </comment>
    <comment ref="A607" authorId="0" shapeId="0" xr:uid="{BF5E5313-1BEC-47D2-B226-9BD76DB3D450}">
      <text>
        <r>
          <rPr>
            <sz val="11"/>
            <color theme="1"/>
            <rFont val="Arial"/>
          </rPr>
          <t xml:space="preserve">Nothing here yet...perhaps at a different time?
</t>
        </r>
      </text>
    </comment>
    <comment ref="A608" authorId="0" shapeId="0" xr:uid="{365FFCA2-A8A7-45A5-86F1-47E9B92D12E0}">
      <text>
        <r>
          <rPr>
            <sz val="11"/>
            <color theme="1"/>
            <rFont val="Arial"/>
          </rPr>
          <t xml:space="preserve">Nothing here yet...perhaps at a different time?
</t>
        </r>
      </text>
    </comment>
    <comment ref="A609" authorId="0" shapeId="0" xr:uid="{01936A75-71A7-4CF2-B036-EB13EAAB26A6}">
      <text>
        <r>
          <rPr>
            <sz val="11"/>
            <color theme="1"/>
            <rFont val="Arial"/>
          </rPr>
          <t xml:space="preserve">Nothing here yet...perhaps at a different time?
</t>
        </r>
      </text>
    </comment>
    <comment ref="A610" authorId="0" shapeId="0" xr:uid="{A67EC951-0478-4CCF-9C13-F000DE4BF5AF}">
      <text>
        <r>
          <rPr>
            <sz val="11"/>
            <color theme="1"/>
            <rFont val="Arial"/>
          </rPr>
          <t xml:space="preserve">Nothing here yet...perhaps at a different time?
</t>
        </r>
      </text>
    </comment>
    <comment ref="A611" authorId="0" shapeId="0" xr:uid="{5218FF32-7DA0-4404-BE66-4E4780DA4FD6}">
      <text>
        <r>
          <rPr>
            <sz val="11"/>
            <color theme="1"/>
            <rFont val="Arial"/>
          </rPr>
          <t xml:space="preserve">Nothing here yet...perhaps at a different time?
</t>
        </r>
      </text>
    </comment>
    <comment ref="A614" authorId="0" shapeId="0" xr:uid="{94351B08-7CBB-49A6-AFA8-331AAD5CE961}">
      <text>
        <r>
          <rPr>
            <sz val="11"/>
            <color theme="1"/>
            <rFont val="Arial"/>
          </rPr>
          <t xml:space="preserve">Nothing here yet...perhaps at a different time?
</t>
        </r>
      </text>
    </comment>
    <comment ref="A615" authorId="0" shapeId="0" xr:uid="{7F7068A4-DEBC-4182-9C5E-15DDD4CBF3AA}">
      <text>
        <r>
          <rPr>
            <sz val="11"/>
            <color theme="1"/>
            <rFont val="Arial"/>
          </rPr>
          <t xml:space="preserve">Nothing here yet...perhaps at a different time?
</t>
        </r>
      </text>
    </comment>
    <comment ref="A616" authorId="0" shapeId="0" xr:uid="{EBE13523-C4B4-49CB-B0FA-FAC44BD5C13A}">
      <text>
        <r>
          <rPr>
            <sz val="11"/>
            <color theme="1"/>
            <rFont val="Arial"/>
          </rPr>
          <t xml:space="preserve">Nothing here yet...perhaps at a different time?
</t>
        </r>
      </text>
    </comment>
    <comment ref="A617" authorId="0" shapeId="0" xr:uid="{F41A289F-40A2-42FB-B36B-F9F1A954C741}">
      <text>
        <r>
          <rPr>
            <sz val="11"/>
            <color theme="1"/>
            <rFont val="Arial"/>
          </rPr>
          <t xml:space="preserve">Nothing here yet...perhaps at a different time?
</t>
        </r>
      </text>
    </comment>
    <comment ref="A618" authorId="0" shapeId="0" xr:uid="{25D3BA5C-4AE5-46CB-829F-C9AC6AB1DC58}">
      <text>
        <r>
          <rPr>
            <sz val="11"/>
            <color theme="1"/>
            <rFont val="Arial"/>
          </rPr>
          <t xml:space="preserve">Nothing here yet...perhaps at a different time?
</t>
        </r>
      </text>
    </comment>
    <comment ref="A619" authorId="0" shapeId="0" xr:uid="{145101AC-FD88-42C8-8915-87FF4F4D78B2}">
      <text>
        <r>
          <rPr>
            <sz val="11"/>
            <color theme="1"/>
            <rFont val="Arial"/>
          </rPr>
          <t xml:space="preserve">Nothing here yet...perhaps at a different time?
</t>
        </r>
      </text>
    </comment>
    <comment ref="A620" authorId="0" shapeId="0" xr:uid="{285DBC34-17A8-4C38-B60B-E4401367870C}">
      <text>
        <r>
          <rPr>
            <sz val="11"/>
            <color theme="1"/>
            <rFont val="Arial"/>
          </rPr>
          <t xml:space="preserve">Nothing here yet...perhaps at a different time?
</t>
        </r>
      </text>
    </comment>
    <comment ref="A621" authorId="0" shapeId="0" xr:uid="{90AA5268-5D46-4062-BDDF-A28208A1FE37}">
      <text>
        <r>
          <rPr>
            <sz val="11"/>
            <color theme="1"/>
            <rFont val="Arial"/>
          </rPr>
          <t xml:space="preserve">Nothing here yet...perhaps at a different time?
</t>
        </r>
      </text>
    </comment>
    <comment ref="A622" authorId="0" shapeId="0" xr:uid="{EB7E5D81-9F91-4AC7-A247-A55DF10018A9}">
      <text>
        <r>
          <rPr>
            <sz val="11"/>
            <color theme="1"/>
            <rFont val="Arial"/>
          </rPr>
          <t xml:space="preserve">Nothing here yet...perhaps at a different time?
</t>
        </r>
      </text>
    </comment>
    <comment ref="A623" authorId="0" shapeId="0" xr:uid="{FAB63249-B998-4261-BCF9-616FBE24E674}">
      <text>
        <r>
          <rPr>
            <sz val="11"/>
            <color theme="1"/>
            <rFont val="Arial"/>
          </rPr>
          <t xml:space="preserve">Nothing here yet...perhaps at a different time?
</t>
        </r>
      </text>
    </comment>
    <comment ref="A624" authorId="0" shapeId="0" xr:uid="{74014597-7F52-4863-971A-D10ED9D8E8FB}">
      <text>
        <r>
          <rPr>
            <sz val="11"/>
            <color theme="1"/>
            <rFont val="Arial"/>
          </rPr>
          <t xml:space="preserve">Nothing here yet...perhaps at a different time?
</t>
        </r>
      </text>
    </comment>
    <comment ref="A625" authorId="0" shapeId="0" xr:uid="{08F1C7D4-98A4-400B-8A60-039290EC1DB9}">
      <text>
        <r>
          <rPr>
            <sz val="11"/>
            <color theme="1"/>
            <rFont val="Arial"/>
          </rPr>
          <t xml:space="preserve">Nothing here yet...perhaps at a different time?
</t>
        </r>
      </text>
    </comment>
    <comment ref="A626" authorId="0" shapeId="0" xr:uid="{23DCE157-14F5-4FFA-933A-8CEC7B4A67A6}">
      <text>
        <r>
          <rPr>
            <sz val="11"/>
            <color theme="1"/>
            <rFont val="Arial"/>
          </rPr>
          <t xml:space="preserve">Nothing here yet...perhaps at a different time?
</t>
        </r>
      </text>
    </comment>
    <comment ref="A627" authorId="0" shapeId="0" xr:uid="{7846B78F-1DE9-481D-A5D1-AA1137C34AC4}">
      <text>
        <r>
          <rPr>
            <sz val="11"/>
            <color theme="1"/>
            <rFont val="Arial"/>
          </rPr>
          <t xml:space="preserve">Nothing here yet...perhaps at a different time?
</t>
        </r>
      </text>
    </comment>
    <comment ref="A628" authorId="0" shapeId="0" xr:uid="{431FACE6-8C23-42CA-8F80-EADF43CF461B}">
      <text>
        <r>
          <rPr>
            <sz val="11"/>
            <color theme="1"/>
            <rFont val="Arial"/>
          </rPr>
          <t xml:space="preserve">Nothing here yet...perhaps at a different time?
</t>
        </r>
      </text>
    </comment>
    <comment ref="A629" authorId="0" shapeId="0" xr:uid="{74585410-6F21-467A-BD4A-2EBDBA61FCC2}">
      <text>
        <r>
          <rPr>
            <sz val="11"/>
            <color theme="1"/>
            <rFont val="Arial"/>
          </rPr>
          <t xml:space="preserve">Nothing here yet...perhaps at a different time?
</t>
        </r>
      </text>
    </comment>
    <comment ref="A630" authorId="0" shapeId="0" xr:uid="{0AF9796A-E352-471A-8597-955DAE165BEA}">
      <text>
        <r>
          <rPr>
            <sz val="11"/>
            <color theme="1"/>
            <rFont val="Arial"/>
          </rPr>
          <t xml:space="preserve">Nothing here yet...perhaps at a different time?
</t>
        </r>
      </text>
    </comment>
    <comment ref="A633" authorId="0" shapeId="0" xr:uid="{3415572B-4F87-4C8C-8640-F74B064D0CDE}">
      <text>
        <r>
          <rPr>
            <sz val="11"/>
            <color theme="1"/>
            <rFont val="Arial"/>
          </rPr>
          <t xml:space="preserve">Nothing here yet...perhaps at a different time?
</t>
        </r>
      </text>
    </comment>
    <comment ref="A634" authorId="0" shapeId="0" xr:uid="{AEAC27FD-75FB-40A3-A29E-3EF9C1458C05}">
      <text>
        <r>
          <rPr>
            <sz val="11"/>
            <color theme="1"/>
            <rFont val="Arial"/>
          </rPr>
          <t xml:space="preserve">Nothing here yet...perhaps at a different time?
</t>
        </r>
      </text>
    </comment>
    <comment ref="A635" authorId="0" shapeId="0" xr:uid="{0632610F-318E-4AAE-8374-9CAC24922090}">
      <text>
        <r>
          <rPr>
            <sz val="11"/>
            <color theme="1"/>
            <rFont val="Arial"/>
          </rPr>
          <t xml:space="preserve">Nothing here yet...perhaps at a different time?
</t>
        </r>
      </text>
    </comment>
    <comment ref="A636" authorId="0" shapeId="0" xr:uid="{905AB705-AC1E-44F1-9738-3BBE10EAE4F4}">
      <text>
        <r>
          <rPr>
            <sz val="11"/>
            <color theme="1"/>
            <rFont val="Arial"/>
          </rPr>
          <t xml:space="preserve">Nothing here yet...perhaps at a different time?
</t>
        </r>
      </text>
    </comment>
    <comment ref="A637" authorId="0" shapeId="0" xr:uid="{94DFEE38-AE98-47AB-A314-03E96DCF93F9}">
      <text>
        <r>
          <rPr>
            <sz val="11"/>
            <color theme="1"/>
            <rFont val="Arial"/>
          </rPr>
          <t xml:space="preserve">Nothing here yet...perhaps at a different time?
</t>
        </r>
      </text>
    </comment>
    <comment ref="A638" authorId="0" shapeId="0" xr:uid="{6320086E-7246-4839-A909-0B7131C5AE64}">
      <text>
        <r>
          <rPr>
            <sz val="11"/>
            <color theme="1"/>
            <rFont val="Arial"/>
          </rPr>
          <t xml:space="preserve">Nothing here yet...perhaps at a different time?
</t>
        </r>
      </text>
    </comment>
    <comment ref="A639" authorId="0" shapeId="0" xr:uid="{B12E6E33-5489-4C02-B873-C3809BA5ACC9}">
      <text>
        <r>
          <rPr>
            <sz val="11"/>
            <color theme="1"/>
            <rFont val="Arial"/>
          </rPr>
          <t xml:space="preserve">Nothing here yet...perhaps at a different time?
</t>
        </r>
      </text>
    </comment>
    <comment ref="A640" authorId="0" shapeId="0" xr:uid="{7D87504F-E6AD-4C80-A907-8FD339DDBA63}">
      <text>
        <r>
          <rPr>
            <sz val="11"/>
            <color theme="1"/>
            <rFont val="Arial"/>
          </rPr>
          <t xml:space="preserve">Nothing here yet...perhaps at a different time?
</t>
        </r>
      </text>
    </comment>
    <comment ref="A641" authorId="0" shapeId="0" xr:uid="{FD1625ED-2D6B-4E92-81BC-A3ABEED99633}">
      <text>
        <r>
          <rPr>
            <sz val="11"/>
            <color theme="1"/>
            <rFont val="Arial"/>
          </rPr>
          <t xml:space="preserve">Nothing here yet...perhaps at a different time?
</t>
        </r>
      </text>
    </comment>
    <comment ref="A642" authorId="0" shapeId="0" xr:uid="{DCFA515D-33A4-423C-A90C-D9D41AE98CDF}">
      <text>
        <r>
          <rPr>
            <sz val="11"/>
            <color theme="1"/>
            <rFont val="Arial"/>
          </rPr>
          <t xml:space="preserve">Nothing here yet...perhaps at a different time?
</t>
        </r>
      </text>
    </comment>
    <comment ref="A643" authorId="0" shapeId="0" xr:uid="{758D2327-EEF6-4D2F-ABFE-ED04346F0C64}">
      <text>
        <r>
          <rPr>
            <sz val="11"/>
            <color theme="1"/>
            <rFont val="Arial"/>
          </rPr>
          <t xml:space="preserve">Nothing here yet...perhaps at a different time?
</t>
        </r>
      </text>
    </comment>
    <comment ref="A644" authorId="0" shapeId="0" xr:uid="{D9ACA2A2-CD31-4D9D-BCE5-FE3CA6737BEF}">
      <text>
        <r>
          <rPr>
            <sz val="11"/>
            <color theme="1"/>
            <rFont val="Arial"/>
          </rPr>
          <t xml:space="preserve">Nothing here yet...perhaps at a different time?
</t>
        </r>
      </text>
    </comment>
    <comment ref="A645" authorId="0" shapeId="0" xr:uid="{EA741743-F099-4670-9F47-0F981070F26B}">
      <text>
        <r>
          <rPr>
            <sz val="11"/>
            <color theme="1"/>
            <rFont val="Arial"/>
          </rPr>
          <t xml:space="preserve">Nothing here yet...perhaps at a different time?
</t>
        </r>
      </text>
    </comment>
    <comment ref="A646" authorId="0" shapeId="0" xr:uid="{317723A2-E87D-4908-9C21-1B8620B0C651}">
      <text>
        <r>
          <rPr>
            <sz val="11"/>
            <color theme="1"/>
            <rFont val="Arial"/>
          </rPr>
          <t xml:space="preserve">Nothing here yet...perhaps at a different time?
</t>
        </r>
      </text>
    </comment>
    <comment ref="A647" authorId="0" shapeId="0" xr:uid="{0458CB8D-CDCC-4B41-9C6C-33C3277EB42F}">
      <text>
        <r>
          <rPr>
            <sz val="11"/>
            <color theme="1"/>
            <rFont val="Arial"/>
          </rPr>
          <t xml:space="preserve">Nothing here yet...perhaps at a different time?
</t>
        </r>
      </text>
    </comment>
    <comment ref="A648" authorId="0" shapeId="0" xr:uid="{A9481A70-6639-4C74-A25B-B23E3287C200}">
      <text>
        <r>
          <rPr>
            <sz val="11"/>
            <color theme="1"/>
            <rFont val="Arial"/>
          </rPr>
          <t xml:space="preserve">Nothing here yet...perhaps at a different time?
</t>
        </r>
      </text>
    </comment>
    <comment ref="A649" authorId="0" shapeId="0" xr:uid="{DB0A75FF-0E2B-442F-9BEF-51CD1C96AC46}">
      <text>
        <r>
          <rPr>
            <sz val="11"/>
            <color theme="1"/>
            <rFont val="Arial"/>
          </rPr>
          <t xml:space="preserve">Nothing here yet...perhaps at a different time?
</t>
        </r>
      </text>
    </comment>
    <comment ref="A652" authorId="0" shapeId="0" xr:uid="{C3DED55A-02C3-4BA8-8023-6AFC75B532A8}">
      <text>
        <r>
          <rPr>
            <sz val="11"/>
            <color theme="1"/>
            <rFont val="Arial"/>
          </rPr>
          <t xml:space="preserve">Nothing here yet...perhaps at a different time?
</t>
        </r>
      </text>
    </comment>
    <comment ref="A653" authorId="0" shapeId="0" xr:uid="{7175B12E-26C7-4831-B3F2-502D8615103C}">
      <text>
        <r>
          <rPr>
            <sz val="11"/>
            <color theme="1"/>
            <rFont val="Arial"/>
          </rPr>
          <t xml:space="preserve">Nothing here yet...perhaps at a different time?
</t>
        </r>
      </text>
    </comment>
    <comment ref="A654" authorId="0" shapeId="0" xr:uid="{CD03E5FB-30E2-4697-A5B9-25FC14DE5524}">
      <text>
        <r>
          <rPr>
            <sz val="11"/>
            <color theme="1"/>
            <rFont val="Arial"/>
          </rPr>
          <t xml:space="preserve">Nothing here yet...perhaps at a different time?
</t>
        </r>
      </text>
    </comment>
    <comment ref="A655" authorId="0" shapeId="0" xr:uid="{A09F6FF9-6157-4319-B36F-EC22A8A643EA}">
      <text>
        <r>
          <rPr>
            <sz val="11"/>
            <color theme="1"/>
            <rFont val="Arial"/>
          </rPr>
          <t xml:space="preserve">Nothing here yet...perhaps at a different time?
</t>
        </r>
      </text>
    </comment>
    <comment ref="A656" authorId="0" shapeId="0" xr:uid="{5AD41A04-95AB-46DA-A52F-E35FE843D291}">
      <text>
        <r>
          <rPr>
            <sz val="11"/>
            <color theme="1"/>
            <rFont val="Arial"/>
          </rPr>
          <t xml:space="preserve">Nothing here yet...perhaps at a different time?
</t>
        </r>
      </text>
    </comment>
    <comment ref="A657" authorId="0" shapeId="0" xr:uid="{B4A56FC0-D107-444E-8E7C-ECC5180ADD32}">
      <text>
        <r>
          <rPr>
            <sz val="11"/>
            <color theme="1"/>
            <rFont val="Arial"/>
          </rPr>
          <t xml:space="preserve">Nothing here yet...perhaps at a different time?
</t>
        </r>
      </text>
    </comment>
    <comment ref="A658" authorId="0" shapeId="0" xr:uid="{1322F08B-DDC6-48BC-A486-5DE5BBFDDF52}">
      <text>
        <r>
          <rPr>
            <sz val="11"/>
            <color theme="1"/>
            <rFont val="Arial"/>
          </rPr>
          <t xml:space="preserve">Nothing here yet...perhaps at a different time?
</t>
        </r>
      </text>
    </comment>
    <comment ref="A659" authorId="0" shapeId="0" xr:uid="{808C690E-CA0E-4245-8116-9BF1E93F4AD9}">
      <text>
        <r>
          <rPr>
            <sz val="11"/>
            <color theme="1"/>
            <rFont val="Arial"/>
          </rPr>
          <t xml:space="preserve">Nothing here yet...perhaps at a different time?
</t>
        </r>
      </text>
    </comment>
    <comment ref="A660" authorId="0" shapeId="0" xr:uid="{EB3ECA9F-20CF-4A2A-88B6-A82D53E5723C}">
      <text>
        <r>
          <rPr>
            <sz val="11"/>
            <color theme="1"/>
            <rFont val="Arial"/>
          </rPr>
          <t xml:space="preserve">Nothing here yet...perhaps at a different time?
</t>
        </r>
      </text>
    </comment>
    <comment ref="A661" authorId="0" shapeId="0" xr:uid="{FB1A05DD-EE5E-4BE6-B521-4E200E9CF6F1}">
      <text>
        <r>
          <rPr>
            <sz val="11"/>
            <color theme="1"/>
            <rFont val="Arial"/>
          </rPr>
          <t xml:space="preserve">Nothing here yet...perhaps at a different time?
</t>
        </r>
      </text>
    </comment>
    <comment ref="A662" authorId="0" shapeId="0" xr:uid="{48B1895B-960E-45DE-999A-6218A6365BDE}">
      <text>
        <r>
          <rPr>
            <sz val="11"/>
            <color theme="1"/>
            <rFont val="Arial"/>
          </rPr>
          <t xml:space="preserve">Nothing here yet...perhaps at a different time?
</t>
        </r>
      </text>
    </comment>
    <comment ref="A663" authorId="0" shapeId="0" xr:uid="{B9C6DF8F-A158-46A8-8803-606913371324}">
      <text>
        <r>
          <rPr>
            <sz val="11"/>
            <color theme="1"/>
            <rFont val="Arial"/>
          </rPr>
          <t xml:space="preserve">Nothing here yet...perhaps at a different time?
</t>
        </r>
      </text>
    </comment>
    <comment ref="A664" authorId="0" shapeId="0" xr:uid="{0DF02DF5-3775-4E3C-9EF4-1058E5A1FCE6}">
      <text>
        <r>
          <rPr>
            <sz val="11"/>
            <color theme="1"/>
            <rFont val="Arial"/>
          </rPr>
          <t xml:space="preserve">Nothing here yet...perhaps at a different time?
</t>
        </r>
      </text>
    </comment>
    <comment ref="A665" authorId="0" shapeId="0" xr:uid="{2505062A-7078-4BAE-A72A-C152DCDE3967}">
      <text>
        <r>
          <rPr>
            <sz val="11"/>
            <color theme="1"/>
            <rFont val="Arial"/>
          </rPr>
          <t xml:space="preserve">Nothing here yet...perhaps at a different time?
</t>
        </r>
      </text>
    </comment>
    <comment ref="A666" authorId="0" shapeId="0" xr:uid="{40D20814-CFA8-4750-AC5D-4AEB4D71F2CF}">
      <text>
        <r>
          <rPr>
            <sz val="11"/>
            <color theme="1"/>
            <rFont val="Arial"/>
          </rPr>
          <t xml:space="preserve">Nothing here yet...perhaps at a different time?
</t>
        </r>
      </text>
    </comment>
    <comment ref="A667" authorId="0" shapeId="0" xr:uid="{C37ACA11-F6FC-48C8-90FB-D29AB9811B44}">
      <text>
        <r>
          <rPr>
            <sz val="11"/>
            <color theme="1"/>
            <rFont val="Arial"/>
          </rPr>
          <t xml:space="preserve">Nothing here yet...perhaps at a different time?
</t>
        </r>
      </text>
    </comment>
    <comment ref="A668" authorId="0" shapeId="0" xr:uid="{1C3716B9-9974-419B-B97C-95E732A79B79}">
      <text>
        <r>
          <rPr>
            <sz val="11"/>
            <color theme="1"/>
            <rFont val="Arial"/>
          </rPr>
          <t xml:space="preserve">Nothing here yet...perhaps at a different time?
</t>
        </r>
      </text>
    </comment>
    <comment ref="A671" authorId="0" shapeId="0" xr:uid="{4A209013-C07F-48B2-8A03-D37272A5EA1B}">
      <text>
        <r>
          <rPr>
            <sz val="11"/>
            <color theme="1"/>
            <rFont val="Arial"/>
          </rPr>
          <t xml:space="preserve">Nothing here yet...perhaps at a different time?
</t>
        </r>
      </text>
    </comment>
    <comment ref="A672" authorId="0" shapeId="0" xr:uid="{6D8C670D-A393-4B81-B3DC-3EAAADC0BF7C}">
      <text>
        <r>
          <rPr>
            <sz val="11"/>
            <color theme="1"/>
            <rFont val="Arial"/>
          </rPr>
          <t xml:space="preserve">Nothing here yet...perhaps at a different time?
</t>
        </r>
      </text>
    </comment>
    <comment ref="A673" authorId="0" shapeId="0" xr:uid="{424FCD4E-CD1A-48E6-897D-08369F8571D3}">
      <text>
        <r>
          <rPr>
            <sz val="11"/>
            <color theme="1"/>
            <rFont val="Arial"/>
          </rPr>
          <t xml:space="preserve">Nothing here yet...perhaps at a different time?
</t>
        </r>
      </text>
    </comment>
    <comment ref="A674" authorId="0" shapeId="0" xr:uid="{64F8B74F-B42E-42D7-B2AD-FB3967AFD3A0}">
      <text>
        <r>
          <rPr>
            <sz val="11"/>
            <color theme="1"/>
            <rFont val="Arial"/>
          </rPr>
          <t xml:space="preserve">Nothing here yet...perhaps at a different time?
</t>
        </r>
      </text>
    </comment>
    <comment ref="A675" authorId="0" shapeId="0" xr:uid="{351C602D-F1B8-45FE-9BA8-0115A712AB22}">
      <text>
        <r>
          <rPr>
            <sz val="11"/>
            <color theme="1"/>
            <rFont val="Arial"/>
          </rPr>
          <t xml:space="preserve">Nothing here yet...perhaps at a different time?
</t>
        </r>
      </text>
    </comment>
    <comment ref="A676" authorId="0" shapeId="0" xr:uid="{3B6BE9BE-C1E3-4C3A-9DF1-C6BF8F9119E6}">
      <text>
        <r>
          <rPr>
            <sz val="11"/>
            <color theme="1"/>
            <rFont val="Arial"/>
          </rPr>
          <t xml:space="preserve">Nothing here yet...perhaps at a different time?
</t>
        </r>
      </text>
    </comment>
    <comment ref="A677" authorId="0" shapeId="0" xr:uid="{01A887B0-8B1F-4526-BC09-5BD7263DFA7B}">
      <text>
        <r>
          <rPr>
            <sz val="11"/>
            <color theme="1"/>
            <rFont val="Arial"/>
          </rPr>
          <t xml:space="preserve">Nothing here yet...perhaps at a different time?
</t>
        </r>
      </text>
    </comment>
    <comment ref="A678" authorId="0" shapeId="0" xr:uid="{A10D5B4A-300E-4D00-823E-E5C5F6A39587}">
      <text>
        <r>
          <rPr>
            <sz val="11"/>
            <color theme="1"/>
            <rFont val="Arial"/>
          </rPr>
          <t xml:space="preserve">Nothing here yet...perhaps at a different time?
</t>
        </r>
      </text>
    </comment>
    <comment ref="A679" authorId="0" shapeId="0" xr:uid="{0C93E215-EAA1-415A-987F-3C5ABE114F68}">
      <text>
        <r>
          <rPr>
            <sz val="11"/>
            <color theme="1"/>
            <rFont val="Arial"/>
          </rPr>
          <t xml:space="preserve">Nothing here yet...perhaps at a different time?
</t>
        </r>
      </text>
    </comment>
    <comment ref="A680" authorId="0" shapeId="0" xr:uid="{3CA3DE22-81C1-403F-A34A-F705ADAEE53F}">
      <text>
        <r>
          <rPr>
            <sz val="11"/>
            <color theme="1"/>
            <rFont val="Arial"/>
          </rPr>
          <t xml:space="preserve">Nothing here yet...perhaps at a different time?
</t>
        </r>
      </text>
    </comment>
    <comment ref="A681" authorId="0" shapeId="0" xr:uid="{57293794-FD5F-447E-848F-4C2BF5DD9E34}">
      <text>
        <r>
          <rPr>
            <sz val="11"/>
            <color theme="1"/>
            <rFont val="Arial"/>
          </rPr>
          <t xml:space="preserve">Nothing here yet...perhaps at a different time?
</t>
        </r>
      </text>
    </comment>
    <comment ref="A682" authorId="0" shapeId="0" xr:uid="{9318FAD0-A3C6-4A38-9C8F-6E2C45F886F9}">
      <text>
        <r>
          <rPr>
            <sz val="11"/>
            <color theme="1"/>
            <rFont val="Arial"/>
          </rPr>
          <t xml:space="preserve">Nothing here yet...perhaps at a different time?
</t>
        </r>
      </text>
    </comment>
    <comment ref="A683" authorId="0" shapeId="0" xr:uid="{43078D11-ADE7-4DFC-9CF5-6FDCF9B7E9F5}">
      <text>
        <r>
          <rPr>
            <sz val="11"/>
            <color theme="1"/>
            <rFont val="Arial"/>
          </rPr>
          <t xml:space="preserve">Nothing here yet...perhaps at a different time?
</t>
        </r>
      </text>
    </comment>
    <comment ref="A684" authorId="0" shapeId="0" xr:uid="{6D207DC6-4665-4531-B487-753A256E3DB0}">
      <text>
        <r>
          <rPr>
            <sz val="11"/>
            <color theme="1"/>
            <rFont val="Arial"/>
          </rPr>
          <t xml:space="preserve">Nothing here yet...perhaps at a different time?
</t>
        </r>
      </text>
    </comment>
    <comment ref="A685" authorId="0" shapeId="0" xr:uid="{E77DD735-8A99-4279-A091-E97422D5189D}">
      <text>
        <r>
          <rPr>
            <sz val="11"/>
            <color theme="1"/>
            <rFont val="Arial"/>
          </rPr>
          <t xml:space="preserve">Nothing here yet...perhaps at a different time?
</t>
        </r>
      </text>
    </comment>
    <comment ref="A686" authorId="0" shapeId="0" xr:uid="{4D028C85-9D82-4064-A878-4DC6A72AA26C}">
      <text>
        <r>
          <rPr>
            <sz val="11"/>
            <color theme="1"/>
            <rFont val="Arial"/>
          </rPr>
          <t xml:space="preserve">Nothing here yet...perhaps at a different time?
</t>
        </r>
      </text>
    </comment>
    <comment ref="A687" authorId="0" shapeId="0" xr:uid="{E56E4B9C-60C5-4C73-99D1-B72B0AC188A9}">
      <text>
        <r>
          <rPr>
            <sz val="11"/>
            <color theme="1"/>
            <rFont val="Arial"/>
          </rPr>
          <t xml:space="preserve">Nothing here yet...perhaps at a different time?
</t>
        </r>
      </text>
    </comment>
    <comment ref="A690" authorId="0" shapeId="0" xr:uid="{2CF1A3A6-E806-4E62-BB2D-C9E1AD2AFFDB}">
      <text>
        <r>
          <rPr>
            <sz val="11"/>
            <color theme="1"/>
            <rFont val="Arial"/>
          </rPr>
          <t xml:space="preserve">Nothing here yet...perhaps at a different time?
</t>
        </r>
      </text>
    </comment>
    <comment ref="A691" authorId="0" shapeId="0" xr:uid="{A246075C-0B81-45CF-ABDE-4874D2EF8331}">
      <text>
        <r>
          <rPr>
            <sz val="11"/>
            <color theme="1"/>
            <rFont val="Arial"/>
          </rPr>
          <t xml:space="preserve">Nothing here yet...perhaps at a different time?
</t>
        </r>
      </text>
    </comment>
    <comment ref="A692" authorId="0" shapeId="0" xr:uid="{984B3D0D-13B6-4557-9BD0-58326A8A6FBE}">
      <text>
        <r>
          <rPr>
            <sz val="11"/>
            <color theme="1"/>
            <rFont val="Arial"/>
          </rPr>
          <t xml:space="preserve">Nothing here yet...perhaps at a different time?
</t>
        </r>
      </text>
    </comment>
    <comment ref="A693" authorId="0" shapeId="0" xr:uid="{C7ED92B8-E0EB-44C1-87F7-F1E2A6DB180B}">
      <text>
        <r>
          <rPr>
            <sz val="11"/>
            <color theme="1"/>
            <rFont val="Arial"/>
          </rPr>
          <t xml:space="preserve">Nothing here yet...perhaps at a different time?
</t>
        </r>
      </text>
    </comment>
    <comment ref="A694" authorId="0" shapeId="0" xr:uid="{640DBA5B-7804-4D74-8AD1-4B8BDEF13E15}">
      <text>
        <r>
          <rPr>
            <sz val="11"/>
            <color theme="1"/>
            <rFont val="Arial"/>
          </rPr>
          <t xml:space="preserve">Nothing here yet...perhaps at a different time?
</t>
        </r>
      </text>
    </comment>
    <comment ref="A695" authorId="0" shapeId="0" xr:uid="{4CD75190-67E2-4089-99D9-F5BABE0C328A}">
      <text>
        <r>
          <rPr>
            <sz val="11"/>
            <color theme="1"/>
            <rFont val="Arial"/>
          </rPr>
          <t xml:space="preserve">Nothing here yet...perhaps at a different time?
</t>
        </r>
      </text>
    </comment>
    <comment ref="A696" authorId="0" shapeId="0" xr:uid="{215C0549-3BD2-4BE6-B423-6FB4CA86D977}">
      <text>
        <r>
          <rPr>
            <sz val="11"/>
            <color theme="1"/>
            <rFont val="Arial"/>
          </rPr>
          <t xml:space="preserve">Nothing here yet...perhaps at a different time?
</t>
        </r>
      </text>
    </comment>
    <comment ref="A697" authorId="0" shapeId="0" xr:uid="{C2122E9F-A215-414D-9C63-26A7786D161E}">
      <text>
        <r>
          <rPr>
            <sz val="11"/>
            <color theme="1"/>
            <rFont val="Arial"/>
          </rPr>
          <t xml:space="preserve">Nothing here yet...perhaps at a different time?
</t>
        </r>
      </text>
    </comment>
    <comment ref="A698" authorId="0" shapeId="0" xr:uid="{95EECF48-F3BB-41DC-89EF-C82B1469F7E8}">
      <text>
        <r>
          <rPr>
            <sz val="11"/>
            <color theme="1"/>
            <rFont val="Arial"/>
          </rPr>
          <t xml:space="preserve">Nothing here yet...perhaps at a different time?
</t>
        </r>
      </text>
    </comment>
    <comment ref="A699" authorId="0" shapeId="0" xr:uid="{C2E32C1B-9938-4DEF-A333-8E101EFC686C}">
      <text>
        <r>
          <rPr>
            <sz val="11"/>
            <color theme="1"/>
            <rFont val="Arial"/>
          </rPr>
          <t xml:space="preserve">Nothing here yet...perhaps at a different time?
</t>
        </r>
      </text>
    </comment>
    <comment ref="A700" authorId="0" shapeId="0" xr:uid="{A0AB254A-3A1A-44B4-B2E4-1824EEC8A435}">
      <text>
        <r>
          <rPr>
            <sz val="11"/>
            <color theme="1"/>
            <rFont val="Arial"/>
          </rPr>
          <t xml:space="preserve">Nothing here yet...perhaps at a different time?
</t>
        </r>
      </text>
    </comment>
    <comment ref="A701" authorId="0" shapeId="0" xr:uid="{8D93F236-C551-4E6D-A3F6-4E24DC8C8BC8}">
      <text>
        <r>
          <rPr>
            <sz val="11"/>
            <color theme="1"/>
            <rFont val="Arial"/>
          </rPr>
          <t xml:space="preserve">Nothing here yet...perhaps at a different time?
</t>
        </r>
      </text>
    </comment>
    <comment ref="A702" authorId="0" shapeId="0" xr:uid="{546A1F05-6350-4AE1-B08A-11DDF9AD48E5}">
      <text>
        <r>
          <rPr>
            <sz val="11"/>
            <color theme="1"/>
            <rFont val="Arial"/>
          </rPr>
          <t xml:space="preserve">Nothing here yet...perhaps at a different time?
</t>
        </r>
      </text>
    </comment>
    <comment ref="A703" authorId="0" shapeId="0" xr:uid="{FBA0FD36-0959-4E28-A50F-F66671D3D607}">
      <text>
        <r>
          <rPr>
            <sz val="11"/>
            <color theme="1"/>
            <rFont val="Arial"/>
          </rPr>
          <t xml:space="preserve">Nothing here yet...perhaps at a different time?
</t>
        </r>
      </text>
    </comment>
    <comment ref="A704" authorId="0" shapeId="0" xr:uid="{D758FEB1-5226-4EC5-BD4A-0567B2C7705B}">
      <text>
        <r>
          <rPr>
            <sz val="11"/>
            <color theme="1"/>
            <rFont val="Arial"/>
          </rPr>
          <t xml:space="preserve">Nothing here yet...perhaps at a different time?
</t>
        </r>
      </text>
    </comment>
    <comment ref="A705" authorId="0" shapeId="0" xr:uid="{2B047F15-618A-4206-BC65-96AB69388D99}">
      <text>
        <r>
          <rPr>
            <sz val="11"/>
            <color theme="1"/>
            <rFont val="Arial"/>
          </rPr>
          <t xml:space="preserve">Nothing here yet...perhaps at a different time?
</t>
        </r>
      </text>
    </comment>
    <comment ref="A706" authorId="0" shapeId="0" xr:uid="{E650BB8E-B6F4-4ECE-8A71-E62E2972733D}">
      <text>
        <r>
          <rPr>
            <sz val="11"/>
            <color theme="1"/>
            <rFont val="Arial"/>
          </rPr>
          <t xml:space="preserve">Nothing here yet...perhaps at a different time?
</t>
        </r>
      </text>
    </comment>
    <comment ref="A709" authorId="0" shapeId="0" xr:uid="{CEA52CD4-B625-4591-B662-A7BBF5365CE1}">
      <text>
        <r>
          <rPr>
            <sz val="11"/>
            <color theme="1"/>
            <rFont val="Arial"/>
          </rPr>
          <t xml:space="preserve">Nothing here yet...perhaps at a different time?
</t>
        </r>
      </text>
    </comment>
    <comment ref="A710" authorId="0" shapeId="0" xr:uid="{569C3290-7956-4708-904E-A988E73C375B}">
      <text>
        <r>
          <rPr>
            <sz val="11"/>
            <color theme="1"/>
            <rFont val="Arial"/>
          </rPr>
          <t xml:space="preserve">Nothing here yet...perhaps at a different time?
</t>
        </r>
      </text>
    </comment>
    <comment ref="A711" authorId="0" shapeId="0" xr:uid="{CEA2D5B2-2EFE-45E6-9DFC-325B92784108}">
      <text>
        <r>
          <rPr>
            <sz val="11"/>
            <color theme="1"/>
            <rFont val="Arial"/>
          </rPr>
          <t xml:space="preserve">Nothing here yet...perhaps at a different time?
</t>
        </r>
      </text>
    </comment>
    <comment ref="A712" authorId="0" shapeId="0" xr:uid="{78C86495-EF15-4830-AE58-0E84C5E42F1D}">
      <text>
        <r>
          <rPr>
            <sz val="11"/>
            <color theme="1"/>
            <rFont val="Arial"/>
          </rPr>
          <t xml:space="preserve">Nothing here yet...perhaps at a different time?
</t>
        </r>
      </text>
    </comment>
    <comment ref="A713" authorId="0" shapeId="0" xr:uid="{5C1032CC-FEBF-4ED2-8DF9-4BA0CB4FF217}">
      <text>
        <r>
          <rPr>
            <sz val="11"/>
            <color theme="1"/>
            <rFont val="Arial"/>
          </rPr>
          <t xml:space="preserve">Nothing here yet...perhaps at a different time?
</t>
        </r>
      </text>
    </comment>
    <comment ref="A714" authorId="0" shapeId="0" xr:uid="{7CA9EE66-BCEF-43B5-9B67-5F1800C16769}">
      <text>
        <r>
          <rPr>
            <sz val="11"/>
            <color theme="1"/>
            <rFont val="Arial"/>
          </rPr>
          <t xml:space="preserve">Nothing here yet...perhaps at a different time?
</t>
        </r>
      </text>
    </comment>
    <comment ref="A715" authorId="0" shapeId="0" xr:uid="{2932DCA5-F40D-4465-AA1E-62335B1A227C}">
      <text>
        <r>
          <rPr>
            <sz val="11"/>
            <color theme="1"/>
            <rFont val="Arial"/>
          </rPr>
          <t xml:space="preserve">Nothing here yet...perhaps at a different time?
</t>
        </r>
      </text>
    </comment>
    <comment ref="A716" authorId="0" shapeId="0" xr:uid="{1E9257B9-7BF9-4E97-BED1-1E3A16337246}">
      <text>
        <r>
          <rPr>
            <sz val="11"/>
            <color theme="1"/>
            <rFont val="Arial"/>
          </rPr>
          <t xml:space="preserve">Nothing here yet...perhaps at a different time?
</t>
        </r>
      </text>
    </comment>
    <comment ref="A717" authorId="0" shapeId="0" xr:uid="{775CC964-1F3B-4DE1-AEE7-5D4258637CB4}">
      <text>
        <r>
          <rPr>
            <sz val="11"/>
            <color theme="1"/>
            <rFont val="Arial"/>
          </rPr>
          <t xml:space="preserve">Nothing here yet...perhaps at a different time?
</t>
        </r>
      </text>
    </comment>
    <comment ref="A718" authorId="0" shapeId="0" xr:uid="{5FAE64A0-8C36-4CD8-BFB8-BB9056BC51EF}">
      <text>
        <r>
          <rPr>
            <sz val="11"/>
            <color theme="1"/>
            <rFont val="Arial"/>
          </rPr>
          <t xml:space="preserve">Nothing here yet...perhaps at a different time?
</t>
        </r>
      </text>
    </comment>
    <comment ref="A719" authorId="0" shapeId="0" xr:uid="{D281595C-6661-4C2D-B4CF-FB0CC0B4D352}">
      <text>
        <r>
          <rPr>
            <sz val="11"/>
            <color theme="1"/>
            <rFont val="Arial"/>
          </rPr>
          <t xml:space="preserve">Nothing here yet...perhaps at a different time?
</t>
        </r>
      </text>
    </comment>
    <comment ref="A720" authorId="0" shapeId="0" xr:uid="{917001F5-459D-45E4-B628-A8D465B49BA6}">
      <text>
        <r>
          <rPr>
            <sz val="11"/>
            <color theme="1"/>
            <rFont val="Arial"/>
          </rPr>
          <t xml:space="preserve">Nothing here yet...perhaps at a different time?
</t>
        </r>
      </text>
    </comment>
    <comment ref="A721" authorId="0" shapeId="0" xr:uid="{CEB8A154-38BE-492F-AD14-13E1FE4F4B95}">
      <text>
        <r>
          <rPr>
            <sz val="11"/>
            <color theme="1"/>
            <rFont val="Arial"/>
          </rPr>
          <t xml:space="preserve">Nothing here yet...perhaps at a different time?
</t>
        </r>
      </text>
    </comment>
    <comment ref="A722" authorId="0" shapeId="0" xr:uid="{EC889A40-DF4A-4F46-AA01-0583A63024F5}">
      <text>
        <r>
          <rPr>
            <sz val="11"/>
            <color theme="1"/>
            <rFont val="Arial"/>
          </rPr>
          <t xml:space="preserve">Nothing here yet...perhaps at a different time?
</t>
        </r>
      </text>
    </comment>
    <comment ref="A723" authorId="0" shapeId="0" xr:uid="{F77014F7-4EC1-4F67-9493-2F3B1E3AAD35}">
      <text>
        <r>
          <rPr>
            <sz val="11"/>
            <color theme="1"/>
            <rFont val="Arial"/>
          </rPr>
          <t xml:space="preserve">Nothing here yet...perhaps at a different time?
</t>
        </r>
      </text>
    </comment>
    <comment ref="A724" authorId="0" shapeId="0" xr:uid="{F429EBD8-F983-4BD1-8C93-B5C12F493F9B}">
      <text>
        <r>
          <rPr>
            <sz val="11"/>
            <color theme="1"/>
            <rFont val="Arial"/>
          </rPr>
          <t xml:space="preserve">Nothing here yet...perhaps at a different time?
</t>
        </r>
      </text>
    </comment>
    <comment ref="A725" authorId="0" shapeId="0" xr:uid="{48066216-906D-4360-BFAF-16478B0967A1}">
      <text>
        <r>
          <rPr>
            <sz val="11"/>
            <color theme="1"/>
            <rFont val="Arial"/>
          </rPr>
          <t xml:space="preserve">Nothing here yet...perhaps at a different time?
</t>
        </r>
      </text>
    </comment>
    <comment ref="A728" authorId="0" shapeId="0" xr:uid="{9E4FED00-74F9-423D-8355-B62AB840D660}">
      <text>
        <r>
          <rPr>
            <sz val="11"/>
            <color theme="1"/>
            <rFont val="Arial"/>
          </rPr>
          <t xml:space="preserve">Nothing here yet...perhaps at a different time?
</t>
        </r>
      </text>
    </comment>
    <comment ref="A729" authorId="0" shapeId="0" xr:uid="{52C11608-8CB5-4DAE-865C-57267A20F662}">
      <text>
        <r>
          <rPr>
            <sz val="11"/>
            <color theme="1"/>
            <rFont val="Arial"/>
          </rPr>
          <t xml:space="preserve">Nothing here yet...perhaps at a different time?
</t>
        </r>
      </text>
    </comment>
    <comment ref="A730" authorId="0" shapeId="0" xr:uid="{92B03D25-B17B-4AD2-9E85-DE2AF2C5E622}">
      <text>
        <r>
          <rPr>
            <sz val="11"/>
            <color theme="1"/>
            <rFont val="Arial"/>
          </rPr>
          <t xml:space="preserve">Nothing here yet...perhaps at a different time?
</t>
        </r>
      </text>
    </comment>
    <comment ref="A731" authorId="0" shapeId="0" xr:uid="{95D90475-3221-450A-A7B3-A2CC008B4A55}">
      <text>
        <r>
          <rPr>
            <sz val="11"/>
            <color theme="1"/>
            <rFont val="Arial"/>
          </rPr>
          <t xml:space="preserve">Nothing here yet...perhaps at a different time?
</t>
        </r>
      </text>
    </comment>
    <comment ref="A732" authorId="0" shapeId="0" xr:uid="{F4F97DFE-128A-4574-9FF5-841AA2536A25}">
      <text>
        <r>
          <rPr>
            <sz val="11"/>
            <color theme="1"/>
            <rFont val="Arial"/>
          </rPr>
          <t xml:space="preserve">Nothing here yet...perhaps at a different time?
</t>
        </r>
      </text>
    </comment>
    <comment ref="A733" authorId="0" shapeId="0" xr:uid="{8C3EFE82-F201-4AD6-9212-DA6ED532172C}">
      <text>
        <r>
          <rPr>
            <sz val="11"/>
            <color theme="1"/>
            <rFont val="Arial"/>
          </rPr>
          <t xml:space="preserve">Nothing here yet...perhaps at a different time?
</t>
        </r>
      </text>
    </comment>
    <comment ref="A734" authorId="0" shapeId="0" xr:uid="{C27336F0-6ADC-4E71-9ACB-47666CB6F1A3}">
      <text>
        <r>
          <rPr>
            <sz val="11"/>
            <color theme="1"/>
            <rFont val="Arial"/>
          </rPr>
          <t xml:space="preserve">Nothing here yet...perhaps at a different time?
</t>
        </r>
      </text>
    </comment>
    <comment ref="A735" authorId="0" shapeId="0" xr:uid="{F6E45A45-E624-485B-8ABF-CCF18CF39752}">
      <text>
        <r>
          <rPr>
            <sz val="11"/>
            <color theme="1"/>
            <rFont val="Arial"/>
          </rPr>
          <t xml:space="preserve">Nothing here yet...perhaps at a different time?
</t>
        </r>
      </text>
    </comment>
    <comment ref="A736" authorId="0" shapeId="0" xr:uid="{8F41AA11-AF2C-4139-B7D7-A586A2DDE900}">
      <text>
        <r>
          <rPr>
            <sz val="11"/>
            <color theme="1"/>
            <rFont val="Arial"/>
          </rPr>
          <t xml:space="preserve">Nothing here yet...perhaps at a different time?
</t>
        </r>
      </text>
    </comment>
    <comment ref="A737" authorId="0" shapeId="0" xr:uid="{E06F2C51-C1A5-4661-9B1D-975669DFCF4D}">
      <text>
        <r>
          <rPr>
            <sz val="11"/>
            <color theme="1"/>
            <rFont val="Arial"/>
          </rPr>
          <t xml:space="preserve">Nothing here yet...perhaps at a different time?
</t>
        </r>
      </text>
    </comment>
    <comment ref="A738" authorId="0" shapeId="0" xr:uid="{7D068AC9-FAEC-4683-8091-42714FE73EC0}">
      <text>
        <r>
          <rPr>
            <sz val="11"/>
            <color theme="1"/>
            <rFont val="Arial"/>
          </rPr>
          <t xml:space="preserve">Nothing here yet...perhaps at a different time?
</t>
        </r>
      </text>
    </comment>
    <comment ref="A739" authorId="0" shapeId="0" xr:uid="{F1506DCB-3A1B-4D98-9680-69E6DA0C81C9}">
      <text>
        <r>
          <rPr>
            <sz val="11"/>
            <color theme="1"/>
            <rFont val="Arial"/>
          </rPr>
          <t xml:space="preserve">Nothing here yet...perhaps at a different time?
</t>
        </r>
      </text>
    </comment>
    <comment ref="A740" authorId="0" shapeId="0" xr:uid="{BA895DE1-81D4-4F39-B48B-8919C3468210}">
      <text>
        <r>
          <rPr>
            <sz val="11"/>
            <color theme="1"/>
            <rFont val="Arial"/>
          </rPr>
          <t xml:space="preserve">Nothing here yet...perhaps at a different time?
</t>
        </r>
      </text>
    </comment>
    <comment ref="A741" authorId="0" shapeId="0" xr:uid="{2F4EAB23-2305-4FBC-AAA4-DFDAB7E534D5}">
      <text>
        <r>
          <rPr>
            <sz val="11"/>
            <color theme="1"/>
            <rFont val="Arial"/>
          </rPr>
          <t xml:space="preserve">Nothing here yet...perhaps at a different time?
</t>
        </r>
      </text>
    </comment>
    <comment ref="A742" authorId="0" shapeId="0" xr:uid="{CB4A4EE8-37A8-4CD4-8623-F4FA717D67FC}">
      <text>
        <r>
          <rPr>
            <sz val="11"/>
            <color theme="1"/>
            <rFont val="Arial"/>
          </rPr>
          <t xml:space="preserve">Nothing here yet...perhaps at a different time?
</t>
        </r>
      </text>
    </comment>
    <comment ref="A743" authorId="0" shapeId="0" xr:uid="{82DF8C56-8C2A-41A6-AEBB-03105CAC8CDF}">
      <text>
        <r>
          <rPr>
            <sz val="11"/>
            <color theme="1"/>
            <rFont val="Arial"/>
          </rPr>
          <t xml:space="preserve">Nothing here yet...perhaps at a different time?
</t>
        </r>
      </text>
    </comment>
    <comment ref="A744" authorId="0" shapeId="0" xr:uid="{86D2152E-3836-43EF-9F3E-1F4F37C831F8}">
      <text>
        <r>
          <rPr>
            <sz val="11"/>
            <color theme="1"/>
            <rFont val="Arial"/>
          </rPr>
          <t xml:space="preserve">Nothing here yet...perhaps at a different time?
</t>
        </r>
      </text>
    </comment>
    <comment ref="A747" authorId="0" shapeId="0" xr:uid="{AAD97345-1566-48BF-B2B7-A75A12F7A504}">
      <text>
        <r>
          <rPr>
            <sz val="11"/>
            <color theme="1"/>
            <rFont val="Arial"/>
          </rPr>
          <t xml:space="preserve">Nothing here yet...perhaps at a different time?
</t>
        </r>
      </text>
    </comment>
    <comment ref="A748" authorId="0" shapeId="0" xr:uid="{54BF35BD-D9BF-4921-B8DA-3D14A0B60888}">
      <text>
        <r>
          <rPr>
            <sz val="11"/>
            <color theme="1"/>
            <rFont val="Arial"/>
          </rPr>
          <t xml:space="preserve">Nothing here yet...perhaps at a different time?
</t>
        </r>
      </text>
    </comment>
    <comment ref="A749" authorId="0" shapeId="0" xr:uid="{388B1212-3FF8-4C55-9DCA-FCA4A61B7AFB}">
      <text>
        <r>
          <rPr>
            <sz val="11"/>
            <color theme="1"/>
            <rFont val="Arial"/>
          </rPr>
          <t xml:space="preserve">Nothing here yet...perhaps at a different time?
</t>
        </r>
      </text>
    </comment>
    <comment ref="A750" authorId="0" shapeId="0" xr:uid="{99880AC2-A2FC-492D-8A24-D74F0A830A07}">
      <text>
        <r>
          <rPr>
            <sz val="11"/>
            <color theme="1"/>
            <rFont val="Arial"/>
          </rPr>
          <t xml:space="preserve">Nothing here yet...perhaps at a different time?
</t>
        </r>
      </text>
    </comment>
    <comment ref="A751" authorId="0" shapeId="0" xr:uid="{E16A2591-F280-42C7-9D21-E89498372C04}">
      <text>
        <r>
          <rPr>
            <sz val="11"/>
            <color theme="1"/>
            <rFont val="Arial"/>
          </rPr>
          <t xml:space="preserve">Nothing here yet...perhaps at a different time?
</t>
        </r>
      </text>
    </comment>
    <comment ref="A752" authorId="0" shapeId="0" xr:uid="{4B96EC85-E415-4F4C-A419-35D3BF4FF7BF}">
      <text>
        <r>
          <rPr>
            <sz val="11"/>
            <color theme="1"/>
            <rFont val="Arial"/>
          </rPr>
          <t xml:space="preserve">Nothing here yet...perhaps at a different time?
</t>
        </r>
      </text>
    </comment>
    <comment ref="A753" authorId="0" shapeId="0" xr:uid="{747CF8FB-3F5E-4A21-B5ED-6312EEDD4307}">
      <text>
        <r>
          <rPr>
            <sz val="11"/>
            <color theme="1"/>
            <rFont val="Arial"/>
          </rPr>
          <t xml:space="preserve">Nothing here yet...perhaps at a different time?
</t>
        </r>
      </text>
    </comment>
    <comment ref="A754" authorId="0" shapeId="0" xr:uid="{50BA760C-6CEC-418E-AFB8-C98CEF77DD51}">
      <text>
        <r>
          <rPr>
            <sz val="11"/>
            <color theme="1"/>
            <rFont val="Arial"/>
          </rPr>
          <t xml:space="preserve">Nothing here yet...perhaps at a different time?
</t>
        </r>
      </text>
    </comment>
    <comment ref="A755" authorId="0" shapeId="0" xr:uid="{9F6B9F45-B4AD-48DE-95F3-9E4107A8155C}">
      <text>
        <r>
          <rPr>
            <sz val="11"/>
            <color theme="1"/>
            <rFont val="Arial"/>
          </rPr>
          <t xml:space="preserve">Nothing here yet...perhaps at a different time?
</t>
        </r>
      </text>
    </comment>
    <comment ref="A756" authorId="0" shapeId="0" xr:uid="{AB117EC8-31C2-4034-9A21-3F5E3D2F3A79}">
      <text>
        <r>
          <rPr>
            <sz val="11"/>
            <color theme="1"/>
            <rFont val="Arial"/>
          </rPr>
          <t xml:space="preserve">Nothing here yet...perhaps at a different time?
</t>
        </r>
      </text>
    </comment>
    <comment ref="A757" authorId="0" shapeId="0" xr:uid="{4B97ABC2-F877-4823-AABA-314F9435AA74}">
      <text>
        <r>
          <rPr>
            <sz val="11"/>
            <color theme="1"/>
            <rFont val="Arial"/>
          </rPr>
          <t xml:space="preserve">Nothing here yet...perhaps at a different time?
</t>
        </r>
      </text>
    </comment>
    <comment ref="A758" authorId="0" shapeId="0" xr:uid="{E1C3E35F-3E6E-484F-A5AD-2D8D15DDB45E}">
      <text>
        <r>
          <rPr>
            <sz val="11"/>
            <color theme="1"/>
            <rFont val="Arial"/>
          </rPr>
          <t xml:space="preserve">Nothing here yet...perhaps at a different time?
</t>
        </r>
      </text>
    </comment>
    <comment ref="A759" authorId="0" shapeId="0" xr:uid="{DD0DBE69-8D8E-4E3C-A83A-46A812D1E556}">
      <text>
        <r>
          <rPr>
            <sz val="11"/>
            <color theme="1"/>
            <rFont val="Arial"/>
          </rPr>
          <t xml:space="preserve">Nothing here yet...perhaps at a different time?
</t>
        </r>
      </text>
    </comment>
    <comment ref="A760" authorId="0" shapeId="0" xr:uid="{6356A903-1199-4A88-AB95-A86046BB8513}">
      <text>
        <r>
          <rPr>
            <sz val="11"/>
            <color theme="1"/>
            <rFont val="Arial"/>
          </rPr>
          <t xml:space="preserve">Nothing here yet...perhaps at a different time?
</t>
        </r>
      </text>
    </comment>
    <comment ref="A761" authorId="0" shapeId="0" xr:uid="{09281852-F129-4378-87F7-017ECE7DA13C}">
      <text>
        <r>
          <rPr>
            <sz val="11"/>
            <color theme="1"/>
            <rFont val="Arial"/>
          </rPr>
          <t xml:space="preserve">Nothing here yet...perhaps at a different time?
</t>
        </r>
      </text>
    </comment>
    <comment ref="A762" authorId="0" shapeId="0" xr:uid="{6B643DEB-18C2-4862-95FA-50F697C5F444}">
      <text>
        <r>
          <rPr>
            <sz val="11"/>
            <color theme="1"/>
            <rFont val="Arial"/>
          </rPr>
          <t xml:space="preserve">Nothing here yet...perhaps at a different time?
</t>
        </r>
      </text>
    </comment>
    <comment ref="A763" authorId="0" shapeId="0" xr:uid="{DD053D0E-B405-452D-A1C2-B2E0600B97D6}">
      <text>
        <r>
          <rPr>
            <sz val="11"/>
            <color theme="1"/>
            <rFont val="Arial"/>
          </rPr>
          <t xml:space="preserve">Nothing here yet...perhaps at a different time?
</t>
        </r>
      </text>
    </comment>
    <comment ref="A766" authorId="0" shapeId="0" xr:uid="{4EE374F5-B6AF-4371-894E-F43E42BDC2B2}">
      <text>
        <r>
          <rPr>
            <sz val="11"/>
            <color theme="1"/>
            <rFont val="Arial"/>
          </rPr>
          <t xml:space="preserve">Nothing here yet...perhaps at a different time?
</t>
        </r>
      </text>
    </comment>
    <comment ref="A767" authorId="0" shapeId="0" xr:uid="{8D2958D7-2724-4368-A775-DAF096064351}">
      <text>
        <r>
          <rPr>
            <sz val="11"/>
            <color theme="1"/>
            <rFont val="Arial"/>
          </rPr>
          <t xml:space="preserve">Nothing here yet...perhaps at a different time?
</t>
        </r>
      </text>
    </comment>
    <comment ref="A768" authorId="0" shapeId="0" xr:uid="{6A34EB6C-3AF2-4459-88E9-0CCA9A27E3E8}">
      <text>
        <r>
          <rPr>
            <sz val="11"/>
            <color theme="1"/>
            <rFont val="Arial"/>
          </rPr>
          <t xml:space="preserve">Nothing here yet...perhaps at a different time?
</t>
        </r>
      </text>
    </comment>
    <comment ref="A769" authorId="0" shapeId="0" xr:uid="{B1ADA1F9-4AE3-4E7A-BBC9-673C9F03D464}">
      <text>
        <r>
          <rPr>
            <sz val="11"/>
            <color theme="1"/>
            <rFont val="Arial"/>
          </rPr>
          <t xml:space="preserve">Nothing here yet...perhaps at a different time?
</t>
        </r>
      </text>
    </comment>
    <comment ref="A770" authorId="0" shapeId="0" xr:uid="{6BFC631A-6E00-4811-84E0-47C1DD127789}">
      <text>
        <r>
          <rPr>
            <sz val="11"/>
            <color theme="1"/>
            <rFont val="Arial"/>
          </rPr>
          <t xml:space="preserve">Nothing here yet...perhaps at a different time?
</t>
        </r>
      </text>
    </comment>
    <comment ref="A771" authorId="0" shapeId="0" xr:uid="{F4B4EC77-C6A5-47E4-869A-5AB295868D46}">
      <text>
        <r>
          <rPr>
            <sz val="11"/>
            <color theme="1"/>
            <rFont val="Arial"/>
          </rPr>
          <t xml:space="preserve">Nothing here yet...perhaps at a different time?
</t>
        </r>
      </text>
    </comment>
    <comment ref="A772" authorId="0" shapeId="0" xr:uid="{10F77849-0390-4B31-AB3B-3FC5EA9DBBCA}">
      <text>
        <r>
          <rPr>
            <sz val="11"/>
            <color theme="1"/>
            <rFont val="Arial"/>
          </rPr>
          <t xml:space="preserve">Nothing here yet...perhaps at a different time?
</t>
        </r>
      </text>
    </comment>
    <comment ref="A773" authorId="0" shapeId="0" xr:uid="{564E463B-E9AB-4363-B291-C69D5585F541}">
      <text>
        <r>
          <rPr>
            <sz val="11"/>
            <color theme="1"/>
            <rFont val="Arial"/>
          </rPr>
          <t xml:space="preserve">Nothing here yet...perhaps at a different time?
</t>
        </r>
      </text>
    </comment>
    <comment ref="A774" authorId="0" shapeId="0" xr:uid="{DC9BBB78-37A3-4B8E-81B4-6FF3EF9FFBE3}">
      <text>
        <r>
          <rPr>
            <sz val="11"/>
            <color theme="1"/>
            <rFont val="Arial"/>
          </rPr>
          <t xml:space="preserve">Nothing here yet...perhaps at a different time?
</t>
        </r>
      </text>
    </comment>
    <comment ref="A775" authorId="0" shapeId="0" xr:uid="{7A2503FB-8F54-4065-AA14-7654577E337D}">
      <text>
        <r>
          <rPr>
            <sz val="11"/>
            <color theme="1"/>
            <rFont val="Arial"/>
          </rPr>
          <t xml:space="preserve">Nothing here yet...perhaps at a different time?
</t>
        </r>
      </text>
    </comment>
    <comment ref="A776" authorId="0" shapeId="0" xr:uid="{7966F135-1AE6-4A7D-9D58-94FBE8782EB0}">
      <text>
        <r>
          <rPr>
            <sz val="11"/>
            <color theme="1"/>
            <rFont val="Arial"/>
          </rPr>
          <t xml:space="preserve">Nothing here yet...perhaps at a different time?
</t>
        </r>
      </text>
    </comment>
    <comment ref="A777" authorId="0" shapeId="0" xr:uid="{053B73F7-CF80-4C02-A786-2705E49611DB}">
      <text>
        <r>
          <rPr>
            <sz val="11"/>
            <color theme="1"/>
            <rFont val="Arial"/>
          </rPr>
          <t xml:space="preserve">Nothing here yet...perhaps at a different time?
</t>
        </r>
      </text>
    </comment>
    <comment ref="A778" authorId="0" shapeId="0" xr:uid="{EE85560A-8C98-4F3F-9796-4F9D49823652}">
      <text>
        <r>
          <rPr>
            <sz val="11"/>
            <color theme="1"/>
            <rFont val="Arial"/>
          </rPr>
          <t xml:space="preserve">Nothing here yet...perhaps at a different time?
</t>
        </r>
      </text>
    </comment>
    <comment ref="A779" authorId="0" shapeId="0" xr:uid="{362B9593-76FB-4E12-9F96-92D4E868E396}">
      <text>
        <r>
          <rPr>
            <sz val="11"/>
            <color theme="1"/>
            <rFont val="Arial"/>
          </rPr>
          <t xml:space="preserve">Nothing here yet...perhaps at a different time?
</t>
        </r>
      </text>
    </comment>
    <comment ref="A780" authorId="0" shapeId="0" xr:uid="{E28B78DA-CAAB-40A5-9220-A32BAF5025B2}">
      <text>
        <r>
          <rPr>
            <sz val="11"/>
            <color theme="1"/>
            <rFont val="Arial"/>
          </rPr>
          <t xml:space="preserve">Nothing here yet...perhaps at a different time?
</t>
        </r>
      </text>
    </comment>
    <comment ref="A781" authorId="0" shapeId="0" xr:uid="{CAD37428-BD62-4342-84D5-33DEC3DECDA3}">
      <text>
        <r>
          <rPr>
            <sz val="11"/>
            <color theme="1"/>
            <rFont val="Arial"/>
          </rPr>
          <t xml:space="preserve">Nothing here yet...perhaps at a different time?
</t>
        </r>
      </text>
    </comment>
    <comment ref="A782" authorId="0" shapeId="0" xr:uid="{97206FD6-6CF4-4BC3-A56D-FEDE088264F7}">
      <text>
        <r>
          <rPr>
            <sz val="11"/>
            <color theme="1"/>
            <rFont val="Arial"/>
          </rPr>
          <t xml:space="preserve">Nothing here yet...perhaps at a different time?
</t>
        </r>
      </text>
    </comment>
    <comment ref="A785" authorId="0" shapeId="0" xr:uid="{2B9EFA8B-67DD-4279-A172-5B4763E4AAC3}">
      <text>
        <r>
          <rPr>
            <sz val="11"/>
            <color theme="1"/>
            <rFont val="Arial"/>
          </rPr>
          <t xml:space="preserve">Nothing here yet...perhaps at a different time?
</t>
        </r>
      </text>
    </comment>
    <comment ref="A786" authorId="0" shapeId="0" xr:uid="{0F51BD0B-FA67-42B8-8CC5-2C9A1B79BAB8}">
      <text>
        <r>
          <rPr>
            <sz val="11"/>
            <color theme="1"/>
            <rFont val="Arial"/>
          </rPr>
          <t xml:space="preserve">Nothing here yet...perhaps at a different time?
</t>
        </r>
      </text>
    </comment>
    <comment ref="A787" authorId="0" shapeId="0" xr:uid="{B6163FBF-EEE7-4796-919D-6A56DD02DCE2}">
      <text>
        <r>
          <rPr>
            <sz val="11"/>
            <color theme="1"/>
            <rFont val="Arial"/>
          </rPr>
          <t xml:space="preserve">Nothing here yet...perhaps at a different time?
</t>
        </r>
      </text>
    </comment>
    <comment ref="A788" authorId="0" shapeId="0" xr:uid="{F82239BD-908A-429E-8B32-56C9733522EC}">
      <text>
        <r>
          <rPr>
            <sz val="11"/>
            <color theme="1"/>
            <rFont val="Arial"/>
          </rPr>
          <t xml:space="preserve">Nothing here yet...perhaps at a different time?
</t>
        </r>
      </text>
    </comment>
    <comment ref="A789" authorId="0" shapeId="0" xr:uid="{4662A616-AA44-48A8-9520-8EB4B7F55CB0}">
      <text>
        <r>
          <rPr>
            <sz val="11"/>
            <color theme="1"/>
            <rFont val="Arial"/>
          </rPr>
          <t xml:space="preserve">Nothing here yet...perhaps at a different time?
</t>
        </r>
      </text>
    </comment>
    <comment ref="A790" authorId="0" shapeId="0" xr:uid="{0AE5226C-97E4-40D5-A81E-5956D15CA83F}">
      <text>
        <r>
          <rPr>
            <sz val="11"/>
            <color theme="1"/>
            <rFont val="Arial"/>
          </rPr>
          <t xml:space="preserve">Nothing here yet...perhaps at a different time?
</t>
        </r>
      </text>
    </comment>
    <comment ref="A791" authorId="0" shapeId="0" xr:uid="{640BC6DE-FB57-4608-84B1-69751C48A7D9}">
      <text>
        <r>
          <rPr>
            <sz val="11"/>
            <color theme="1"/>
            <rFont val="Arial"/>
          </rPr>
          <t xml:space="preserve">Nothing here yet...perhaps at a different time?
</t>
        </r>
      </text>
    </comment>
    <comment ref="A792" authorId="0" shapeId="0" xr:uid="{C3BD44E9-830B-4D78-AEC2-34B4CBEC561E}">
      <text>
        <r>
          <rPr>
            <sz val="11"/>
            <color theme="1"/>
            <rFont val="Arial"/>
          </rPr>
          <t xml:space="preserve">Nothing here yet...perhaps at a different time?
</t>
        </r>
      </text>
    </comment>
    <comment ref="A793" authorId="0" shapeId="0" xr:uid="{C4F11B69-222C-4B74-9027-F818FE5F2815}">
      <text>
        <r>
          <rPr>
            <sz val="11"/>
            <color theme="1"/>
            <rFont val="Arial"/>
          </rPr>
          <t xml:space="preserve">Nothing here yet...perhaps at a different time?
</t>
        </r>
      </text>
    </comment>
    <comment ref="A794" authorId="0" shapeId="0" xr:uid="{D7608C96-0840-4EE0-8C3F-298FB1B62A4E}">
      <text>
        <r>
          <rPr>
            <sz val="11"/>
            <color theme="1"/>
            <rFont val="Arial"/>
          </rPr>
          <t xml:space="preserve">Nothing here yet...perhaps at a different time?
</t>
        </r>
      </text>
    </comment>
    <comment ref="A795" authorId="0" shapeId="0" xr:uid="{2A423970-F2DD-4ABA-AB0D-421947D5B25A}">
      <text>
        <r>
          <rPr>
            <sz val="11"/>
            <color theme="1"/>
            <rFont val="Arial"/>
          </rPr>
          <t xml:space="preserve">Nothing here yet...perhaps at a different time?
</t>
        </r>
      </text>
    </comment>
    <comment ref="A796" authorId="0" shapeId="0" xr:uid="{66D8A720-7E2C-42EC-9362-75779CF637F0}">
      <text>
        <r>
          <rPr>
            <sz val="11"/>
            <color theme="1"/>
            <rFont val="Arial"/>
          </rPr>
          <t xml:space="preserve">Nothing here yet...perhaps at a different time?
</t>
        </r>
      </text>
    </comment>
    <comment ref="A797" authorId="0" shapeId="0" xr:uid="{F9488BF1-4FE3-49B4-9490-91B185DB5E87}">
      <text>
        <r>
          <rPr>
            <sz val="11"/>
            <color theme="1"/>
            <rFont val="Arial"/>
          </rPr>
          <t xml:space="preserve">Nothing here yet...perhaps at a different time?
</t>
        </r>
      </text>
    </comment>
    <comment ref="A798" authorId="0" shapeId="0" xr:uid="{F91D4424-0411-464C-A0D5-97A1388B7497}">
      <text>
        <r>
          <rPr>
            <sz val="11"/>
            <color theme="1"/>
            <rFont val="Arial"/>
          </rPr>
          <t xml:space="preserve">Nothing here yet...perhaps at a different time?
</t>
        </r>
      </text>
    </comment>
    <comment ref="A799" authorId="0" shapeId="0" xr:uid="{0176413B-A5CC-4EAC-9F4F-777C96A26DA6}">
      <text>
        <r>
          <rPr>
            <sz val="11"/>
            <color theme="1"/>
            <rFont val="Arial"/>
          </rPr>
          <t xml:space="preserve">Nothing here yet...perhaps at a different time?
</t>
        </r>
      </text>
    </comment>
    <comment ref="A800" authorId="0" shapeId="0" xr:uid="{55C65E0C-7650-483A-B02C-7E890C27EDF2}">
      <text>
        <r>
          <rPr>
            <sz val="11"/>
            <color theme="1"/>
            <rFont val="Arial"/>
          </rPr>
          <t xml:space="preserve">Nothing here yet...perhaps at a different time?
</t>
        </r>
      </text>
    </comment>
    <comment ref="A801" authorId="0" shapeId="0" xr:uid="{9BB1D0A1-8492-4C53-B480-6CAD58C859C7}">
      <text>
        <r>
          <rPr>
            <sz val="11"/>
            <color theme="1"/>
            <rFont val="Arial"/>
          </rPr>
          <t xml:space="preserve">Nothing here yet...perhaps at a different time?
</t>
        </r>
      </text>
    </comment>
    <comment ref="A804" authorId="0" shapeId="0" xr:uid="{F4F168C7-AB13-45CB-A2C5-D726E210F74B}">
      <text>
        <r>
          <rPr>
            <sz val="11"/>
            <color theme="1"/>
            <rFont val="Arial"/>
          </rPr>
          <t xml:space="preserve">Nothing here yet...perhaps at a different time?
</t>
        </r>
      </text>
    </comment>
    <comment ref="A805" authorId="0" shapeId="0" xr:uid="{1A43885C-7F1B-41A3-B317-B23E1AD603F3}">
      <text>
        <r>
          <rPr>
            <sz val="11"/>
            <color theme="1"/>
            <rFont val="Arial"/>
          </rPr>
          <t xml:space="preserve">Nothing here yet...perhaps at a different time?
</t>
        </r>
      </text>
    </comment>
    <comment ref="A806" authorId="0" shapeId="0" xr:uid="{3F087412-1C1C-4C27-9A83-792155DC3F3D}">
      <text>
        <r>
          <rPr>
            <sz val="11"/>
            <color theme="1"/>
            <rFont val="Arial"/>
          </rPr>
          <t xml:space="preserve">Nothing here yet...perhaps at a different time?
</t>
        </r>
      </text>
    </comment>
    <comment ref="A807" authorId="0" shapeId="0" xr:uid="{E2493FD4-0021-4554-AD17-21409C88F80C}">
      <text>
        <r>
          <rPr>
            <sz val="11"/>
            <color theme="1"/>
            <rFont val="Arial"/>
          </rPr>
          <t xml:space="preserve">Nothing here yet...perhaps at a different time?
</t>
        </r>
      </text>
    </comment>
    <comment ref="A808" authorId="0" shapeId="0" xr:uid="{47C7FD53-724F-4C42-938D-CB75A4F61CC8}">
      <text>
        <r>
          <rPr>
            <sz val="11"/>
            <color theme="1"/>
            <rFont val="Arial"/>
          </rPr>
          <t xml:space="preserve">Nothing here yet...perhaps at a different time?
</t>
        </r>
      </text>
    </comment>
    <comment ref="A809" authorId="0" shapeId="0" xr:uid="{215A492A-801C-451A-B835-AD6A7AA470E0}">
      <text>
        <r>
          <rPr>
            <sz val="11"/>
            <color theme="1"/>
            <rFont val="Arial"/>
          </rPr>
          <t xml:space="preserve">Nothing here yet...perhaps at a different time?
</t>
        </r>
      </text>
    </comment>
    <comment ref="A810" authorId="0" shapeId="0" xr:uid="{708A744B-6AAE-45A3-8F86-3826BA980321}">
      <text>
        <r>
          <rPr>
            <sz val="11"/>
            <color theme="1"/>
            <rFont val="Arial"/>
          </rPr>
          <t xml:space="preserve">Nothing here yet...perhaps at a different time?
</t>
        </r>
      </text>
    </comment>
    <comment ref="A811" authorId="0" shapeId="0" xr:uid="{ACACFCE6-FFB6-4877-9D25-B77013B5107C}">
      <text>
        <r>
          <rPr>
            <sz val="11"/>
            <color theme="1"/>
            <rFont val="Arial"/>
          </rPr>
          <t xml:space="preserve">Nothing here yet...perhaps at a different time?
</t>
        </r>
      </text>
    </comment>
    <comment ref="A812" authorId="0" shapeId="0" xr:uid="{32CB8FCA-13E6-41D1-B128-8162BDBBBA15}">
      <text>
        <r>
          <rPr>
            <sz val="11"/>
            <color theme="1"/>
            <rFont val="Arial"/>
          </rPr>
          <t xml:space="preserve">Nothing here yet...perhaps at a different time?
</t>
        </r>
      </text>
    </comment>
    <comment ref="A813" authorId="0" shapeId="0" xr:uid="{15138D33-DB20-4899-BD8B-C9C10576B6CB}">
      <text>
        <r>
          <rPr>
            <sz val="11"/>
            <color theme="1"/>
            <rFont val="Arial"/>
          </rPr>
          <t xml:space="preserve">Nothing here yet...perhaps at a different time?
</t>
        </r>
      </text>
    </comment>
    <comment ref="A814" authorId="0" shapeId="0" xr:uid="{4C470A0F-1C57-4546-AE50-7E0076579491}">
      <text>
        <r>
          <rPr>
            <sz val="11"/>
            <color theme="1"/>
            <rFont val="Arial"/>
          </rPr>
          <t xml:space="preserve">Nothing here yet...perhaps at a different time?
</t>
        </r>
      </text>
    </comment>
    <comment ref="A815" authorId="0" shapeId="0" xr:uid="{CD3B9160-9C04-4F1B-83A7-CD372302C372}">
      <text>
        <r>
          <rPr>
            <sz val="11"/>
            <color theme="1"/>
            <rFont val="Arial"/>
          </rPr>
          <t xml:space="preserve">Nothing here yet...perhaps at a different time?
</t>
        </r>
      </text>
    </comment>
    <comment ref="A816" authorId="0" shapeId="0" xr:uid="{35E3AB3B-F9E9-434C-8BCE-F179DC39679A}">
      <text>
        <r>
          <rPr>
            <sz val="11"/>
            <color theme="1"/>
            <rFont val="Arial"/>
          </rPr>
          <t xml:space="preserve">Nothing here yet...perhaps at a different time?
</t>
        </r>
      </text>
    </comment>
    <comment ref="A817" authorId="0" shapeId="0" xr:uid="{5A55F99A-39A6-410C-8DBF-9EF2DBC5F457}">
      <text>
        <r>
          <rPr>
            <sz val="11"/>
            <color theme="1"/>
            <rFont val="Arial"/>
          </rPr>
          <t xml:space="preserve">Nothing here yet...perhaps at a different time?
</t>
        </r>
      </text>
    </comment>
    <comment ref="A818" authorId="0" shapeId="0" xr:uid="{A08A4DF7-B2F2-4808-BA73-D58461575675}">
      <text>
        <r>
          <rPr>
            <sz val="11"/>
            <color theme="1"/>
            <rFont val="Arial"/>
          </rPr>
          <t xml:space="preserve">Nothing here yet...perhaps at a different time?
</t>
        </r>
      </text>
    </comment>
    <comment ref="A819" authorId="0" shapeId="0" xr:uid="{26938BF4-56C2-4B72-8552-5FF08EEAAB47}">
      <text>
        <r>
          <rPr>
            <sz val="11"/>
            <color theme="1"/>
            <rFont val="Arial"/>
          </rPr>
          <t xml:space="preserve">Nothing here yet...perhaps at a different time?
</t>
        </r>
      </text>
    </comment>
    <comment ref="A820" authorId="0" shapeId="0" xr:uid="{9B066939-C3BA-470A-A254-52F0CF3A4012}">
      <text>
        <r>
          <rPr>
            <sz val="11"/>
            <color theme="1"/>
            <rFont val="Arial"/>
          </rPr>
          <t xml:space="preserve">Nothing here yet...perhaps at a different time?
</t>
        </r>
      </text>
    </comment>
    <comment ref="A823" authorId="0" shapeId="0" xr:uid="{E32CE1AE-56D6-4DD8-B3DE-E46CF18D796F}">
      <text>
        <r>
          <rPr>
            <sz val="11"/>
            <color theme="1"/>
            <rFont val="Arial"/>
          </rPr>
          <t xml:space="preserve">Nothing here yet...perhaps at a different time?
</t>
        </r>
      </text>
    </comment>
    <comment ref="A824" authorId="0" shapeId="0" xr:uid="{D7EC7C6C-4B6D-4709-9DB6-A1E003212F44}">
      <text>
        <r>
          <rPr>
            <sz val="11"/>
            <color theme="1"/>
            <rFont val="Arial"/>
          </rPr>
          <t xml:space="preserve">Nothing here yet...perhaps at a different time?
</t>
        </r>
      </text>
    </comment>
    <comment ref="A825" authorId="0" shapeId="0" xr:uid="{0AE5888B-A33F-43D8-B6A4-572C0908009B}">
      <text>
        <r>
          <rPr>
            <sz val="11"/>
            <color theme="1"/>
            <rFont val="Arial"/>
          </rPr>
          <t xml:space="preserve">Nothing here yet...perhaps at a different time?
</t>
        </r>
      </text>
    </comment>
    <comment ref="A826" authorId="0" shapeId="0" xr:uid="{2D697352-1DAE-4BE6-A14E-4E7C222A9E32}">
      <text>
        <r>
          <rPr>
            <sz val="11"/>
            <color theme="1"/>
            <rFont val="Arial"/>
          </rPr>
          <t xml:space="preserve">Nothing here yet...perhaps at a different time?
</t>
        </r>
      </text>
    </comment>
    <comment ref="A827" authorId="0" shapeId="0" xr:uid="{3A4BAC23-DD60-40DA-870A-AF4D8F32A736}">
      <text>
        <r>
          <rPr>
            <sz val="11"/>
            <color theme="1"/>
            <rFont val="Arial"/>
          </rPr>
          <t xml:space="preserve">Nothing here yet...perhaps at a different time?
</t>
        </r>
      </text>
    </comment>
    <comment ref="A828" authorId="0" shapeId="0" xr:uid="{6B9EF02C-FE62-4E09-9E7D-4E41D930F00F}">
      <text>
        <r>
          <rPr>
            <sz val="11"/>
            <color theme="1"/>
            <rFont val="Arial"/>
          </rPr>
          <t xml:space="preserve">Nothing here yet...perhaps at a different time?
</t>
        </r>
      </text>
    </comment>
    <comment ref="A829" authorId="0" shapeId="0" xr:uid="{4A5BFAE1-90E7-4712-8E5C-C0E7D105C3B9}">
      <text>
        <r>
          <rPr>
            <sz val="11"/>
            <color theme="1"/>
            <rFont val="Arial"/>
          </rPr>
          <t xml:space="preserve">Nothing here yet...perhaps at a different time?
</t>
        </r>
      </text>
    </comment>
    <comment ref="A830" authorId="0" shapeId="0" xr:uid="{AA5533E8-F868-4F27-A733-30783BFA4661}">
      <text>
        <r>
          <rPr>
            <sz val="11"/>
            <color theme="1"/>
            <rFont val="Arial"/>
          </rPr>
          <t xml:space="preserve">Nothing here yet...perhaps at a different time?
</t>
        </r>
      </text>
    </comment>
    <comment ref="A831" authorId="0" shapeId="0" xr:uid="{3ED47363-2D5B-45D6-88D3-2DC74B850B3F}">
      <text>
        <r>
          <rPr>
            <sz val="11"/>
            <color theme="1"/>
            <rFont val="Arial"/>
          </rPr>
          <t xml:space="preserve">Nothing here yet...perhaps at a different time?
</t>
        </r>
      </text>
    </comment>
    <comment ref="A832" authorId="0" shapeId="0" xr:uid="{E3392C47-DA63-45C9-AA85-F3DF65956926}">
      <text>
        <r>
          <rPr>
            <sz val="11"/>
            <color theme="1"/>
            <rFont val="Arial"/>
          </rPr>
          <t xml:space="preserve">Nothing here yet...perhaps at a different time?
</t>
        </r>
      </text>
    </comment>
    <comment ref="A833" authorId="0" shapeId="0" xr:uid="{B226DA17-58E9-46E8-9E57-0486FBF06DCE}">
      <text>
        <r>
          <rPr>
            <sz val="11"/>
            <color theme="1"/>
            <rFont val="Arial"/>
          </rPr>
          <t xml:space="preserve">Nothing here yet...perhaps at a different time?
</t>
        </r>
      </text>
    </comment>
    <comment ref="A834" authorId="0" shapeId="0" xr:uid="{AC39C724-1024-46FD-A220-4C899E66DFC8}">
      <text>
        <r>
          <rPr>
            <sz val="11"/>
            <color theme="1"/>
            <rFont val="Arial"/>
          </rPr>
          <t xml:space="preserve">Nothing here yet...perhaps at a different time?
</t>
        </r>
      </text>
    </comment>
    <comment ref="A835" authorId="0" shapeId="0" xr:uid="{31D5BACB-5565-44E5-8153-A76339DC9013}">
      <text>
        <r>
          <rPr>
            <sz val="11"/>
            <color theme="1"/>
            <rFont val="Arial"/>
          </rPr>
          <t xml:space="preserve">Nothing here yet...perhaps at a different time?
</t>
        </r>
      </text>
    </comment>
    <comment ref="A836" authorId="0" shapeId="0" xr:uid="{D0EC1373-B794-42D9-8D14-1ACCDCB1CAF0}">
      <text>
        <r>
          <rPr>
            <sz val="11"/>
            <color theme="1"/>
            <rFont val="Arial"/>
          </rPr>
          <t xml:space="preserve">Nothing here yet...perhaps at a different time?
</t>
        </r>
      </text>
    </comment>
    <comment ref="A837" authorId="0" shapeId="0" xr:uid="{C61096EC-A64F-4E81-9521-207A42F016C8}">
      <text>
        <r>
          <rPr>
            <sz val="11"/>
            <color theme="1"/>
            <rFont val="Arial"/>
          </rPr>
          <t xml:space="preserve">Nothing here yet...perhaps at a different time?
</t>
        </r>
      </text>
    </comment>
    <comment ref="A838" authorId="0" shapeId="0" xr:uid="{5653B24E-2A15-4C4E-972A-DEC5896C3C4F}">
      <text>
        <r>
          <rPr>
            <sz val="11"/>
            <color theme="1"/>
            <rFont val="Arial"/>
          </rPr>
          <t xml:space="preserve">Nothing here yet...perhaps at a different time?
</t>
        </r>
      </text>
    </comment>
    <comment ref="A839" authorId="0" shapeId="0" xr:uid="{C737D3CA-C51D-4EA4-BB00-DA924700C116}">
      <text>
        <r>
          <rPr>
            <sz val="11"/>
            <color theme="1"/>
            <rFont val="Arial"/>
          </rPr>
          <t xml:space="preserve">Nothing here yet...perhaps at a different time?
</t>
        </r>
      </text>
    </comment>
    <comment ref="A842" authorId="0" shapeId="0" xr:uid="{225A217B-5AD6-49F5-B637-1622C00B0123}">
      <text>
        <r>
          <rPr>
            <sz val="11"/>
            <color theme="1"/>
            <rFont val="Arial"/>
          </rPr>
          <t xml:space="preserve">Nothing here yet...perhaps at a different time?
</t>
        </r>
      </text>
    </comment>
    <comment ref="A843" authorId="0" shapeId="0" xr:uid="{C8CBA2DC-035A-4D14-8932-B724B26E986C}">
      <text>
        <r>
          <rPr>
            <sz val="11"/>
            <color theme="1"/>
            <rFont val="Arial"/>
          </rPr>
          <t xml:space="preserve">Nothing here yet...perhaps at a different time?
</t>
        </r>
      </text>
    </comment>
    <comment ref="A844" authorId="0" shapeId="0" xr:uid="{115BF658-FB53-4B3B-BAD4-CD54FD78B1FF}">
      <text>
        <r>
          <rPr>
            <sz val="11"/>
            <color theme="1"/>
            <rFont val="Arial"/>
          </rPr>
          <t xml:space="preserve">Nothing here yet...perhaps at a different time?
</t>
        </r>
      </text>
    </comment>
    <comment ref="A845" authorId="0" shapeId="0" xr:uid="{4A3F1F5D-4153-4F2E-A63B-332AA17650D6}">
      <text>
        <r>
          <rPr>
            <sz val="11"/>
            <color theme="1"/>
            <rFont val="Arial"/>
          </rPr>
          <t xml:space="preserve">Nothing here yet...perhaps at a different time?
</t>
        </r>
      </text>
    </comment>
    <comment ref="A846" authorId="0" shapeId="0" xr:uid="{0F5A474B-3FD0-454D-880C-8F214F418833}">
      <text>
        <r>
          <rPr>
            <sz val="11"/>
            <color theme="1"/>
            <rFont val="Arial"/>
          </rPr>
          <t xml:space="preserve">Nothing here yet...perhaps at a different time?
</t>
        </r>
      </text>
    </comment>
    <comment ref="A847" authorId="0" shapeId="0" xr:uid="{801A99FF-021C-46B4-A7CA-53B5AA47E505}">
      <text>
        <r>
          <rPr>
            <sz val="11"/>
            <color theme="1"/>
            <rFont val="Arial"/>
          </rPr>
          <t xml:space="preserve">Nothing here yet...perhaps at a different time?
</t>
        </r>
      </text>
    </comment>
    <comment ref="A848" authorId="0" shapeId="0" xr:uid="{C5DFF7C7-A382-4FA6-A1DC-4218309CD3F4}">
      <text>
        <r>
          <rPr>
            <sz val="11"/>
            <color theme="1"/>
            <rFont val="Arial"/>
          </rPr>
          <t xml:space="preserve">Nothing here yet...perhaps at a different time?
</t>
        </r>
      </text>
    </comment>
    <comment ref="A849" authorId="0" shapeId="0" xr:uid="{DC76E9B9-FDDE-45A7-8B76-E9C96E406786}">
      <text>
        <r>
          <rPr>
            <sz val="11"/>
            <color theme="1"/>
            <rFont val="Arial"/>
          </rPr>
          <t xml:space="preserve">Nothing here yet...perhaps at a different time?
</t>
        </r>
      </text>
    </comment>
    <comment ref="A850" authorId="0" shapeId="0" xr:uid="{00584097-BD34-4CD1-903B-3748B45EA9CD}">
      <text>
        <r>
          <rPr>
            <sz val="11"/>
            <color theme="1"/>
            <rFont val="Arial"/>
          </rPr>
          <t xml:space="preserve">Nothing here yet...perhaps at a different time?
</t>
        </r>
      </text>
    </comment>
    <comment ref="A851" authorId="0" shapeId="0" xr:uid="{75F6A524-DBD2-4E27-8079-E0F20FA6A709}">
      <text>
        <r>
          <rPr>
            <sz val="11"/>
            <color theme="1"/>
            <rFont val="Arial"/>
          </rPr>
          <t xml:space="preserve">Nothing here yet...perhaps at a different time?
</t>
        </r>
      </text>
    </comment>
    <comment ref="A852" authorId="0" shapeId="0" xr:uid="{0DB4C005-D3A4-4897-9240-186FA32AD72F}">
      <text>
        <r>
          <rPr>
            <sz val="11"/>
            <color theme="1"/>
            <rFont val="Arial"/>
          </rPr>
          <t xml:space="preserve">Nothing here yet...perhaps at a different time?
</t>
        </r>
      </text>
    </comment>
    <comment ref="A853" authorId="0" shapeId="0" xr:uid="{F854531B-5AD1-4549-A9C4-381286F0D474}">
      <text>
        <r>
          <rPr>
            <sz val="11"/>
            <color theme="1"/>
            <rFont val="Arial"/>
          </rPr>
          <t xml:space="preserve">Nothing here yet...perhaps at a different time?
</t>
        </r>
      </text>
    </comment>
    <comment ref="A854" authorId="0" shapeId="0" xr:uid="{29390606-1195-4394-8E6A-5CDF8FCBA715}">
      <text>
        <r>
          <rPr>
            <sz val="11"/>
            <color theme="1"/>
            <rFont val="Arial"/>
          </rPr>
          <t xml:space="preserve">Nothing here yet...perhaps at a different time?
</t>
        </r>
      </text>
    </comment>
    <comment ref="A855" authorId="0" shapeId="0" xr:uid="{9260BC21-293D-47ED-8C60-A2296DB0B69C}">
      <text>
        <r>
          <rPr>
            <sz val="11"/>
            <color theme="1"/>
            <rFont val="Arial"/>
          </rPr>
          <t xml:space="preserve">Nothing here yet...perhaps at a different time?
</t>
        </r>
      </text>
    </comment>
    <comment ref="A856" authorId="0" shapeId="0" xr:uid="{0E91A124-754E-49F7-81B2-595F3C6917D1}">
      <text>
        <r>
          <rPr>
            <sz val="11"/>
            <color theme="1"/>
            <rFont val="Arial"/>
          </rPr>
          <t xml:space="preserve">Nothing here yet...perhaps at a different time?
</t>
        </r>
      </text>
    </comment>
    <comment ref="A857" authorId="0" shapeId="0" xr:uid="{A6A0F8C6-7E9C-41DB-BEAE-194CE2EACBDC}">
      <text>
        <r>
          <rPr>
            <sz val="11"/>
            <color theme="1"/>
            <rFont val="Arial"/>
          </rPr>
          <t xml:space="preserve">Nothing here yet...perhaps at a different time?
</t>
        </r>
      </text>
    </comment>
    <comment ref="A858" authorId="0" shapeId="0" xr:uid="{20A15952-AC43-44D3-B2A2-6E4B99B38D51}">
      <text>
        <r>
          <rPr>
            <sz val="11"/>
            <color theme="1"/>
            <rFont val="Arial"/>
          </rPr>
          <t xml:space="preserve">Nothing here yet...perhaps at a different time?
</t>
        </r>
      </text>
    </comment>
    <comment ref="A861" authorId="0" shapeId="0" xr:uid="{1E59163C-21F0-416A-987B-6B6565ECDE0D}">
      <text>
        <r>
          <rPr>
            <sz val="11"/>
            <color theme="1"/>
            <rFont val="Arial"/>
          </rPr>
          <t xml:space="preserve">Nothing here yet...perhaps at a different time?
</t>
        </r>
      </text>
    </comment>
    <comment ref="A862" authorId="0" shapeId="0" xr:uid="{A59BD081-F473-4581-984D-2A79D5EFC19E}">
      <text>
        <r>
          <rPr>
            <sz val="11"/>
            <color theme="1"/>
            <rFont val="Arial"/>
          </rPr>
          <t xml:space="preserve">Nothing here yet...perhaps at a different time?
</t>
        </r>
      </text>
    </comment>
    <comment ref="A863" authorId="0" shapeId="0" xr:uid="{6092B2F7-50F2-4453-99F2-6C944D5882DD}">
      <text>
        <r>
          <rPr>
            <sz val="11"/>
            <color theme="1"/>
            <rFont val="Arial"/>
          </rPr>
          <t xml:space="preserve">Nothing here yet...perhaps at a different time?
</t>
        </r>
      </text>
    </comment>
    <comment ref="A864" authorId="0" shapeId="0" xr:uid="{862DA844-B1BA-4EB0-9C10-068B0AC33077}">
      <text>
        <r>
          <rPr>
            <sz val="11"/>
            <color theme="1"/>
            <rFont val="Arial"/>
          </rPr>
          <t xml:space="preserve">Nothing here yet...perhaps at a different time?
</t>
        </r>
      </text>
    </comment>
    <comment ref="A865" authorId="0" shapeId="0" xr:uid="{AE3944A2-7261-43A9-B2C5-6406CBEA33BA}">
      <text>
        <r>
          <rPr>
            <sz val="11"/>
            <color theme="1"/>
            <rFont val="Arial"/>
          </rPr>
          <t xml:space="preserve">Nothing here yet...perhaps at a different time?
</t>
        </r>
      </text>
    </comment>
    <comment ref="A866" authorId="0" shapeId="0" xr:uid="{B6257FA2-6D65-4D76-AD85-37091C255CA0}">
      <text>
        <r>
          <rPr>
            <sz val="11"/>
            <color theme="1"/>
            <rFont val="Arial"/>
          </rPr>
          <t xml:space="preserve">Nothing here yet...perhaps at a different time?
</t>
        </r>
      </text>
    </comment>
    <comment ref="A867" authorId="0" shapeId="0" xr:uid="{B731AF22-C8D4-4B72-90C3-69FB66873818}">
      <text>
        <r>
          <rPr>
            <sz val="11"/>
            <color theme="1"/>
            <rFont val="Arial"/>
          </rPr>
          <t xml:space="preserve">Nothing here yet...perhaps at a different time?
</t>
        </r>
      </text>
    </comment>
    <comment ref="A868" authorId="0" shapeId="0" xr:uid="{D854AFA4-253F-4368-9B2B-A9B914859209}">
      <text>
        <r>
          <rPr>
            <sz val="11"/>
            <color theme="1"/>
            <rFont val="Arial"/>
          </rPr>
          <t xml:space="preserve">Nothing here yet...perhaps at a different time?
</t>
        </r>
      </text>
    </comment>
    <comment ref="A869" authorId="0" shapeId="0" xr:uid="{67EAD1CA-CB1D-42B7-A77B-FF019E1AF20C}">
      <text>
        <r>
          <rPr>
            <sz val="11"/>
            <color theme="1"/>
            <rFont val="Arial"/>
          </rPr>
          <t xml:space="preserve">Nothing here yet...perhaps at a different time?
</t>
        </r>
      </text>
    </comment>
    <comment ref="A870" authorId="0" shapeId="0" xr:uid="{FFC0F8E9-3B0B-43DB-98DC-68F1554DE3E8}">
      <text>
        <r>
          <rPr>
            <sz val="11"/>
            <color theme="1"/>
            <rFont val="Arial"/>
          </rPr>
          <t xml:space="preserve">Nothing here yet...perhaps at a different time?
</t>
        </r>
      </text>
    </comment>
    <comment ref="A871" authorId="0" shapeId="0" xr:uid="{872E2E51-3341-4B3E-88D8-9725B042B359}">
      <text>
        <r>
          <rPr>
            <sz val="11"/>
            <color theme="1"/>
            <rFont val="Arial"/>
          </rPr>
          <t xml:space="preserve">Nothing here yet...perhaps at a different time?
</t>
        </r>
      </text>
    </comment>
    <comment ref="A872" authorId="0" shapeId="0" xr:uid="{D07D5CBB-037D-4019-B977-1F54205D9897}">
      <text>
        <r>
          <rPr>
            <sz val="11"/>
            <color theme="1"/>
            <rFont val="Arial"/>
          </rPr>
          <t xml:space="preserve">Nothing here yet...perhaps at a different time?
</t>
        </r>
      </text>
    </comment>
    <comment ref="A873" authorId="0" shapeId="0" xr:uid="{C8D3D090-8E53-41BB-80AA-04E2202AA24C}">
      <text>
        <r>
          <rPr>
            <sz val="11"/>
            <color theme="1"/>
            <rFont val="Arial"/>
          </rPr>
          <t xml:space="preserve">Nothing here yet...perhaps at a different time?
</t>
        </r>
      </text>
    </comment>
    <comment ref="A874" authorId="0" shapeId="0" xr:uid="{9542FFC7-EF58-492C-84B0-23ADE03834C6}">
      <text>
        <r>
          <rPr>
            <sz val="11"/>
            <color theme="1"/>
            <rFont val="Arial"/>
          </rPr>
          <t xml:space="preserve">Nothing here yet...perhaps at a different time?
</t>
        </r>
      </text>
    </comment>
    <comment ref="A875" authorId="0" shapeId="0" xr:uid="{844330EC-2972-4864-A8D1-9D3A6C369CA8}">
      <text>
        <r>
          <rPr>
            <sz val="11"/>
            <color theme="1"/>
            <rFont val="Arial"/>
          </rPr>
          <t xml:space="preserve">Nothing here yet...perhaps at a different time?
</t>
        </r>
      </text>
    </comment>
    <comment ref="A876" authorId="0" shapeId="0" xr:uid="{F5664083-37AA-4640-BA35-925CB8B2106F}">
      <text>
        <r>
          <rPr>
            <sz val="11"/>
            <color theme="1"/>
            <rFont val="Arial"/>
          </rPr>
          <t xml:space="preserve">Nothing here yet...perhaps at a different time?
</t>
        </r>
      </text>
    </comment>
    <comment ref="A877" authorId="0" shapeId="0" xr:uid="{15EC67A7-B113-4A79-AD13-E3561DDECB9B}">
      <text>
        <r>
          <rPr>
            <sz val="11"/>
            <color theme="1"/>
            <rFont val="Arial"/>
          </rPr>
          <t xml:space="preserve">Nothing here yet...perhaps at a different time?
</t>
        </r>
      </text>
    </comment>
    <comment ref="A880" authorId="0" shapeId="0" xr:uid="{F41C754D-68C1-499A-9A57-0D12EFAA5DEF}">
      <text>
        <r>
          <rPr>
            <sz val="11"/>
            <color theme="1"/>
            <rFont val="Arial"/>
          </rPr>
          <t xml:space="preserve">Nothing here yet...perhaps at a different time?
</t>
        </r>
      </text>
    </comment>
    <comment ref="A881" authorId="0" shapeId="0" xr:uid="{BC10C4D9-7ED8-419F-AF68-F4A62197A9D3}">
      <text>
        <r>
          <rPr>
            <sz val="11"/>
            <color theme="1"/>
            <rFont val="Arial"/>
          </rPr>
          <t xml:space="preserve">Nothing here yet...perhaps at a different time?
</t>
        </r>
      </text>
    </comment>
    <comment ref="A882" authorId="0" shapeId="0" xr:uid="{39C5FA92-9960-452C-B8EA-A89F801069C9}">
      <text>
        <r>
          <rPr>
            <sz val="11"/>
            <color theme="1"/>
            <rFont val="Arial"/>
          </rPr>
          <t xml:space="preserve">Nothing here yet...perhaps at a different time?
</t>
        </r>
      </text>
    </comment>
    <comment ref="A883" authorId="0" shapeId="0" xr:uid="{746D6916-C658-4E5B-87F9-6C055686A484}">
      <text>
        <r>
          <rPr>
            <sz val="11"/>
            <color theme="1"/>
            <rFont val="Arial"/>
          </rPr>
          <t xml:space="preserve">Nothing here yet...perhaps at a different time?
</t>
        </r>
      </text>
    </comment>
    <comment ref="A884" authorId="0" shapeId="0" xr:uid="{45E5DB19-D609-4D61-9A70-3AC9135ABEA0}">
      <text>
        <r>
          <rPr>
            <sz val="11"/>
            <color theme="1"/>
            <rFont val="Arial"/>
          </rPr>
          <t xml:space="preserve">Nothing here yet...perhaps at a different time?
</t>
        </r>
      </text>
    </comment>
    <comment ref="A885" authorId="0" shapeId="0" xr:uid="{00EB21AE-55D6-421C-9CB8-9745CFF04427}">
      <text>
        <r>
          <rPr>
            <sz val="11"/>
            <color theme="1"/>
            <rFont val="Arial"/>
          </rPr>
          <t xml:space="preserve">Nothing here yet...perhaps at a different time?
</t>
        </r>
      </text>
    </comment>
    <comment ref="A886" authorId="0" shapeId="0" xr:uid="{5A8C896E-AEC0-4E73-B7F4-8011F2E36F9D}">
      <text>
        <r>
          <rPr>
            <sz val="11"/>
            <color theme="1"/>
            <rFont val="Arial"/>
          </rPr>
          <t xml:space="preserve">Nothing here yet...perhaps at a different time?
</t>
        </r>
      </text>
    </comment>
    <comment ref="A887" authorId="0" shapeId="0" xr:uid="{65EBF466-F868-4BAF-AFB3-DF84BB39099B}">
      <text>
        <r>
          <rPr>
            <sz val="11"/>
            <color theme="1"/>
            <rFont val="Arial"/>
          </rPr>
          <t xml:space="preserve">Nothing here yet...perhaps at a different time?
</t>
        </r>
      </text>
    </comment>
    <comment ref="A888" authorId="0" shapeId="0" xr:uid="{91C065B5-B7DC-4471-BF89-64FEAA142BB6}">
      <text>
        <r>
          <rPr>
            <sz val="11"/>
            <color theme="1"/>
            <rFont val="Arial"/>
          </rPr>
          <t xml:space="preserve">Nothing here yet...perhaps at a different time?
</t>
        </r>
      </text>
    </comment>
    <comment ref="A889" authorId="0" shapeId="0" xr:uid="{1E97383C-944B-448C-B780-85C5BD0CFE29}">
      <text>
        <r>
          <rPr>
            <sz val="11"/>
            <color theme="1"/>
            <rFont val="Arial"/>
          </rPr>
          <t xml:space="preserve">Nothing here yet...perhaps at a different time?
</t>
        </r>
      </text>
    </comment>
    <comment ref="A890" authorId="0" shapeId="0" xr:uid="{D6439805-FD2F-4ED9-A7E2-20CE4809B699}">
      <text>
        <r>
          <rPr>
            <sz val="11"/>
            <color theme="1"/>
            <rFont val="Arial"/>
          </rPr>
          <t xml:space="preserve">Nothing here yet...perhaps at a different time?
</t>
        </r>
      </text>
    </comment>
    <comment ref="A891" authorId="0" shapeId="0" xr:uid="{D72D06D8-7F70-4DAC-BCC5-4BD638DFB6B1}">
      <text>
        <r>
          <rPr>
            <sz val="11"/>
            <color theme="1"/>
            <rFont val="Arial"/>
          </rPr>
          <t xml:space="preserve">Nothing here yet...perhaps at a different time?
</t>
        </r>
      </text>
    </comment>
    <comment ref="A892" authorId="0" shapeId="0" xr:uid="{D65549B5-2D65-4C37-9908-329BA3D3B848}">
      <text>
        <r>
          <rPr>
            <sz val="11"/>
            <color theme="1"/>
            <rFont val="Arial"/>
          </rPr>
          <t xml:space="preserve">Nothing here yet...perhaps at a different time?
</t>
        </r>
      </text>
    </comment>
    <comment ref="A893" authorId="0" shapeId="0" xr:uid="{94C21CD9-027F-4C05-B965-5C0696AC399B}">
      <text>
        <r>
          <rPr>
            <sz val="11"/>
            <color theme="1"/>
            <rFont val="Arial"/>
          </rPr>
          <t xml:space="preserve">Nothing here yet...perhaps at a different time?
</t>
        </r>
      </text>
    </comment>
    <comment ref="A894" authorId="0" shapeId="0" xr:uid="{8BB40CEB-4D39-40CC-A370-48DEB8799546}">
      <text>
        <r>
          <rPr>
            <sz val="11"/>
            <color theme="1"/>
            <rFont val="Arial"/>
          </rPr>
          <t xml:space="preserve">Nothing here yet...perhaps at a different time?
</t>
        </r>
      </text>
    </comment>
    <comment ref="A895" authorId="0" shapeId="0" xr:uid="{0E5FEB94-1851-4118-865C-CA62381DFD34}">
      <text>
        <r>
          <rPr>
            <sz val="11"/>
            <color theme="1"/>
            <rFont val="Arial"/>
          </rPr>
          <t xml:space="preserve">Nothing here yet...perhaps at a different time?
</t>
        </r>
      </text>
    </comment>
    <comment ref="A896" authorId="0" shapeId="0" xr:uid="{45D44C8A-B462-45CB-A21C-47BDEB035AF3}">
      <text>
        <r>
          <rPr>
            <sz val="11"/>
            <color theme="1"/>
            <rFont val="Arial"/>
          </rPr>
          <t xml:space="preserve">Nothing here yet...perhaps at a different time?
</t>
        </r>
      </text>
    </comment>
    <comment ref="A899" authorId="0" shapeId="0" xr:uid="{258A0465-E593-4F30-B71C-4343A01D2869}">
      <text>
        <r>
          <rPr>
            <sz val="11"/>
            <color theme="1"/>
            <rFont val="Arial"/>
          </rPr>
          <t xml:space="preserve">Nothing here yet...perhaps at a different time?
</t>
        </r>
      </text>
    </comment>
    <comment ref="A900" authorId="0" shapeId="0" xr:uid="{66C63445-B753-46EB-B5CF-7AD17AB8668C}">
      <text>
        <r>
          <rPr>
            <sz val="11"/>
            <color theme="1"/>
            <rFont val="Arial"/>
          </rPr>
          <t xml:space="preserve">Nothing here yet...perhaps at a different time?
</t>
        </r>
      </text>
    </comment>
    <comment ref="A901" authorId="0" shapeId="0" xr:uid="{86481446-E235-48C5-91F8-3248F380D85F}">
      <text>
        <r>
          <rPr>
            <sz val="11"/>
            <color theme="1"/>
            <rFont val="Arial"/>
          </rPr>
          <t xml:space="preserve">Nothing here yet...perhaps at a different time?
</t>
        </r>
      </text>
    </comment>
    <comment ref="A902" authorId="0" shapeId="0" xr:uid="{2F3FDA16-195A-49BF-9582-056EF7288FC9}">
      <text>
        <r>
          <rPr>
            <sz val="11"/>
            <color theme="1"/>
            <rFont val="Arial"/>
          </rPr>
          <t xml:space="preserve">Nothing here yet...perhaps at a different time?
</t>
        </r>
      </text>
    </comment>
    <comment ref="A903" authorId="0" shapeId="0" xr:uid="{46A340FC-032E-4B59-9894-EB160A49A5AE}">
      <text>
        <r>
          <rPr>
            <sz val="11"/>
            <color theme="1"/>
            <rFont val="Arial"/>
          </rPr>
          <t xml:space="preserve">Nothing here yet...perhaps at a different time?
</t>
        </r>
      </text>
    </comment>
    <comment ref="A904" authorId="0" shapeId="0" xr:uid="{5ACFE781-A1CB-4156-8E8E-6930260BA295}">
      <text>
        <r>
          <rPr>
            <sz val="11"/>
            <color theme="1"/>
            <rFont val="Arial"/>
          </rPr>
          <t xml:space="preserve">Nothing here yet...perhaps at a different time?
</t>
        </r>
      </text>
    </comment>
    <comment ref="A905" authorId="0" shapeId="0" xr:uid="{94638D2B-EAC6-4B0E-8D4A-427EEEC1D1A7}">
      <text>
        <r>
          <rPr>
            <sz val="11"/>
            <color theme="1"/>
            <rFont val="Arial"/>
          </rPr>
          <t xml:space="preserve">Nothing here yet...perhaps at a different time?
</t>
        </r>
      </text>
    </comment>
    <comment ref="A906" authorId="0" shapeId="0" xr:uid="{F3949358-66BE-4298-BB7C-41FCDC62AEE0}">
      <text>
        <r>
          <rPr>
            <sz val="11"/>
            <color theme="1"/>
            <rFont val="Arial"/>
          </rPr>
          <t xml:space="preserve">Nothing here yet...perhaps at a different time?
</t>
        </r>
      </text>
    </comment>
    <comment ref="A907" authorId="0" shapeId="0" xr:uid="{FB6B531F-0896-4B06-9026-8F17F9F4D31B}">
      <text>
        <r>
          <rPr>
            <sz val="11"/>
            <color theme="1"/>
            <rFont val="Arial"/>
          </rPr>
          <t xml:space="preserve">Nothing here yet...perhaps at a different time?
</t>
        </r>
      </text>
    </comment>
    <comment ref="A908" authorId="0" shapeId="0" xr:uid="{1C95875B-6966-4343-B6CE-D950D105735B}">
      <text>
        <r>
          <rPr>
            <sz val="11"/>
            <color theme="1"/>
            <rFont val="Arial"/>
          </rPr>
          <t xml:space="preserve">Nothing here yet...perhaps at a different time?
</t>
        </r>
      </text>
    </comment>
    <comment ref="A909" authorId="0" shapeId="0" xr:uid="{7C9A2ECA-9FA1-4279-8089-ECDC3D019710}">
      <text>
        <r>
          <rPr>
            <sz val="11"/>
            <color theme="1"/>
            <rFont val="Arial"/>
          </rPr>
          <t xml:space="preserve">Nothing here yet...perhaps at a different time?
</t>
        </r>
      </text>
    </comment>
    <comment ref="A910" authorId="0" shapeId="0" xr:uid="{8E766D84-919F-4824-95C5-E0BFC291F7E9}">
      <text>
        <r>
          <rPr>
            <sz val="11"/>
            <color theme="1"/>
            <rFont val="Arial"/>
          </rPr>
          <t xml:space="preserve">Nothing here yet...perhaps at a different time?
</t>
        </r>
      </text>
    </comment>
    <comment ref="A911" authorId="0" shapeId="0" xr:uid="{43FC68A4-4488-4108-AA89-FE2B35FD33B5}">
      <text>
        <r>
          <rPr>
            <sz val="11"/>
            <color theme="1"/>
            <rFont val="Arial"/>
          </rPr>
          <t xml:space="preserve">Nothing here yet...perhaps at a different time?
</t>
        </r>
      </text>
    </comment>
    <comment ref="A912" authorId="0" shapeId="0" xr:uid="{8E37916A-2464-4C23-807B-D16B08303101}">
      <text>
        <r>
          <rPr>
            <sz val="11"/>
            <color theme="1"/>
            <rFont val="Arial"/>
          </rPr>
          <t xml:space="preserve">Nothing here yet...perhaps at a different time?
</t>
        </r>
      </text>
    </comment>
    <comment ref="A913" authorId="0" shapeId="0" xr:uid="{1619159A-C123-4A82-8CFE-A24E9E65B8D4}">
      <text>
        <r>
          <rPr>
            <sz val="11"/>
            <color theme="1"/>
            <rFont val="Arial"/>
          </rPr>
          <t xml:space="preserve">Nothing here yet...perhaps at a different time?
</t>
        </r>
      </text>
    </comment>
    <comment ref="A914" authorId="0" shapeId="0" xr:uid="{03541CB3-6506-49CD-A6A5-4E1D08D8A24F}">
      <text>
        <r>
          <rPr>
            <sz val="11"/>
            <color theme="1"/>
            <rFont val="Arial"/>
          </rPr>
          <t xml:space="preserve">Nothing here yet...perhaps at a different time?
</t>
        </r>
      </text>
    </comment>
    <comment ref="A915" authorId="0" shapeId="0" xr:uid="{73A5223D-8AA9-47FF-822F-6489375848C1}">
      <text>
        <r>
          <rPr>
            <sz val="11"/>
            <color theme="1"/>
            <rFont val="Arial"/>
          </rPr>
          <t xml:space="preserve">Nothing here yet...perhaps at a different time?
</t>
        </r>
      </text>
    </comment>
    <comment ref="A918" authorId="0" shapeId="0" xr:uid="{736EE302-F2A7-49F6-AFC0-07883DB6AF73}">
      <text>
        <r>
          <rPr>
            <sz val="11"/>
            <color theme="1"/>
            <rFont val="Arial"/>
          </rPr>
          <t xml:space="preserve">Nothing here yet...perhaps at a different time?
</t>
        </r>
      </text>
    </comment>
    <comment ref="A919" authorId="0" shapeId="0" xr:uid="{6DDE09C9-65CF-4B59-B475-97E592C4478B}">
      <text>
        <r>
          <rPr>
            <sz val="11"/>
            <color theme="1"/>
            <rFont val="Arial"/>
          </rPr>
          <t xml:space="preserve">Nothing here yet...perhaps at a different time?
</t>
        </r>
      </text>
    </comment>
    <comment ref="A920" authorId="0" shapeId="0" xr:uid="{1CF3E5BC-681F-48DA-9918-293437D38D18}">
      <text>
        <r>
          <rPr>
            <sz val="11"/>
            <color theme="1"/>
            <rFont val="Arial"/>
          </rPr>
          <t xml:space="preserve">Nothing here yet...perhaps at a different time?
</t>
        </r>
      </text>
    </comment>
    <comment ref="A921" authorId="0" shapeId="0" xr:uid="{56C07EA5-7DA6-46C0-B29A-C4F16CFBDE05}">
      <text>
        <r>
          <rPr>
            <sz val="11"/>
            <color theme="1"/>
            <rFont val="Arial"/>
          </rPr>
          <t xml:space="preserve">Nothing here yet...perhaps at a different time?
</t>
        </r>
      </text>
    </comment>
    <comment ref="A922" authorId="0" shapeId="0" xr:uid="{A9A2CDF5-0404-4F3C-BCF6-756EEC71E55E}">
      <text>
        <r>
          <rPr>
            <sz val="11"/>
            <color theme="1"/>
            <rFont val="Arial"/>
          </rPr>
          <t xml:space="preserve">Nothing here yet...perhaps at a different time?
</t>
        </r>
      </text>
    </comment>
    <comment ref="A923" authorId="0" shapeId="0" xr:uid="{9946D40A-07A3-438F-B6E5-1AD2EDF2A1E0}">
      <text>
        <r>
          <rPr>
            <sz val="11"/>
            <color theme="1"/>
            <rFont val="Arial"/>
          </rPr>
          <t xml:space="preserve">Nothing here yet...perhaps at a different time?
</t>
        </r>
      </text>
    </comment>
    <comment ref="A924" authorId="0" shapeId="0" xr:uid="{8D296E1E-DAEC-4955-B673-90C0D5A12665}">
      <text>
        <r>
          <rPr>
            <sz val="11"/>
            <color theme="1"/>
            <rFont val="Arial"/>
          </rPr>
          <t xml:space="preserve">Nothing here yet...perhaps at a different time?
</t>
        </r>
      </text>
    </comment>
    <comment ref="A925" authorId="0" shapeId="0" xr:uid="{BD33C018-5A01-4A79-A584-8927F8FD8591}">
      <text>
        <r>
          <rPr>
            <sz val="11"/>
            <color theme="1"/>
            <rFont val="Arial"/>
          </rPr>
          <t xml:space="preserve">Nothing here yet...perhaps at a different time?
</t>
        </r>
      </text>
    </comment>
    <comment ref="A926" authorId="0" shapeId="0" xr:uid="{A00D96D5-D511-4275-B48E-CF3752058417}">
      <text>
        <r>
          <rPr>
            <sz val="11"/>
            <color theme="1"/>
            <rFont val="Arial"/>
          </rPr>
          <t xml:space="preserve">Nothing here yet...perhaps at a different time?
</t>
        </r>
      </text>
    </comment>
    <comment ref="A927" authorId="0" shapeId="0" xr:uid="{14C8ED9D-6EE5-429E-A9D3-26C23C6EBFD0}">
      <text>
        <r>
          <rPr>
            <sz val="11"/>
            <color theme="1"/>
            <rFont val="Arial"/>
          </rPr>
          <t xml:space="preserve">Nothing here yet...perhaps at a different time?
</t>
        </r>
      </text>
    </comment>
    <comment ref="A928" authorId="0" shapeId="0" xr:uid="{FA1DBD22-BF8D-4372-9E2E-3F312E0F84EF}">
      <text>
        <r>
          <rPr>
            <sz val="11"/>
            <color theme="1"/>
            <rFont val="Arial"/>
          </rPr>
          <t xml:space="preserve">Nothing here yet...perhaps at a different time?
</t>
        </r>
      </text>
    </comment>
    <comment ref="A929" authorId="0" shapeId="0" xr:uid="{8BAB6EA6-07E1-47AC-A041-59F234545977}">
      <text>
        <r>
          <rPr>
            <sz val="11"/>
            <color theme="1"/>
            <rFont val="Arial"/>
          </rPr>
          <t xml:space="preserve">Nothing here yet...perhaps at a different time?
</t>
        </r>
      </text>
    </comment>
    <comment ref="A930" authorId="0" shapeId="0" xr:uid="{AA89F6E9-76BE-43D7-B421-460A1B44DBFA}">
      <text>
        <r>
          <rPr>
            <sz val="11"/>
            <color theme="1"/>
            <rFont val="Arial"/>
          </rPr>
          <t xml:space="preserve">Nothing here yet...perhaps at a different time?
</t>
        </r>
      </text>
    </comment>
    <comment ref="A931" authorId="0" shapeId="0" xr:uid="{DDD36CAB-1B94-4107-8C80-01FD42AE4F7C}">
      <text>
        <r>
          <rPr>
            <sz val="11"/>
            <color theme="1"/>
            <rFont val="Arial"/>
          </rPr>
          <t xml:space="preserve">Nothing here yet...perhaps at a different time?
</t>
        </r>
      </text>
    </comment>
    <comment ref="A932" authorId="0" shapeId="0" xr:uid="{5EFD00CD-2A99-4FFE-9420-6447D693AC9E}">
      <text>
        <r>
          <rPr>
            <sz val="11"/>
            <color theme="1"/>
            <rFont val="Arial"/>
          </rPr>
          <t xml:space="preserve">Nothing here yet...perhaps at a different time?
</t>
        </r>
      </text>
    </comment>
    <comment ref="A933" authorId="0" shapeId="0" xr:uid="{A4C5D614-380D-4119-ADA6-233F648BCA30}">
      <text>
        <r>
          <rPr>
            <sz val="11"/>
            <color theme="1"/>
            <rFont val="Arial"/>
          </rPr>
          <t xml:space="preserve">Nothing here yet...perhaps at a different time?
</t>
        </r>
      </text>
    </comment>
    <comment ref="A934" authorId="0" shapeId="0" xr:uid="{4A886DB1-D15E-4187-8BC0-28A1ADE967AA}">
      <text>
        <r>
          <rPr>
            <sz val="11"/>
            <color theme="1"/>
            <rFont val="Arial"/>
          </rPr>
          <t xml:space="preserve">Nothing here yet...perhaps at a different time?
</t>
        </r>
      </text>
    </comment>
    <comment ref="A937" authorId="0" shapeId="0" xr:uid="{5771C080-8B25-4430-9EFA-5EF2BA6DBA2E}">
      <text>
        <r>
          <rPr>
            <sz val="11"/>
            <color theme="1"/>
            <rFont val="Arial"/>
          </rPr>
          <t xml:space="preserve">Nothing here yet...perhaps at a different time?
</t>
        </r>
      </text>
    </comment>
    <comment ref="A938" authorId="0" shapeId="0" xr:uid="{F9584A3E-F7B6-44D4-B166-871B073E2EEF}">
      <text>
        <r>
          <rPr>
            <sz val="11"/>
            <color theme="1"/>
            <rFont val="Arial"/>
          </rPr>
          <t xml:space="preserve">Nothing here yet...perhaps at a different time?
</t>
        </r>
      </text>
    </comment>
    <comment ref="A939" authorId="0" shapeId="0" xr:uid="{85CFF91E-3448-424C-823A-C05DDDBF4D40}">
      <text>
        <r>
          <rPr>
            <sz val="11"/>
            <color theme="1"/>
            <rFont val="Arial"/>
          </rPr>
          <t xml:space="preserve">Nothing here yet...perhaps at a different time?
</t>
        </r>
      </text>
    </comment>
    <comment ref="A940" authorId="0" shapeId="0" xr:uid="{619963E8-F019-4B12-AF79-BB72F071A5A8}">
      <text>
        <r>
          <rPr>
            <sz val="11"/>
            <color theme="1"/>
            <rFont val="Arial"/>
          </rPr>
          <t xml:space="preserve">Nothing here yet...perhaps at a different time?
</t>
        </r>
      </text>
    </comment>
    <comment ref="A941" authorId="0" shapeId="0" xr:uid="{38A02CF4-6ED6-4958-B427-7976C187EB37}">
      <text>
        <r>
          <rPr>
            <sz val="11"/>
            <color theme="1"/>
            <rFont val="Arial"/>
          </rPr>
          <t xml:space="preserve">Nothing here yet...perhaps at a different time?
</t>
        </r>
      </text>
    </comment>
    <comment ref="A942" authorId="0" shapeId="0" xr:uid="{7BF2E88D-C717-4992-AE97-3F6FB4F3F55B}">
      <text>
        <r>
          <rPr>
            <sz val="11"/>
            <color theme="1"/>
            <rFont val="Arial"/>
          </rPr>
          <t xml:space="preserve">Nothing here yet...perhaps at a different time?
</t>
        </r>
      </text>
    </comment>
    <comment ref="A943" authorId="0" shapeId="0" xr:uid="{D3CAFD31-CA0A-436D-ADE1-C7750168F014}">
      <text>
        <r>
          <rPr>
            <sz val="11"/>
            <color theme="1"/>
            <rFont val="Arial"/>
          </rPr>
          <t xml:space="preserve">Nothing here yet...perhaps at a different time?
</t>
        </r>
      </text>
    </comment>
    <comment ref="A944" authorId="0" shapeId="0" xr:uid="{A85FAA5E-9461-4981-B49C-B17E98C7B98F}">
      <text>
        <r>
          <rPr>
            <sz val="11"/>
            <color theme="1"/>
            <rFont val="Arial"/>
          </rPr>
          <t xml:space="preserve">Nothing here yet...perhaps at a different time?
</t>
        </r>
      </text>
    </comment>
    <comment ref="A945" authorId="0" shapeId="0" xr:uid="{B6A63C91-9FC1-4458-B097-887434DE91AE}">
      <text>
        <r>
          <rPr>
            <sz val="11"/>
            <color theme="1"/>
            <rFont val="Arial"/>
          </rPr>
          <t xml:space="preserve">Nothing here yet...perhaps at a different time?
</t>
        </r>
      </text>
    </comment>
    <comment ref="A946" authorId="0" shapeId="0" xr:uid="{26988DFE-31F9-40FB-B3E4-897125EC5400}">
      <text>
        <r>
          <rPr>
            <sz val="11"/>
            <color theme="1"/>
            <rFont val="Arial"/>
          </rPr>
          <t xml:space="preserve">Nothing here yet...perhaps at a different time?
</t>
        </r>
      </text>
    </comment>
    <comment ref="A947" authorId="0" shapeId="0" xr:uid="{5053AFC0-0393-4932-A4AC-2CDD65D7FE22}">
      <text>
        <r>
          <rPr>
            <sz val="11"/>
            <color theme="1"/>
            <rFont val="Arial"/>
          </rPr>
          <t xml:space="preserve">Nothing here yet...perhaps at a different time?
</t>
        </r>
      </text>
    </comment>
    <comment ref="A948" authorId="0" shapeId="0" xr:uid="{74E302DD-46D5-400D-8091-146BBEBB3E0A}">
      <text>
        <r>
          <rPr>
            <sz val="11"/>
            <color theme="1"/>
            <rFont val="Arial"/>
          </rPr>
          <t xml:space="preserve">Nothing here yet...perhaps at a different time?
</t>
        </r>
      </text>
    </comment>
    <comment ref="A949" authorId="0" shapeId="0" xr:uid="{61A8C4BF-BAAF-417B-A66C-008500934B7F}">
      <text>
        <r>
          <rPr>
            <sz val="11"/>
            <color theme="1"/>
            <rFont val="Arial"/>
          </rPr>
          <t xml:space="preserve">Nothing here yet...perhaps at a different time?
</t>
        </r>
      </text>
    </comment>
    <comment ref="A950" authorId="0" shapeId="0" xr:uid="{7449057A-928F-41C5-A076-9B7F64936F33}">
      <text>
        <r>
          <rPr>
            <sz val="11"/>
            <color theme="1"/>
            <rFont val="Arial"/>
          </rPr>
          <t xml:space="preserve">Nothing here yet...perhaps at a different time?
</t>
        </r>
      </text>
    </comment>
    <comment ref="A951" authorId="0" shapeId="0" xr:uid="{D8348A84-F32D-4C79-BD23-6A2FFD294288}">
      <text>
        <r>
          <rPr>
            <sz val="11"/>
            <color theme="1"/>
            <rFont val="Arial"/>
          </rPr>
          <t xml:space="preserve">Nothing here yet...perhaps at a different time?
</t>
        </r>
      </text>
    </comment>
    <comment ref="A952" authorId="0" shapeId="0" xr:uid="{7CB4857C-8647-4E78-8B81-0920BA0E91F6}">
      <text>
        <r>
          <rPr>
            <sz val="11"/>
            <color theme="1"/>
            <rFont val="Arial"/>
          </rPr>
          <t xml:space="preserve">Nothing here yet...perhaps at a different time?
</t>
        </r>
      </text>
    </comment>
    <comment ref="A953" authorId="0" shapeId="0" xr:uid="{6EA5121F-9341-4C91-88DD-E14A674CF371}">
      <text>
        <r>
          <rPr>
            <sz val="11"/>
            <color theme="1"/>
            <rFont val="Arial"/>
          </rPr>
          <t xml:space="preserve">Nothing here yet...perhaps at a different time?
</t>
        </r>
      </text>
    </comment>
    <comment ref="A956" authorId="0" shapeId="0" xr:uid="{22094A22-F80D-4AC9-B3A8-AE303AFF6FF6}">
      <text>
        <r>
          <rPr>
            <sz val="11"/>
            <color theme="1"/>
            <rFont val="Arial"/>
          </rPr>
          <t xml:space="preserve">Nothing here yet...perhaps at a different time?
</t>
        </r>
      </text>
    </comment>
    <comment ref="A957" authorId="0" shapeId="0" xr:uid="{720006FD-E641-40E5-A935-331B3CBF6178}">
      <text>
        <r>
          <rPr>
            <sz val="11"/>
            <color theme="1"/>
            <rFont val="Arial"/>
          </rPr>
          <t xml:space="preserve">Nothing here yet...perhaps at a different time?
</t>
        </r>
      </text>
    </comment>
    <comment ref="A958" authorId="0" shapeId="0" xr:uid="{77DE6C5C-06F7-49A0-AC29-398A104A5D29}">
      <text>
        <r>
          <rPr>
            <sz val="11"/>
            <color theme="1"/>
            <rFont val="Arial"/>
          </rPr>
          <t xml:space="preserve">Nothing here yet...perhaps at a different time?
</t>
        </r>
      </text>
    </comment>
    <comment ref="A959" authorId="0" shapeId="0" xr:uid="{A4F39BCC-A282-49DC-A04E-D2D6DC2245F5}">
      <text>
        <r>
          <rPr>
            <sz val="11"/>
            <color theme="1"/>
            <rFont val="Arial"/>
          </rPr>
          <t xml:space="preserve">Nothing here yet...perhaps at a different time?
</t>
        </r>
      </text>
    </comment>
    <comment ref="A960" authorId="0" shapeId="0" xr:uid="{B1F123BC-73C5-4DA3-8E9F-BC6F65D2FA47}">
      <text>
        <r>
          <rPr>
            <sz val="11"/>
            <color theme="1"/>
            <rFont val="Arial"/>
          </rPr>
          <t xml:space="preserve">Nothing here yet...perhaps at a different time?
</t>
        </r>
      </text>
    </comment>
    <comment ref="A961" authorId="0" shapeId="0" xr:uid="{FDA63C12-E7B9-4458-A171-3290B9538FFB}">
      <text>
        <r>
          <rPr>
            <sz val="11"/>
            <color theme="1"/>
            <rFont val="Arial"/>
          </rPr>
          <t xml:space="preserve">Nothing here yet...perhaps at a different time?
</t>
        </r>
      </text>
    </comment>
    <comment ref="A962" authorId="0" shapeId="0" xr:uid="{F24162FD-D865-4A2A-AC77-6564EBFACDED}">
      <text>
        <r>
          <rPr>
            <sz val="11"/>
            <color theme="1"/>
            <rFont val="Arial"/>
          </rPr>
          <t xml:space="preserve">Nothing here yet...perhaps at a different time?
</t>
        </r>
      </text>
    </comment>
    <comment ref="A963" authorId="0" shapeId="0" xr:uid="{31631C03-E61C-4186-89FE-1E6661A68B1F}">
      <text>
        <r>
          <rPr>
            <sz val="11"/>
            <color theme="1"/>
            <rFont val="Arial"/>
          </rPr>
          <t xml:space="preserve">Nothing here yet...perhaps at a different time?
</t>
        </r>
      </text>
    </comment>
    <comment ref="A964" authorId="0" shapeId="0" xr:uid="{56DE589E-58A6-4FFF-B53A-6818DADE6800}">
      <text>
        <r>
          <rPr>
            <sz val="11"/>
            <color theme="1"/>
            <rFont val="Arial"/>
          </rPr>
          <t xml:space="preserve">Nothing here yet...perhaps at a different time?
</t>
        </r>
      </text>
    </comment>
    <comment ref="A965" authorId="0" shapeId="0" xr:uid="{6331164D-93D6-4B7B-B7D3-F0E76ED909A9}">
      <text>
        <r>
          <rPr>
            <sz val="11"/>
            <color theme="1"/>
            <rFont val="Arial"/>
          </rPr>
          <t xml:space="preserve">Nothing here yet...perhaps at a different time?
</t>
        </r>
      </text>
    </comment>
    <comment ref="A966" authorId="0" shapeId="0" xr:uid="{1CE922B0-EF6E-4C84-ABE1-FBC21BDE7BE4}">
      <text>
        <r>
          <rPr>
            <sz val="11"/>
            <color theme="1"/>
            <rFont val="Arial"/>
          </rPr>
          <t xml:space="preserve">Nothing here yet...perhaps at a different time?
</t>
        </r>
      </text>
    </comment>
    <comment ref="A967" authorId="0" shapeId="0" xr:uid="{60E691E5-A32E-4925-B69B-71BC175B8C49}">
      <text>
        <r>
          <rPr>
            <sz val="11"/>
            <color theme="1"/>
            <rFont val="Arial"/>
          </rPr>
          <t xml:space="preserve">Nothing here yet...perhaps at a different time?
</t>
        </r>
      </text>
    </comment>
    <comment ref="A968" authorId="0" shapeId="0" xr:uid="{4D6C17E1-68E7-4243-9E62-979359899764}">
      <text>
        <r>
          <rPr>
            <sz val="11"/>
            <color theme="1"/>
            <rFont val="Arial"/>
          </rPr>
          <t xml:space="preserve">Nothing here yet...perhaps at a different time?
</t>
        </r>
      </text>
    </comment>
    <comment ref="A969" authorId="0" shapeId="0" xr:uid="{C9F4F101-6DF5-43ED-B9C4-EE8B05F5A517}">
      <text>
        <r>
          <rPr>
            <sz val="11"/>
            <color theme="1"/>
            <rFont val="Arial"/>
          </rPr>
          <t xml:space="preserve">Nothing here yet...perhaps at a different time?
</t>
        </r>
      </text>
    </comment>
    <comment ref="A970" authorId="0" shapeId="0" xr:uid="{F6B1F261-8EBD-43BD-B545-12A8970C1CC7}">
      <text>
        <r>
          <rPr>
            <sz val="11"/>
            <color theme="1"/>
            <rFont val="Arial"/>
          </rPr>
          <t xml:space="preserve">Nothing here yet...perhaps at a different time?
</t>
        </r>
      </text>
    </comment>
    <comment ref="A971" authorId="0" shapeId="0" xr:uid="{C74BA9E1-5B3F-44E9-8B44-D6AF3166070A}">
      <text>
        <r>
          <rPr>
            <sz val="11"/>
            <color theme="1"/>
            <rFont val="Arial"/>
          </rPr>
          <t xml:space="preserve">Nothing here yet...perhaps at a different time?
</t>
        </r>
      </text>
    </comment>
    <comment ref="A972" authorId="0" shapeId="0" xr:uid="{94F3FF8D-6B7B-4F3F-B6C7-A09BA6347B67}">
      <text>
        <r>
          <rPr>
            <sz val="11"/>
            <color theme="1"/>
            <rFont val="Arial"/>
          </rPr>
          <t xml:space="preserve">Nothing here yet...perhaps at a different time?
</t>
        </r>
      </text>
    </comment>
    <comment ref="A975" authorId="0" shapeId="0" xr:uid="{EFE8F41D-636A-42E1-A11C-10758D2FBCFB}">
      <text>
        <r>
          <rPr>
            <sz val="11"/>
            <color theme="1"/>
            <rFont val="Arial"/>
          </rPr>
          <t xml:space="preserve">Nothing here yet...perhaps at a different time?
</t>
        </r>
      </text>
    </comment>
    <comment ref="A976" authorId="0" shapeId="0" xr:uid="{1B64E0B2-7978-4E95-94B5-56DAC6312BAB}">
      <text>
        <r>
          <rPr>
            <sz val="11"/>
            <color theme="1"/>
            <rFont val="Arial"/>
          </rPr>
          <t xml:space="preserve">Nothing here yet...perhaps at a different time?
</t>
        </r>
      </text>
    </comment>
    <comment ref="A977" authorId="0" shapeId="0" xr:uid="{6AD1E547-6BB8-429B-8279-C025BFCD8F54}">
      <text>
        <r>
          <rPr>
            <sz val="11"/>
            <color theme="1"/>
            <rFont val="Arial"/>
          </rPr>
          <t xml:space="preserve">Nothing here yet...perhaps at a different time?
</t>
        </r>
      </text>
    </comment>
    <comment ref="A978" authorId="0" shapeId="0" xr:uid="{07A3E07A-B730-495B-9731-F46ACB4529AA}">
      <text>
        <r>
          <rPr>
            <sz val="11"/>
            <color theme="1"/>
            <rFont val="Arial"/>
          </rPr>
          <t xml:space="preserve">Nothing here yet...perhaps at a different time?
</t>
        </r>
      </text>
    </comment>
    <comment ref="A979" authorId="0" shapeId="0" xr:uid="{A5D9E2C1-5F17-4DAA-9D4F-8CD681FB0B6C}">
      <text>
        <r>
          <rPr>
            <sz val="11"/>
            <color theme="1"/>
            <rFont val="Arial"/>
          </rPr>
          <t xml:space="preserve">Nothing here yet...perhaps at a different time?
</t>
        </r>
      </text>
    </comment>
    <comment ref="A980" authorId="0" shapeId="0" xr:uid="{EF43DAB1-9DF9-4A23-81C3-FD9BDCAC8437}">
      <text>
        <r>
          <rPr>
            <sz val="11"/>
            <color theme="1"/>
            <rFont val="Arial"/>
          </rPr>
          <t xml:space="preserve">Nothing here yet...perhaps at a different time?
</t>
        </r>
      </text>
    </comment>
    <comment ref="A981" authorId="0" shapeId="0" xr:uid="{602FF8B7-14C5-46D8-8AAC-D9149610614D}">
      <text>
        <r>
          <rPr>
            <sz val="11"/>
            <color theme="1"/>
            <rFont val="Arial"/>
          </rPr>
          <t xml:space="preserve">Nothing here yet...perhaps at a different time?
</t>
        </r>
      </text>
    </comment>
    <comment ref="A982" authorId="0" shapeId="0" xr:uid="{DDB01DA0-6A20-4F10-AE0C-74BDEA4143E3}">
      <text>
        <r>
          <rPr>
            <sz val="11"/>
            <color theme="1"/>
            <rFont val="Arial"/>
          </rPr>
          <t xml:space="preserve">Nothing here yet...perhaps at a different time?
</t>
        </r>
      </text>
    </comment>
    <comment ref="A983" authorId="0" shapeId="0" xr:uid="{82C56BA7-4288-4C51-AEDA-DE8FFA60C133}">
      <text>
        <r>
          <rPr>
            <sz val="11"/>
            <color theme="1"/>
            <rFont val="Arial"/>
          </rPr>
          <t xml:space="preserve">Nothing here yet...perhaps at a different time?
</t>
        </r>
      </text>
    </comment>
    <comment ref="A984" authorId="0" shapeId="0" xr:uid="{B7829A2D-B3DD-4053-B133-D78032F7C764}">
      <text>
        <r>
          <rPr>
            <sz val="11"/>
            <color theme="1"/>
            <rFont val="Arial"/>
          </rPr>
          <t xml:space="preserve">Nothing here yet...perhaps at a different time?
</t>
        </r>
      </text>
    </comment>
    <comment ref="A985" authorId="0" shapeId="0" xr:uid="{1578D799-7E62-49F7-AB47-32EE14822AF5}">
      <text>
        <r>
          <rPr>
            <sz val="11"/>
            <color theme="1"/>
            <rFont val="Arial"/>
          </rPr>
          <t xml:space="preserve">Nothing here yet...perhaps at a different time?
</t>
        </r>
      </text>
    </comment>
    <comment ref="A986" authorId="0" shapeId="0" xr:uid="{249E7797-689A-48BB-B102-937592221B09}">
      <text>
        <r>
          <rPr>
            <sz val="11"/>
            <color theme="1"/>
            <rFont val="Arial"/>
          </rPr>
          <t xml:space="preserve">Nothing here yet...perhaps at a different time?
</t>
        </r>
      </text>
    </comment>
    <comment ref="A987" authorId="0" shapeId="0" xr:uid="{7014438A-9463-4E18-BC34-9D52042ADC5A}">
      <text>
        <r>
          <rPr>
            <sz val="11"/>
            <color theme="1"/>
            <rFont val="Arial"/>
          </rPr>
          <t xml:space="preserve">Nothing here yet...perhaps at a different time?
</t>
        </r>
      </text>
    </comment>
    <comment ref="A988" authorId="0" shapeId="0" xr:uid="{2621E7C8-5BF3-434C-987E-3191BD34A56A}">
      <text>
        <r>
          <rPr>
            <sz val="11"/>
            <color theme="1"/>
            <rFont val="Arial"/>
          </rPr>
          <t xml:space="preserve">Nothing here yet...perhaps at a different time?
</t>
        </r>
      </text>
    </comment>
    <comment ref="A989" authorId="0" shapeId="0" xr:uid="{BF4612FD-5A1A-416F-95D3-03DE9AE2C894}">
      <text>
        <r>
          <rPr>
            <sz val="11"/>
            <color theme="1"/>
            <rFont val="Arial"/>
          </rPr>
          <t xml:space="preserve">Nothing here yet...perhaps at a different time?
</t>
        </r>
      </text>
    </comment>
    <comment ref="A990" authorId="0" shapeId="0" xr:uid="{0465F8F4-4B89-4A33-B0BA-3C4A57368276}">
      <text>
        <r>
          <rPr>
            <sz val="11"/>
            <color theme="1"/>
            <rFont val="Arial"/>
          </rPr>
          <t xml:space="preserve">Nothing here yet...perhaps at a different time?
</t>
        </r>
      </text>
    </comment>
    <comment ref="A991" authorId="0" shapeId="0" xr:uid="{77E1FC2F-B4F5-4593-AF51-37F6B46057B2}">
      <text>
        <r>
          <rPr>
            <sz val="11"/>
            <color theme="1"/>
            <rFont val="Arial"/>
          </rPr>
          <t xml:space="preserve">Nothing here yet...perhaps at a different time?
</t>
        </r>
      </text>
    </comment>
    <comment ref="A994" authorId="0" shapeId="0" xr:uid="{93FFABCC-16FE-443B-940E-911007B41E42}">
      <text>
        <r>
          <rPr>
            <sz val="11"/>
            <color theme="1"/>
            <rFont val="Arial"/>
          </rPr>
          <t xml:space="preserve">Nothing here yet...perhaps at a different time?
</t>
        </r>
      </text>
    </comment>
    <comment ref="A995" authorId="0" shapeId="0" xr:uid="{011E30E4-E61D-4082-9ADB-168262FE4977}">
      <text>
        <r>
          <rPr>
            <sz val="11"/>
            <color theme="1"/>
            <rFont val="Arial"/>
          </rPr>
          <t xml:space="preserve">Nothing here yet...perhaps at a different time?
</t>
        </r>
      </text>
    </comment>
    <comment ref="A996" authorId="0" shapeId="0" xr:uid="{92599747-C4B1-4207-A2CC-B769F3AA2AD1}">
      <text>
        <r>
          <rPr>
            <sz val="11"/>
            <color theme="1"/>
            <rFont val="Arial"/>
          </rPr>
          <t xml:space="preserve">Nothing here yet...perhaps at a different time?
</t>
        </r>
      </text>
    </comment>
    <comment ref="A997" authorId="0" shapeId="0" xr:uid="{3853399B-D175-4AD0-8A40-24DC29C85FA3}">
      <text>
        <r>
          <rPr>
            <sz val="11"/>
            <color theme="1"/>
            <rFont val="Arial"/>
          </rPr>
          <t xml:space="preserve">Nothing here yet...perhaps at a different time?
</t>
        </r>
      </text>
    </comment>
    <comment ref="A998" authorId="0" shapeId="0" xr:uid="{C42AD891-4DA4-4B97-A4D8-99C8A20BB1CA}">
      <text>
        <r>
          <rPr>
            <sz val="11"/>
            <color theme="1"/>
            <rFont val="Arial"/>
          </rPr>
          <t xml:space="preserve">Nothing here yet...perhaps at a different time?
</t>
        </r>
      </text>
    </comment>
    <comment ref="A999" authorId="0" shapeId="0" xr:uid="{AACDCE8B-F880-4CD3-8B25-C9241180C1EF}">
      <text>
        <r>
          <rPr>
            <sz val="11"/>
            <color theme="1"/>
            <rFont val="Arial"/>
          </rPr>
          <t xml:space="preserve">Nothing here yet...perhaps at a different time?
</t>
        </r>
      </text>
    </comment>
    <comment ref="A1000" authorId="0" shapeId="0" xr:uid="{84A8FA04-C359-44FC-B6FE-E02384737D1F}">
      <text>
        <r>
          <rPr>
            <sz val="11"/>
            <color theme="1"/>
            <rFont val="Arial"/>
          </rPr>
          <t xml:space="preserve">Nothing here yet...perhaps at a different time?
</t>
        </r>
      </text>
    </comment>
    <comment ref="A1001" authorId="0" shapeId="0" xr:uid="{EDEB5747-0A20-4D50-9DC3-6202E06A7442}">
      <text>
        <r>
          <rPr>
            <sz val="11"/>
            <color theme="1"/>
            <rFont val="Arial"/>
          </rPr>
          <t xml:space="preserve">Nothing here yet...perhaps at a different time?
</t>
        </r>
      </text>
    </comment>
    <comment ref="A1002" authorId="0" shapeId="0" xr:uid="{AE57D5D4-0F48-4AFA-ABD6-5D3112D4A29B}">
      <text>
        <r>
          <rPr>
            <sz val="11"/>
            <color theme="1"/>
            <rFont val="Arial"/>
          </rPr>
          <t xml:space="preserve">Nothing here yet...perhaps at a different time?
</t>
        </r>
      </text>
    </comment>
    <comment ref="A1003" authorId="0" shapeId="0" xr:uid="{CEB9E239-281B-4109-A0A1-963E7883C330}">
      <text>
        <r>
          <rPr>
            <sz val="11"/>
            <color theme="1"/>
            <rFont val="Arial"/>
          </rPr>
          <t xml:space="preserve">Nothing here yet...perhaps at a different time?
</t>
        </r>
      </text>
    </comment>
    <comment ref="A1004" authorId="0" shapeId="0" xr:uid="{0F6A5BFF-139B-46E7-AE08-5B35D1F45CEF}">
      <text>
        <r>
          <rPr>
            <sz val="11"/>
            <color theme="1"/>
            <rFont val="Arial"/>
          </rPr>
          <t xml:space="preserve">Nothing here yet...perhaps at a different time?
</t>
        </r>
      </text>
    </comment>
    <comment ref="A1005" authorId="0" shapeId="0" xr:uid="{056D21B3-6F58-4F25-BBC1-36A0D8D8CA27}">
      <text>
        <r>
          <rPr>
            <sz val="11"/>
            <color theme="1"/>
            <rFont val="Arial"/>
          </rPr>
          <t xml:space="preserve">Nothing here yet...perhaps at a different time?
</t>
        </r>
      </text>
    </comment>
    <comment ref="A1006" authorId="0" shapeId="0" xr:uid="{BE00D14A-27CB-49DF-B642-A1352C6DD8BE}">
      <text>
        <r>
          <rPr>
            <sz val="11"/>
            <color theme="1"/>
            <rFont val="Arial"/>
          </rPr>
          <t xml:space="preserve">Nothing here yet...perhaps at a different time?
</t>
        </r>
      </text>
    </comment>
    <comment ref="A1007" authorId="0" shapeId="0" xr:uid="{88EAB47F-338F-402B-821D-CDE4DD453EF3}">
      <text>
        <r>
          <rPr>
            <sz val="11"/>
            <color theme="1"/>
            <rFont val="Arial"/>
          </rPr>
          <t xml:space="preserve">Nothing here yet...perhaps at a different time?
</t>
        </r>
      </text>
    </comment>
    <comment ref="A1008" authorId="0" shapeId="0" xr:uid="{7A79EDBC-624F-4FEC-AF65-0295C9966F06}">
      <text>
        <r>
          <rPr>
            <sz val="11"/>
            <color theme="1"/>
            <rFont val="Arial"/>
          </rPr>
          <t xml:space="preserve">Nothing here yet...perhaps at a different time?
</t>
        </r>
      </text>
    </comment>
    <comment ref="A1009" authorId="0" shapeId="0" xr:uid="{B144D241-48EB-4011-AFDD-5C6FFCAC5A59}">
      <text>
        <r>
          <rPr>
            <sz val="11"/>
            <color theme="1"/>
            <rFont val="Arial"/>
          </rPr>
          <t xml:space="preserve">Nothing here yet...perhaps at a different time?
</t>
        </r>
      </text>
    </comment>
    <comment ref="A1010" authorId="0" shapeId="0" xr:uid="{642DFCE6-26A6-4E5E-82AB-650AB60C9C25}">
      <text>
        <r>
          <rPr>
            <sz val="11"/>
            <color theme="1"/>
            <rFont val="Arial"/>
          </rPr>
          <t xml:space="preserve">Nothing here yet...perhaps at a different time?
</t>
        </r>
      </text>
    </comment>
    <comment ref="A1013" authorId="0" shapeId="0" xr:uid="{7A6E897B-71FB-4BD9-BED9-DFDE1267A437}">
      <text>
        <r>
          <rPr>
            <sz val="11"/>
            <color theme="1"/>
            <rFont val="Arial"/>
          </rPr>
          <t xml:space="preserve">Nothing here yet...perhaps at a different time?
</t>
        </r>
      </text>
    </comment>
    <comment ref="A1014" authorId="0" shapeId="0" xr:uid="{F995081A-368F-482A-89B4-ED1A8D94EDD0}">
      <text>
        <r>
          <rPr>
            <sz val="11"/>
            <color theme="1"/>
            <rFont val="Arial"/>
          </rPr>
          <t xml:space="preserve">Nothing here yet...perhaps at a different time?
</t>
        </r>
      </text>
    </comment>
    <comment ref="A1015" authorId="0" shapeId="0" xr:uid="{3A585578-45ED-4B9F-9671-633C7ADD1172}">
      <text>
        <r>
          <rPr>
            <sz val="11"/>
            <color theme="1"/>
            <rFont val="Arial"/>
          </rPr>
          <t xml:space="preserve">Nothing here yet...perhaps at a different time?
</t>
        </r>
      </text>
    </comment>
    <comment ref="A1016" authorId="0" shapeId="0" xr:uid="{8BE8B91D-5C60-451E-8FCE-80E5D935C6EB}">
      <text>
        <r>
          <rPr>
            <sz val="11"/>
            <color theme="1"/>
            <rFont val="Arial"/>
          </rPr>
          <t xml:space="preserve">Nothing here yet...perhaps at a different time?
</t>
        </r>
      </text>
    </comment>
    <comment ref="A1017" authorId="0" shapeId="0" xr:uid="{1D3B70ED-F3B5-4204-A629-B0CC44ABFFA0}">
      <text>
        <r>
          <rPr>
            <sz val="11"/>
            <color theme="1"/>
            <rFont val="Arial"/>
          </rPr>
          <t xml:space="preserve">Nothing here yet...perhaps at a different time?
</t>
        </r>
      </text>
    </comment>
    <comment ref="A1018" authorId="0" shapeId="0" xr:uid="{B3C47F6C-A2FD-4117-9D4C-0098EF8C2CBC}">
      <text>
        <r>
          <rPr>
            <sz val="11"/>
            <color theme="1"/>
            <rFont val="Arial"/>
          </rPr>
          <t xml:space="preserve">Nothing here yet...perhaps at a different time?
</t>
        </r>
      </text>
    </comment>
    <comment ref="A1019" authorId="0" shapeId="0" xr:uid="{02D3B136-D9C0-482D-9845-AC07A51B650A}">
      <text>
        <r>
          <rPr>
            <sz val="11"/>
            <color theme="1"/>
            <rFont val="Arial"/>
          </rPr>
          <t xml:space="preserve">Nothing here yet...perhaps at a different time?
</t>
        </r>
      </text>
    </comment>
    <comment ref="A1020" authorId="0" shapeId="0" xr:uid="{8078DAA2-9AF7-4CEA-A53D-76201C504B16}">
      <text>
        <r>
          <rPr>
            <sz val="11"/>
            <color theme="1"/>
            <rFont val="Arial"/>
          </rPr>
          <t xml:space="preserve">Nothing here yet...perhaps at a different time?
</t>
        </r>
      </text>
    </comment>
    <comment ref="A1021" authorId="0" shapeId="0" xr:uid="{78596967-2262-4B9B-9E7B-A59D71CE1583}">
      <text>
        <r>
          <rPr>
            <sz val="11"/>
            <color theme="1"/>
            <rFont val="Arial"/>
          </rPr>
          <t xml:space="preserve">Nothing here yet...perhaps at a different time?
</t>
        </r>
      </text>
    </comment>
    <comment ref="A1022" authorId="0" shapeId="0" xr:uid="{AF5EB18B-0AAC-4D19-A905-297C31A7C4EE}">
      <text>
        <r>
          <rPr>
            <sz val="11"/>
            <color theme="1"/>
            <rFont val="Arial"/>
          </rPr>
          <t xml:space="preserve">Nothing here yet...perhaps at a different time?
</t>
        </r>
      </text>
    </comment>
    <comment ref="A1023" authorId="0" shapeId="0" xr:uid="{E5E9822C-55A8-4FBA-8837-706D001BF9E2}">
      <text>
        <r>
          <rPr>
            <sz val="11"/>
            <color theme="1"/>
            <rFont val="Arial"/>
          </rPr>
          <t xml:space="preserve">Nothing here yet...perhaps at a different time?
</t>
        </r>
      </text>
    </comment>
    <comment ref="A1024" authorId="0" shapeId="0" xr:uid="{A1B696D0-89FF-4EEB-A12C-F14E2CABE1A7}">
      <text>
        <r>
          <rPr>
            <sz val="11"/>
            <color theme="1"/>
            <rFont val="Arial"/>
          </rPr>
          <t xml:space="preserve">Nothing here yet...perhaps at a different time?
</t>
        </r>
      </text>
    </comment>
    <comment ref="A1025" authorId="0" shapeId="0" xr:uid="{1283D1E4-008A-4C2E-9A54-BFF3C874D228}">
      <text>
        <r>
          <rPr>
            <sz val="11"/>
            <color theme="1"/>
            <rFont val="Arial"/>
          </rPr>
          <t xml:space="preserve">Nothing here yet...perhaps at a different time?
</t>
        </r>
      </text>
    </comment>
    <comment ref="A1026" authorId="0" shapeId="0" xr:uid="{5D943D2B-8494-4F82-B828-74148A2591ED}">
      <text>
        <r>
          <rPr>
            <sz val="11"/>
            <color theme="1"/>
            <rFont val="Arial"/>
          </rPr>
          <t xml:space="preserve">Nothing here yet...perhaps at a different time?
</t>
        </r>
      </text>
    </comment>
    <comment ref="A1027" authorId="0" shapeId="0" xr:uid="{6FE06B69-1882-4FF7-ACEE-79D58CF92B3D}">
      <text>
        <r>
          <rPr>
            <sz val="11"/>
            <color theme="1"/>
            <rFont val="Arial"/>
          </rPr>
          <t xml:space="preserve">Nothing here yet...perhaps at a different time?
</t>
        </r>
      </text>
    </comment>
    <comment ref="A1028" authorId="0" shapeId="0" xr:uid="{EAEAC73A-820F-42C8-A77B-D357D93BDD46}">
      <text>
        <r>
          <rPr>
            <sz val="11"/>
            <color theme="1"/>
            <rFont val="Arial"/>
          </rPr>
          <t xml:space="preserve">Nothing here yet...perhaps at a different time?
</t>
        </r>
      </text>
    </comment>
    <comment ref="A1029" authorId="0" shapeId="0" xr:uid="{978432BD-88F8-45B6-8FCD-75E42A68FB01}">
      <text>
        <r>
          <rPr>
            <sz val="11"/>
            <color theme="1"/>
            <rFont val="Arial"/>
          </rPr>
          <t xml:space="preserve">Nothing here yet...perhaps at a different time?
</t>
        </r>
      </text>
    </comment>
    <comment ref="A1032" authorId="0" shapeId="0" xr:uid="{18846F0E-A1EE-4250-9738-A245063418F2}">
      <text>
        <r>
          <rPr>
            <sz val="11"/>
            <color theme="1"/>
            <rFont val="Arial"/>
          </rPr>
          <t xml:space="preserve">Nothing here yet...perhaps at a different time?
</t>
        </r>
      </text>
    </comment>
    <comment ref="A1033" authorId="0" shapeId="0" xr:uid="{A443C0B8-3737-4352-AEAE-A9471B951EEE}">
      <text>
        <r>
          <rPr>
            <sz val="11"/>
            <color theme="1"/>
            <rFont val="Arial"/>
          </rPr>
          <t xml:space="preserve">Nothing here yet...perhaps at a different time?
</t>
        </r>
      </text>
    </comment>
    <comment ref="A1034" authorId="0" shapeId="0" xr:uid="{996ED830-C24F-4A44-90AB-57BC56863572}">
      <text>
        <r>
          <rPr>
            <sz val="11"/>
            <color theme="1"/>
            <rFont val="Arial"/>
          </rPr>
          <t xml:space="preserve">Nothing here yet...perhaps at a different time?
</t>
        </r>
      </text>
    </comment>
    <comment ref="A1035" authorId="0" shapeId="0" xr:uid="{01AF7636-07B7-4796-B643-E84E5551DAAC}">
      <text>
        <r>
          <rPr>
            <sz val="11"/>
            <color theme="1"/>
            <rFont val="Arial"/>
          </rPr>
          <t xml:space="preserve">Nothing here yet...perhaps at a different time?
</t>
        </r>
      </text>
    </comment>
    <comment ref="A1036" authorId="0" shapeId="0" xr:uid="{A86C40F1-F4A5-438C-B7B6-53E77D786E79}">
      <text>
        <r>
          <rPr>
            <sz val="11"/>
            <color theme="1"/>
            <rFont val="Arial"/>
          </rPr>
          <t xml:space="preserve">Nothing here yet...perhaps at a different time?
</t>
        </r>
      </text>
    </comment>
    <comment ref="A1037" authorId="0" shapeId="0" xr:uid="{0B8772D3-404C-445E-B8C3-FE4C0FE177B9}">
      <text>
        <r>
          <rPr>
            <sz val="11"/>
            <color theme="1"/>
            <rFont val="Arial"/>
          </rPr>
          <t xml:space="preserve">Nothing here yet...perhaps at a different time?
</t>
        </r>
      </text>
    </comment>
    <comment ref="A1038" authorId="0" shapeId="0" xr:uid="{75DD7C65-02E3-4527-8EBD-1BE85FDAB20E}">
      <text>
        <r>
          <rPr>
            <sz val="11"/>
            <color theme="1"/>
            <rFont val="Arial"/>
          </rPr>
          <t xml:space="preserve">Nothing here yet...perhaps at a different time?
</t>
        </r>
      </text>
    </comment>
    <comment ref="A1039" authorId="0" shapeId="0" xr:uid="{7BD7AA44-F29F-4785-87EF-8E96DF0A5632}">
      <text>
        <r>
          <rPr>
            <sz val="11"/>
            <color theme="1"/>
            <rFont val="Arial"/>
          </rPr>
          <t xml:space="preserve">Nothing here yet...perhaps at a different time?
</t>
        </r>
      </text>
    </comment>
    <comment ref="A1040" authorId="0" shapeId="0" xr:uid="{6E80F488-60DF-4527-9CAA-239B215DB1A4}">
      <text>
        <r>
          <rPr>
            <sz val="11"/>
            <color theme="1"/>
            <rFont val="Arial"/>
          </rPr>
          <t xml:space="preserve">Nothing here yet...perhaps at a different time?
</t>
        </r>
      </text>
    </comment>
    <comment ref="A1041" authorId="0" shapeId="0" xr:uid="{E623CED5-7538-4B26-B0ED-C12115D60378}">
      <text>
        <r>
          <rPr>
            <sz val="11"/>
            <color theme="1"/>
            <rFont val="Arial"/>
          </rPr>
          <t xml:space="preserve">Nothing here yet...perhaps at a different time?
</t>
        </r>
      </text>
    </comment>
    <comment ref="A1042" authorId="0" shapeId="0" xr:uid="{0509A5C8-000B-40D3-85B5-764CB0AFB65F}">
      <text>
        <r>
          <rPr>
            <sz val="11"/>
            <color theme="1"/>
            <rFont val="Arial"/>
          </rPr>
          <t xml:space="preserve">Nothing here yet...perhaps at a different time?
</t>
        </r>
      </text>
    </comment>
    <comment ref="A1043" authorId="0" shapeId="0" xr:uid="{5FBD2F9E-3271-471E-BB6F-C30B0BC7F8AA}">
      <text>
        <r>
          <rPr>
            <sz val="11"/>
            <color theme="1"/>
            <rFont val="Arial"/>
          </rPr>
          <t xml:space="preserve">Nothing here yet...perhaps at a different time?
</t>
        </r>
      </text>
    </comment>
    <comment ref="A1044" authorId="0" shapeId="0" xr:uid="{87238E57-3849-40D2-B99C-7C17304F3643}">
      <text>
        <r>
          <rPr>
            <sz val="11"/>
            <color theme="1"/>
            <rFont val="Arial"/>
          </rPr>
          <t xml:space="preserve">Nothing here yet...perhaps at a different time?
</t>
        </r>
      </text>
    </comment>
    <comment ref="A1045" authorId="0" shapeId="0" xr:uid="{FADA6012-BE25-47D8-87C8-6AEDD869475C}">
      <text>
        <r>
          <rPr>
            <sz val="11"/>
            <color theme="1"/>
            <rFont val="Arial"/>
          </rPr>
          <t xml:space="preserve">Nothing here yet...perhaps at a different time?
</t>
        </r>
      </text>
    </comment>
    <comment ref="A1046" authorId="0" shapeId="0" xr:uid="{CB4A3E4F-595E-45B3-9FD3-DC773F4A1F95}">
      <text>
        <r>
          <rPr>
            <sz val="11"/>
            <color theme="1"/>
            <rFont val="Arial"/>
          </rPr>
          <t xml:space="preserve">Nothing here yet...perhaps at a different time?
</t>
        </r>
      </text>
    </comment>
    <comment ref="A1047" authorId="0" shapeId="0" xr:uid="{027E316C-C691-46CC-A922-68B7048DFEFF}">
      <text>
        <r>
          <rPr>
            <sz val="11"/>
            <color theme="1"/>
            <rFont val="Arial"/>
          </rPr>
          <t xml:space="preserve">Nothing here yet...perhaps at a different time?
</t>
        </r>
      </text>
    </comment>
    <comment ref="A1048" authorId="0" shapeId="0" xr:uid="{EF90C9D4-01FF-4603-BF46-FB120012E907}">
      <text>
        <r>
          <rPr>
            <sz val="11"/>
            <color theme="1"/>
            <rFont val="Arial"/>
          </rPr>
          <t xml:space="preserve">Nothing here yet...perhaps at a different time?
</t>
        </r>
      </text>
    </comment>
    <comment ref="A1051" authorId="0" shapeId="0" xr:uid="{515DE497-8638-4158-AA4E-48877AD0BC8D}">
      <text>
        <r>
          <rPr>
            <sz val="11"/>
            <color theme="1"/>
            <rFont val="Arial"/>
          </rPr>
          <t xml:space="preserve">Nothing here yet...perhaps at a different time?
</t>
        </r>
      </text>
    </comment>
    <comment ref="A1052" authorId="0" shapeId="0" xr:uid="{D948A987-5BFF-4428-B2F9-EA8A59ECDD99}">
      <text>
        <r>
          <rPr>
            <sz val="11"/>
            <color theme="1"/>
            <rFont val="Arial"/>
          </rPr>
          <t xml:space="preserve">Nothing here yet...perhaps at a different time?
</t>
        </r>
      </text>
    </comment>
    <comment ref="A1053" authorId="0" shapeId="0" xr:uid="{55060071-C060-4DD3-9F45-7FF16ED4C7D8}">
      <text>
        <r>
          <rPr>
            <sz val="11"/>
            <color theme="1"/>
            <rFont val="Arial"/>
          </rPr>
          <t xml:space="preserve">Nothing here yet...perhaps at a different time?
</t>
        </r>
      </text>
    </comment>
    <comment ref="A1054" authorId="0" shapeId="0" xr:uid="{A422D2E2-CE90-493D-98FE-1CB0D08D18CE}">
      <text>
        <r>
          <rPr>
            <sz val="11"/>
            <color theme="1"/>
            <rFont val="Arial"/>
          </rPr>
          <t xml:space="preserve">Nothing here yet...perhaps at a different time?
</t>
        </r>
      </text>
    </comment>
    <comment ref="A1055" authorId="0" shapeId="0" xr:uid="{289053A1-B3F6-4549-8170-A5E5A5177B47}">
      <text>
        <r>
          <rPr>
            <sz val="11"/>
            <color theme="1"/>
            <rFont val="Arial"/>
          </rPr>
          <t xml:space="preserve">Nothing here yet...perhaps at a different time?
</t>
        </r>
      </text>
    </comment>
    <comment ref="A1056" authorId="0" shapeId="0" xr:uid="{2ADAD1ED-67E9-4EE7-986E-01637AE3C39A}">
      <text>
        <r>
          <rPr>
            <sz val="11"/>
            <color theme="1"/>
            <rFont val="Arial"/>
          </rPr>
          <t xml:space="preserve">Nothing here yet...perhaps at a different time?
</t>
        </r>
      </text>
    </comment>
    <comment ref="A1057" authorId="0" shapeId="0" xr:uid="{B0C2C4C4-2506-401F-B874-96FF41ADCBDE}">
      <text>
        <r>
          <rPr>
            <sz val="11"/>
            <color theme="1"/>
            <rFont val="Arial"/>
          </rPr>
          <t xml:space="preserve">Nothing here yet...perhaps at a different time?
</t>
        </r>
      </text>
    </comment>
    <comment ref="A1058" authorId="0" shapeId="0" xr:uid="{4BEFA675-D84E-4B30-AB9D-E1FCD2C0B746}">
      <text>
        <r>
          <rPr>
            <sz val="11"/>
            <color theme="1"/>
            <rFont val="Arial"/>
          </rPr>
          <t xml:space="preserve">Nothing here yet...perhaps at a different time?
</t>
        </r>
      </text>
    </comment>
    <comment ref="A1059" authorId="0" shapeId="0" xr:uid="{69B5D71A-C88A-4C31-97B0-B247343ED2DD}">
      <text>
        <r>
          <rPr>
            <sz val="11"/>
            <color theme="1"/>
            <rFont val="Arial"/>
          </rPr>
          <t xml:space="preserve">Nothing here yet...perhaps at a different time?
</t>
        </r>
      </text>
    </comment>
    <comment ref="A1060" authorId="0" shapeId="0" xr:uid="{3E496074-6896-4864-99AF-75D0B69A1376}">
      <text>
        <r>
          <rPr>
            <sz val="11"/>
            <color theme="1"/>
            <rFont val="Arial"/>
          </rPr>
          <t xml:space="preserve">Nothing here yet...perhaps at a different time?
</t>
        </r>
      </text>
    </comment>
    <comment ref="A1061" authorId="0" shapeId="0" xr:uid="{A83900F9-6760-42E3-B4BF-A26712157329}">
      <text>
        <r>
          <rPr>
            <sz val="11"/>
            <color theme="1"/>
            <rFont val="Arial"/>
          </rPr>
          <t xml:space="preserve">Nothing here yet...perhaps at a different time?
</t>
        </r>
      </text>
    </comment>
    <comment ref="A1062" authorId="0" shapeId="0" xr:uid="{8E31C034-FE22-4349-969D-E683E59F8369}">
      <text>
        <r>
          <rPr>
            <sz val="11"/>
            <color theme="1"/>
            <rFont val="Arial"/>
          </rPr>
          <t xml:space="preserve">Nothing here yet...perhaps at a different time?
</t>
        </r>
      </text>
    </comment>
    <comment ref="A1063" authorId="0" shapeId="0" xr:uid="{4D033E2A-12EA-4322-AA9D-CD8A526DFFAE}">
      <text>
        <r>
          <rPr>
            <sz val="11"/>
            <color theme="1"/>
            <rFont val="Arial"/>
          </rPr>
          <t xml:space="preserve">Nothing here yet...perhaps at a different time?
</t>
        </r>
      </text>
    </comment>
    <comment ref="A1064" authorId="0" shapeId="0" xr:uid="{F98A5CC8-7783-4040-ABD7-98678B9D2D18}">
      <text>
        <r>
          <rPr>
            <sz val="11"/>
            <color theme="1"/>
            <rFont val="Arial"/>
          </rPr>
          <t xml:space="preserve">Nothing here yet...perhaps at a different time?
</t>
        </r>
      </text>
    </comment>
    <comment ref="A1065" authorId="0" shapeId="0" xr:uid="{002FD902-39B1-4710-AD52-9803DA9E4F87}">
      <text>
        <r>
          <rPr>
            <sz val="11"/>
            <color theme="1"/>
            <rFont val="Arial"/>
          </rPr>
          <t xml:space="preserve">Nothing here yet...perhaps at a different time?
</t>
        </r>
      </text>
    </comment>
    <comment ref="A1066" authorId="0" shapeId="0" xr:uid="{C2B7836E-A8C2-4953-9822-48EC172D0F70}">
      <text>
        <r>
          <rPr>
            <sz val="11"/>
            <color theme="1"/>
            <rFont val="Arial"/>
          </rPr>
          <t xml:space="preserve">Nothing here yet...perhaps at a different time?
</t>
        </r>
      </text>
    </comment>
    <comment ref="A1067" authorId="0" shapeId="0" xr:uid="{1EB40BA3-DD5B-4704-AD46-5B0BAC1CD385}">
      <text>
        <r>
          <rPr>
            <sz val="11"/>
            <color theme="1"/>
            <rFont val="Arial"/>
          </rPr>
          <t xml:space="preserve">Nothing here yet...perhaps at a different time?
</t>
        </r>
      </text>
    </comment>
    <comment ref="A1070" authorId="0" shapeId="0" xr:uid="{4F3471E4-B6D3-47E1-9C79-EFCF16C1E99D}">
      <text>
        <r>
          <rPr>
            <sz val="11"/>
            <color theme="1"/>
            <rFont val="Arial"/>
          </rPr>
          <t xml:space="preserve">Nothing here yet...perhaps at a different time?
</t>
        </r>
      </text>
    </comment>
    <comment ref="A1071" authorId="0" shapeId="0" xr:uid="{31AFBBFF-7CEF-45D5-BC54-EB529DDD46D7}">
      <text>
        <r>
          <rPr>
            <sz val="11"/>
            <color theme="1"/>
            <rFont val="Arial"/>
          </rPr>
          <t xml:space="preserve">Nothing here yet...perhaps at a different time?
</t>
        </r>
      </text>
    </comment>
    <comment ref="A1072" authorId="0" shapeId="0" xr:uid="{B1B80B6C-A17C-42FE-B2AA-53423CF6636C}">
      <text>
        <r>
          <rPr>
            <sz val="11"/>
            <color theme="1"/>
            <rFont val="Arial"/>
          </rPr>
          <t xml:space="preserve">Nothing here yet...perhaps at a different time?
</t>
        </r>
      </text>
    </comment>
    <comment ref="A1073" authorId="0" shapeId="0" xr:uid="{4EF53A6C-C280-4DC7-9ECC-EA2F6DD4A878}">
      <text>
        <r>
          <rPr>
            <sz val="11"/>
            <color theme="1"/>
            <rFont val="Arial"/>
          </rPr>
          <t xml:space="preserve">Nothing here yet...perhaps at a different time?
</t>
        </r>
      </text>
    </comment>
    <comment ref="A1074" authorId="0" shapeId="0" xr:uid="{362852AE-B7FF-434B-A222-92B65F719CD6}">
      <text>
        <r>
          <rPr>
            <sz val="11"/>
            <color theme="1"/>
            <rFont val="Arial"/>
          </rPr>
          <t xml:space="preserve">Nothing here yet...perhaps at a different time?
</t>
        </r>
      </text>
    </comment>
    <comment ref="A1075" authorId="0" shapeId="0" xr:uid="{BCB946B2-9A1F-490C-A49B-C711F426E553}">
      <text>
        <r>
          <rPr>
            <sz val="11"/>
            <color theme="1"/>
            <rFont val="Arial"/>
          </rPr>
          <t xml:space="preserve">Nothing here yet...perhaps at a different time?
</t>
        </r>
      </text>
    </comment>
    <comment ref="A1076" authorId="0" shapeId="0" xr:uid="{A16EAFB9-8507-4176-94DD-1487E58550DD}">
      <text>
        <r>
          <rPr>
            <sz val="11"/>
            <color theme="1"/>
            <rFont val="Arial"/>
          </rPr>
          <t xml:space="preserve">Nothing here yet...perhaps at a different time?
</t>
        </r>
      </text>
    </comment>
    <comment ref="A1077" authorId="0" shapeId="0" xr:uid="{1024F86B-C792-427F-95E3-4BB54978E34A}">
      <text>
        <r>
          <rPr>
            <sz val="11"/>
            <color theme="1"/>
            <rFont val="Arial"/>
          </rPr>
          <t xml:space="preserve">Nothing here yet...perhaps at a different time?
</t>
        </r>
      </text>
    </comment>
    <comment ref="A1078" authorId="0" shapeId="0" xr:uid="{21F74E4A-A308-46D1-81E7-299113B75679}">
      <text>
        <r>
          <rPr>
            <sz val="11"/>
            <color theme="1"/>
            <rFont val="Arial"/>
          </rPr>
          <t xml:space="preserve">Nothing here yet...perhaps at a different time?
</t>
        </r>
      </text>
    </comment>
    <comment ref="A1079" authorId="0" shapeId="0" xr:uid="{10827478-77AB-473B-B947-2694B235D7E1}">
      <text>
        <r>
          <rPr>
            <sz val="11"/>
            <color theme="1"/>
            <rFont val="Arial"/>
          </rPr>
          <t xml:space="preserve">Nothing here yet...perhaps at a different time?
</t>
        </r>
      </text>
    </comment>
    <comment ref="A1080" authorId="0" shapeId="0" xr:uid="{060D6AC6-9021-436C-8CB2-A2EB47403A2F}">
      <text>
        <r>
          <rPr>
            <sz val="11"/>
            <color theme="1"/>
            <rFont val="Arial"/>
          </rPr>
          <t xml:space="preserve">Nothing here yet...perhaps at a different time?
</t>
        </r>
      </text>
    </comment>
    <comment ref="A1081" authorId="0" shapeId="0" xr:uid="{277BCD18-4FED-4B44-B232-042D64AA6AD4}">
      <text>
        <r>
          <rPr>
            <sz val="11"/>
            <color theme="1"/>
            <rFont val="Arial"/>
          </rPr>
          <t xml:space="preserve">Nothing here yet...perhaps at a different time?
</t>
        </r>
      </text>
    </comment>
    <comment ref="A1082" authorId="0" shapeId="0" xr:uid="{1CEE179E-5A33-4DCF-AC49-72432D869820}">
      <text>
        <r>
          <rPr>
            <sz val="11"/>
            <color theme="1"/>
            <rFont val="Arial"/>
          </rPr>
          <t xml:space="preserve">Nothing here yet...perhaps at a different time?
</t>
        </r>
      </text>
    </comment>
    <comment ref="A1083" authorId="0" shapeId="0" xr:uid="{2ED9DA86-1ADD-4230-B204-A5FFE3A99C2F}">
      <text>
        <r>
          <rPr>
            <sz val="11"/>
            <color theme="1"/>
            <rFont val="Arial"/>
          </rPr>
          <t xml:space="preserve">Nothing here yet...perhaps at a different time?
</t>
        </r>
      </text>
    </comment>
    <comment ref="A1084" authorId="0" shapeId="0" xr:uid="{68BB2FC4-1197-4CA0-B172-085AB3584DED}">
      <text>
        <r>
          <rPr>
            <sz val="11"/>
            <color theme="1"/>
            <rFont val="Arial"/>
          </rPr>
          <t xml:space="preserve">Nothing here yet...perhaps at a different time?
</t>
        </r>
      </text>
    </comment>
    <comment ref="A1085" authorId="0" shapeId="0" xr:uid="{D9416B51-CB73-4387-BCB1-B2960AF68DEB}">
      <text>
        <r>
          <rPr>
            <sz val="11"/>
            <color theme="1"/>
            <rFont val="Arial"/>
          </rPr>
          <t xml:space="preserve">Nothing here yet...perhaps at a different time?
</t>
        </r>
      </text>
    </comment>
    <comment ref="A1086" authorId="0" shapeId="0" xr:uid="{3AE1CB07-7FB8-4FFC-B2F8-4CDFFD0A944D}">
      <text>
        <r>
          <rPr>
            <sz val="11"/>
            <color theme="1"/>
            <rFont val="Arial"/>
          </rPr>
          <t xml:space="preserve">Nothing here yet...perhaps at a different time?
</t>
        </r>
      </text>
    </comment>
    <comment ref="A1089" authorId="0" shapeId="0" xr:uid="{2DBAE303-FF05-4FC9-B92E-A1B9BCC068B2}">
      <text>
        <r>
          <rPr>
            <sz val="11"/>
            <color theme="1"/>
            <rFont val="Arial"/>
          </rPr>
          <t xml:space="preserve">Nothing here yet...perhaps at a different time?
</t>
        </r>
      </text>
    </comment>
    <comment ref="A1090" authorId="0" shapeId="0" xr:uid="{A90E77DD-BC47-4AEF-BE93-658116E58E2C}">
      <text>
        <r>
          <rPr>
            <sz val="11"/>
            <color theme="1"/>
            <rFont val="Arial"/>
          </rPr>
          <t xml:space="preserve">Nothing here yet...perhaps at a different time?
</t>
        </r>
      </text>
    </comment>
    <comment ref="A1091" authorId="0" shapeId="0" xr:uid="{0C2165F9-8C94-46A1-B695-4652049DF0EF}">
      <text>
        <r>
          <rPr>
            <sz val="11"/>
            <color theme="1"/>
            <rFont val="Arial"/>
          </rPr>
          <t xml:space="preserve">Nothing here yet...perhaps at a different time?
</t>
        </r>
      </text>
    </comment>
    <comment ref="A1092" authorId="0" shapeId="0" xr:uid="{A34C7E6C-2DBC-4599-9C3A-48AA18761497}">
      <text>
        <r>
          <rPr>
            <sz val="11"/>
            <color theme="1"/>
            <rFont val="Arial"/>
          </rPr>
          <t xml:space="preserve">Nothing here yet...perhaps at a different time?
</t>
        </r>
      </text>
    </comment>
    <comment ref="A1093" authorId="0" shapeId="0" xr:uid="{566CC662-B2C5-411B-92C6-E9F85F71755D}">
      <text>
        <r>
          <rPr>
            <sz val="11"/>
            <color theme="1"/>
            <rFont val="Arial"/>
          </rPr>
          <t xml:space="preserve">Nothing here yet...perhaps at a different time?
</t>
        </r>
      </text>
    </comment>
    <comment ref="A1094" authorId="0" shapeId="0" xr:uid="{FE422F90-564E-4337-8DE9-ABE472337729}">
      <text>
        <r>
          <rPr>
            <sz val="11"/>
            <color theme="1"/>
            <rFont val="Arial"/>
          </rPr>
          <t xml:space="preserve">Nothing here yet...perhaps at a different time?
</t>
        </r>
      </text>
    </comment>
    <comment ref="A1095" authorId="0" shapeId="0" xr:uid="{231EDCEA-8316-49AF-ACD1-7B1773C5EEE0}">
      <text>
        <r>
          <rPr>
            <sz val="11"/>
            <color theme="1"/>
            <rFont val="Arial"/>
          </rPr>
          <t xml:space="preserve">Nothing here yet...perhaps at a different time?
</t>
        </r>
      </text>
    </comment>
    <comment ref="A1096" authorId="0" shapeId="0" xr:uid="{8489D42C-F3AB-4019-B707-A65562A93F5B}">
      <text>
        <r>
          <rPr>
            <sz val="11"/>
            <color theme="1"/>
            <rFont val="Arial"/>
          </rPr>
          <t xml:space="preserve">Nothing here yet...perhaps at a different time?
</t>
        </r>
      </text>
    </comment>
    <comment ref="A1097" authorId="0" shapeId="0" xr:uid="{729547BF-ABB0-469A-BB70-728AF3EACB21}">
      <text>
        <r>
          <rPr>
            <sz val="11"/>
            <color theme="1"/>
            <rFont val="Arial"/>
          </rPr>
          <t xml:space="preserve">Nothing here yet...perhaps at a different time?
</t>
        </r>
      </text>
    </comment>
    <comment ref="A1098" authorId="0" shapeId="0" xr:uid="{4B4855FA-83D1-4B8C-8ACC-C991C6294ABC}">
      <text>
        <r>
          <rPr>
            <sz val="11"/>
            <color theme="1"/>
            <rFont val="Arial"/>
          </rPr>
          <t xml:space="preserve">Nothing here yet...perhaps at a different time?
</t>
        </r>
      </text>
    </comment>
    <comment ref="A1099" authorId="0" shapeId="0" xr:uid="{B1C490F2-D247-44D8-934E-9DFBBB45E4DF}">
      <text>
        <r>
          <rPr>
            <sz val="11"/>
            <color theme="1"/>
            <rFont val="Arial"/>
          </rPr>
          <t xml:space="preserve">Nothing here yet...perhaps at a different time?
</t>
        </r>
      </text>
    </comment>
    <comment ref="A1100" authorId="0" shapeId="0" xr:uid="{A730D2B9-63F5-4304-916C-4F61AA1C5FAC}">
      <text>
        <r>
          <rPr>
            <sz val="11"/>
            <color theme="1"/>
            <rFont val="Arial"/>
          </rPr>
          <t xml:space="preserve">Nothing here yet...perhaps at a different time?
</t>
        </r>
      </text>
    </comment>
    <comment ref="A1101" authorId="0" shapeId="0" xr:uid="{5A2AEF82-F476-4DB7-94FC-FA4132E08683}">
      <text>
        <r>
          <rPr>
            <sz val="11"/>
            <color theme="1"/>
            <rFont val="Arial"/>
          </rPr>
          <t xml:space="preserve">Nothing here yet...perhaps at a different time?
</t>
        </r>
      </text>
    </comment>
    <comment ref="A1102" authorId="0" shapeId="0" xr:uid="{5BBE9178-86D0-4434-8978-109455F8DF0F}">
      <text>
        <r>
          <rPr>
            <sz val="11"/>
            <color theme="1"/>
            <rFont val="Arial"/>
          </rPr>
          <t xml:space="preserve">Nothing here yet...perhaps at a different time?
</t>
        </r>
      </text>
    </comment>
    <comment ref="A1103" authorId="0" shapeId="0" xr:uid="{88CAF8B0-7FEA-4E38-A648-4D2AA0072387}">
      <text>
        <r>
          <rPr>
            <sz val="11"/>
            <color theme="1"/>
            <rFont val="Arial"/>
          </rPr>
          <t xml:space="preserve">Nothing here yet...perhaps at a different time?
</t>
        </r>
      </text>
    </comment>
    <comment ref="A1104" authorId="0" shapeId="0" xr:uid="{30FC7F61-AC78-44D4-B9AB-E4B93408F7E0}">
      <text>
        <r>
          <rPr>
            <sz val="11"/>
            <color theme="1"/>
            <rFont val="Arial"/>
          </rPr>
          <t xml:space="preserve">Nothing here yet...perhaps at a different time?
</t>
        </r>
      </text>
    </comment>
    <comment ref="A1105" authorId="0" shapeId="0" xr:uid="{9841C87A-C150-46D5-B68F-8308084D1224}">
      <text>
        <r>
          <rPr>
            <sz val="11"/>
            <color theme="1"/>
            <rFont val="Arial"/>
          </rPr>
          <t xml:space="preserve">Nothing here yet...perhaps at a different time?
</t>
        </r>
      </text>
    </comment>
    <comment ref="A1108" authorId="0" shapeId="0" xr:uid="{ACEF17E4-8CCF-4F8B-B316-0B63316EE1DF}">
      <text>
        <r>
          <rPr>
            <sz val="11"/>
            <color theme="1"/>
            <rFont val="Arial"/>
          </rPr>
          <t xml:space="preserve">Nothing here yet...perhaps at a different time?
</t>
        </r>
      </text>
    </comment>
    <comment ref="A1109" authorId="0" shapeId="0" xr:uid="{88B13139-1567-4586-BAE5-598CE9534DA6}">
      <text>
        <r>
          <rPr>
            <sz val="11"/>
            <color theme="1"/>
            <rFont val="Arial"/>
          </rPr>
          <t xml:space="preserve">Nothing here yet...perhaps at a different time?
</t>
        </r>
      </text>
    </comment>
    <comment ref="A1110" authorId="0" shapeId="0" xr:uid="{8F850333-3797-47E3-A399-5D2E486D529C}">
      <text>
        <r>
          <rPr>
            <sz val="11"/>
            <color theme="1"/>
            <rFont val="Arial"/>
          </rPr>
          <t xml:space="preserve">Nothing here yet...perhaps at a different time?
</t>
        </r>
      </text>
    </comment>
    <comment ref="A1111" authorId="0" shapeId="0" xr:uid="{048E6CE7-713C-40D5-8DBE-6B6C0C447240}">
      <text>
        <r>
          <rPr>
            <sz val="11"/>
            <color theme="1"/>
            <rFont val="Arial"/>
          </rPr>
          <t xml:space="preserve">Nothing here yet...perhaps at a different time?
</t>
        </r>
      </text>
    </comment>
    <comment ref="A1112" authorId="0" shapeId="0" xr:uid="{00F5D2AF-C285-48A3-97AA-5E862524E762}">
      <text>
        <r>
          <rPr>
            <sz val="11"/>
            <color theme="1"/>
            <rFont val="Arial"/>
          </rPr>
          <t xml:space="preserve">Nothing here yet...perhaps at a different time?
</t>
        </r>
      </text>
    </comment>
    <comment ref="A1113" authorId="0" shapeId="0" xr:uid="{503F5E7F-6D5F-49FC-BF81-86955F8B1286}">
      <text>
        <r>
          <rPr>
            <sz val="11"/>
            <color theme="1"/>
            <rFont val="Arial"/>
          </rPr>
          <t xml:space="preserve">Nothing here yet...perhaps at a different time?
</t>
        </r>
      </text>
    </comment>
    <comment ref="A1114" authorId="0" shapeId="0" xr:uid="{98D0D539-6282-4F37-B246-4356CE49B32A}">
      <text>
        <r>
          <rPr>
            <sz val="11"/>
            <color theme="1"/>
            <rFont val="Arial"/>
          </rPr>
          <t xml:space="preserve">Nothing here yet...perhaps at a different time?
</t>
        </r>
      </text>
    </comment>
    <comment ref="A1115" authorId="0" shapeId="0" xr:uid="{2425F658-B3A0-4D76-AEF5-BD3F683F8282}">
      <text>
        <r>
          <rPr>
            <sz val="11"/>
            <color theme="1"/>
            <rFont val="Arial"/>
          </rPr>
          <t xml:space="preserve">Nothing here yet...perhaps at a different time?
</t>
        </r>
      </text>
    </comment>
    <comment ref="A1116" authorId="0" shapeId="0" xr:uid="{65DADB62-A8D7-4136-AE0D-8E1F3CA181E7}">
      <text>
        <r>
          <rPr>
            <sz val="11"/>
            <color theme="1"/>
            <rFont val="Arial"/>
          </rPr>
          <t xml:space="preserve">Nothing here yet...perhaps at a different time?
</t>
        </r>
      </text>
    </comment>
    <comment ref="A1117" authorId="0" shapeId="0" xr:uid="{BD696E5F-7CD9-48A4-84AD-7DCC75AD5FA5}">
      <text>
        <r>
          <rPr>
            <sz val="11"/>
            <color theme="1"/>
            <rFont val="Arial"/>
          </rPr>
          <t xml:space="preserve">Nothing here yet...perhaps at a different time?
</t>
        </r>
      </text>
    </comment>
    <comment ref="A1118" authorId="0" shapeId="0" xr:uid="{1C40F5A7-A4B9-45BB-B3A0-7B42E5AB1020}">
      <text>
        <r>
          <rPr>
            <sz val="11"/>
            <color theme="1"/>
            <rFont val="Arial"/>
          </rPr>
          <t xml:space="preserve">Nothing here yet...perhaps at a different time?
</t>
        </r>
      </text>
    </comment>
    <comment ref="A1119" authorId="0" shapeId="0" xr:uid="{A078593B-6BD6-4DA8-BE8E-80423DE03F13}">
      <text>
        <r>
          <rPr>
            <sz val="11"/>
            <color theme="1"/>
            <rFont val="Arial"/>
          </rPr>
          <t xml:space="preserve">Nothing here yet...perhaps at a different time?
</t>
        </r>
      </text>
    </comment>
    <comment ref="A1120" authorId="0" shapeId="0" xr:uid="{AFFEA922-71AE-4CFF-AEA0-1CC061921D0F}">
      <text>
        <r>
          <rPr>
            <sz val="11"/>
            <color theme="1"/>
            <rFont val="Arial"/>
          </rPr>
          <t xml:space="preserve">Nothing here yet...perhaps at a different time?
</t>
        </r>
      </text>
    </comment>
    <comment ref="A1121" authorId="0" shapeId="0" xr:uid="{2DE2FA76-8FAD-4F41-88AB-BDDFA55F064B}">
      <text>
        <r>
          <rPr>
            <sz val="11"/>
            <color theme="1"/>
            <rFont val="Arial"/>
          </rPr>
          <t xml:space="preserve">Nothing here yet...perhaps at a different time?
</t>
        </r>
      </text>
    </comment>
    <comment ref="A1122" authorId="0" shapeId="0" xr:uid="{471BFD28-439A-4D14-AD7B-C8F21655A4F5}">
      <text>
        <r>
          <rPr>
            <sz val="11"/>
            <color theme="1"/>
            <rFont val="Arial"/>
          </rPr>
          <t xml:space="preserve">Nothing here yet...perhaps at a different time?
</t>
        </r>
      </text>
    </comment>
    <comment ref="A1123" authorId="0" shapeId="0" xr:uid="{F7AC6F7B-4EE3-4846-8E5A-B886E620028D}">
      <text>
        <r>
          <rPr>
            <sz val="11"/>
            <color theme="1"/>
            <rFont val="Arial"/>
          </rPr>
          <t xml:space="preserve">Nothing here yet...perhaps at a different time?
</t>
        </r>
      </text>
    </comment>
    <comment ref="A1124" authorId="0" shapeId="0" xr:uid="{64378950-CFB3-4BC6-A19C-2A92CD8B0919}">
      <text>
        <r>
          <rPr>
            <sz val="11"/>
            <color theme="1"/>
            <rFont val="Arial"/>
          </rPr>
          <t xml:space="preserve">Nothing here yet...perhaps at a different time?
</t>
        </r>
      </text>
    </comment>
    <comment ref="A1127" authorId="0" shapeId="0" xr:uid="{5E30325E-FCB2-42AF-B6CF-843E63C831F9}">
      <text>
        <r>
          <rPr>
            <sz val="11"/>
            <color theme="1"/>
            <rFont val="Arial"/>
          </rPr>
          <t xml:space="preserve">Nothing here yet...perhaps at a different time?
</t>
        </r>
      </text>
    </comment>
    <comment ref="A1128" authorId="0" shapeId="0" xr:uid="{13A09374-9AE1-489A-A429-09E400AAA1B8}">
      <text>
        <r>
          <rPr>
            <sz val="11"/>
            <color theme="1"/>
            <rFont val="Arial"/>
          </rPr>
          <t xml:space="preserve">Nothing here yet...perhaps at a different time?
</t>
        </r>
      </text>
    </comment>
    <comment ref="A1129" authorId="0" shapeId="0" xr:uid="{CDD7CF22-4308-498A-9FFF-26166B7DFEFD}">
      <text>
        <r>
          <rPr>
            <sz val="11"/>
            <color theme="1"/>
            <rFont val="Arial"/>
          </rPr>
          <t xml:space="preserve">Nothing here yet...perhaps at a different time?
</t>
        </r>
      </text>
    </comment>
    <comment ref="A1130" authorId="0" shapeId="0" xr:uid="{20775D69-8ED2-4E67-BA7F-F71BF821D349}">
      <text>
        <r>
          <rPr>
            <sz val="11"/>
            <color theme="1"/>
            <rFont val="Arial"/>
          </rPr>
          <t xml:space="preserve">Nothing here yet...perhaps at a different time?
</t>
        </r>
      </text>
    </comment>
    <comment ref="A1131" authorId="0" shapeId="0" xr:uid="{1A0613CE-CED5-486E-8A76-987CDA163EAC}">
      <text>
        <r>
          <rPr>
            <sz val="11"/>
            <color theme="1"/>
            <rFont val="Arial"/>
          </rPr>
          <t xml:space="preserve">Nothing here yet...perhaps at a different time?
</t>
        </r>
      </text>
    </comment>
    <comment ref="A1132" authorId="0" shapeId="0" xr:uid="{20FCDC9A-F52A-43F7-8A37-BD16AC14FDA8}">
      <text>
        <r>
          <rPr>
            <sz val="11"/>
            <color theme="1"/>
            <rFont val="Arial"/>
          </rPr>
          <t xml:space="preserve">Nothing here yet...perhaps at a different time?
</t>
        </r>
      </text>
    </comment>
    <comment ref="A1133" authorId="0" shapeId="0" xr:uid="{96BD90CC-4147-4670-A2F4-1FA9E7AFE4A5}">
      <text>
        <r>
          <rPr>
            <sz val="11"/>
            <color theme="1"/>
            <rFont val="Arial"/>
          </rPr>
          <t xml:space="preserve">Nothing here yet...perhaps at a different time?
</t>
        </r>
      </text>
    </comment>
    <comment ref="A1134" authorId="0" shapeId="0" xr:uid="{E70B2683-D398-4B40-8DCE-A72049ACB865}">
      <text>
        <r>
          <rPr>
            <sz val="11"/>
            <color theme="1"/>
            <rFont val="Arial"/>
          </rPr>
          <t xml:space="preserve">Nothing here yet...perhaps at a different time?
</t>
        </r>
      </text>
    </comment>
    <comment ref="A1135" authorId="0" shapeId="0" xr:uid="{88DE46F3-BF65-4D18-9A90-283841DD14F5}">
      <text>
        <r>
          <rPr>
            <sz val="11"/>
            <color theme="1"/>
            <rFont val="Arial"/>
          </rPr>
          <t xml:space="preserve">Nothing here yet...perhaps at a different time?
</t>
        </r>
      </text>
    </comment>
    <comment ref="A1136" authorId="0" shapeId="0" xr:uid="{E7EE44EA-DA9A-4408-A2BD-3785FB308C65}">
      <text>
        <r>
          <rPr>
            <sz val="11"/>
            <color theme="1"/>
            <rFont val="Arial"/>
          </rPr>
          <t xml:space="preserve">Nothing here yet...perhaps at a different time?
</t>
        </r>
      </text>
    </comment>
    <comment ref="A1137" authorId="0" shapeId="0" xr:uid="{AB4144CD-2886-4B56-A86B-58D626134A82}">
      <text>
        <r>
          <rPr>
            <sz val="11"/>
            <color theme="1"/>
            <rFont val="Arial"/>
          </rPr>
          <t xml:space="preserve">Nothing here yet...perhaps at a different time?
</t>
        </r>
      </text>
    </comment>
    <comment ref="A1138" authorId="0" shapeId="0" xr:uid="{63078FC5-1483-4207-A514-D901B5CBE0B5}">
      <text>
        <r>
          <rPr>
            <sz val="11"/>
            <color theme="1"/>
            <rFont val="Arial"/>
          </rPr>
          <t xml:space="preserve">Nothing here yet...perhaps at a different time?
</t>
        </r>
      </text>
    </comment>
    <comment ref="A1139" authorId="0" shapeId="0" xr:uid="{BDBE5C1D-C051-4CB9-B6EB-4064F4FDBD24}">
      <text>
        <r>
          <rPr>
            <sz val="11"/>
            <color theme="1"/>
            <rFont val="Arial"/>
          </rPr>
          <t xml:space="preserve">Nothing here yet...perhaps at a different time?
</t>
        </r>
      </text>
    </comment>
    <comment ref="A1140" authorId="0" shapeId="0" xr:uid="{023F71BD-D0AC-46D0-8B6C-FF518905F97A}">
      <text>
        <r>
          <rPr>
            <sz val="11"/>
            <color theme="1"/>
            <rFont val="Arial"/>
          </rPr>
          <t xml:space="preserve">Nothing here yet...perhaps at a different time?
</t>
        </r>
      </text>
    </comment>
    <comment ref="A1141" authorId="0" shapeId="0" xr:uid="{9CE2C20E-8601-4193-8900-D8892ED9348F}">
      <text>
        <r>
          <rPr>
            <sz val="11"/>
            <color theme="1"/>
            <rFont val="Arial"/>
          </rPr>
          <t xml:space="preserve">Nothing here yet...perhaps at a different time?
</t>
        </r>
      </text>
    </comment>
    <comment ref="A1142" authorId="0" shapeId="0" xr:uid="{C961236C-42CA-4ECC-A1AC-FC5D2422C192}">
      <text>
        <r>
          <rPr>
            <sz val="11"/>
            <color theme="1"/>
            <rFont val="Arial"/>
          </rPr>
          <t xml:space="preserve">Nothing here yet...perhaps at a different time?
</t>
        </r>
      </text>
    </comment>
    <comment ref="A1143" authorId="0" shapeId="0" xr:uid="{F37F4C3D-D1A7-453C-A742-E19698FF9EFD}">
      <text>
        <r>
          <rPr>
            <sz val="11"/>
            <color theme="1"/>
            <rFont val="Arial"/>
          </rPr>
          <t xml:space="preserve">Nothing here yet...perhaps at a different time?
</t>
        </r>
      </text>
    </comment>
    <comment ref="A1146" authorId="0" shapeId="0" xr:uid="{9644498C-E483-4189-8D08-5F1C8BA0D6CD}">
      <text>
        <r>
          <rPr>
            <sz val="11"/>
            <color theme="1"/>
            <rFont val="Arial"/>
          </rPr>
          <t xml:space="preserve">Nothing here yet...perhaps at a different time?
</t>
        </r>
      </text>
    </comment>
    <comment ref="A1147" authorId="0" shapeId="0" xr:uid="{45805D01-4299-476F-8888-907629226F45}">
      <text>
        <r>
          <rPr>
            <sz val="11"/>
            <color theme="1"/>
            <rFont val="Arial"/>
          </rPr>
          <t xml:space="preserve">Nothing here yet...perhaps at a different time?
</t>
        </r>
      </text>
    </comment>
    <comment ref="A1148" authorId="0" shapeId="0" xr:uid="{CF604629-DE0B-4724-A762-6D0A0FC9C358}">
      <text>
        <r>
          <rPr>
            <sz val="11"/>
            <color theme="1"/>
            <rFont val="Arial"/>
          </rPr>
          <t xml:space="preserve">Nothing here yet...perhaps at a different time?
</t>
        </r>
      </text>
    </comment>
    <comment ref="A1149" authorId="0" shapeId="0" xr:uid="{0DEF0616-62FD-4E09-ABED-24ABF0C49AD7}">
      <text>
        <r>
          <rPr>
            <sz val="11"/>
            <color theme="1"/>
            <rFont val="Arial"/>
          </rPr>
          <t xml:space="preserve">Nothing here yet...perhaps at a different time?
</t>
        </r>
      </text>
    </comment>
    <comment ref="A1150" authorId="0" shapeId="0" xr:uid="{27AEC244-0334-46D5-A7EC-B88C004C0BC8}">
      <text>
        <r>
          <rPr>
            <sz val="11"/>
            <color theme="1"/>
            <rFont val="Arial"/>
          </rPr>
          <t xml:space="preserve">Nothing here yet...perhaps at a different time?
</t>
        </r>
      </text>
    </comment>
    <comment ref="A1151" authorId="0" shapeId="0" xr:uid="{973B912A-C456-4E49-8E51-AA2E9DE0DD65}">
      <text>
        <r>
          <rPr>
            <sz val="11"/>
            <color theme="1"/>
            <rFont val="Arial"/>
          </rPr>
          <t xml:space="preserve">Nothing here yet...perhaps at a different time?
</t>
        </r>
      </text>
    </comment>
    <comment ref="A1152" authorId="0" shapeId="0" xr:uid="{4B7DB8D1-2627-47AD-AD55-900FDC171648}">
      <text>
        <r>
          <rPr>
            <sz val="11"/>
            <color theme="1"/>
            <rFont val="Arial"/>
          </rPr>
          <t xml:space="preserve">Nothing here yet...perhaps at a different time?
</t>
        </r>
      </text>
    </comment>
    <comment ref="A1153" authorId="0" shapeId="0" xr:uid="{96CF8434-5EF4-4A15-8322-183D09AAF42B}">
      <text>
        <r>
          <rPr>
            <sz val="11"/>
            <color theme="1"/>
            <rFont val="Arial"/>
          </rPr>
          <t xml:space="preserve">Nothing here yet...perhaps at a different time?
</t>
        </r>
      </text>
    </comment>
    <comment ref="A1154" authorId="0" shapeId="0" xr:uid="{F2E5C277-0E27-4194-948B-A7DB0430FCE8}">
      <text>
        <r>
          <rPr>
            <sz val="11"/>
            <color theme="1"/>
            <rFont val="Arial"/>
          </rPr>
          <t xml:space="preserve">Nothing here yet...perhaps at a different time?
</t>
        </r>
      </text>
    </comment>
    <comment ref="A1155" authorId="0" shapeId="0" xr:uid="{7E41F9BE-5672-49C5-8F31-73BA779A819C}">
      <text>
        <r>
          <rPr>
            <sz val="11"/>
            <color theme="1"/>
            <rFont val="Arial"/>
          </rPr>
          <t xml:space="preserve">Nothing here yet...perhaps at a different time?
</t>
        </r>
      </text>
    </comment>
    <comment ref="A1156" authorId="0" shapeId="0" xr:uid="{39E11BB4-6453-4E4D-906E-41B3261ADFAC}">
      <text>
        <r>
          <rPr>
            <sz val="11"/>
            <color theme="1"/>
            <rFont val="Arial"/>
          </rPr>
          <t xml:space="preserve">Nothing here yet...perhaps at a different time?
</t>
        </r>
      </text>
    </comment>
    <comment ref="A1157" authorId="0" shapeId="0" xr:uid="{65F7DB29-1FA6-46FE-AA12-DB338DB4122E}">
      <text>
        <r>
          <rPr>
            <sz val="11"/>
            <color theme="1"/>
            <rFont val="Arial"/>
          </rPr>
          <t xml:space="preserve">Nothing here yet...perhaps at a different time?
</t>
        </r>
      </text>
    </comment>
    <comment ref="A1158" authorId="0" shapeId="0" xr:uid="{3B43F5B9-FDE8-432D-8BC9-339BF9218D34}">
      <text>
        <r>
          <rPr>
            <sz val="11"/>
            <color theme="1"/>
            <rFont val="Arial"/>
          </rPr>
          <t xml:space="preserve">Nothing here yet...perhaps at a different time?
</t>
        </r>
      </text>
    </comment>
    <comment ref="A1159" authorId="0" shapeId="0" xr:uid="{08F7A08D-5AAE-457B-B2C4-94FB7DA8EAF8}">
      <text>
        <r>
          <rPr>
            <sz val="11"/>
            <color theme="1"/>
            <rFont val="Arial"/>
          </rPr>
          <t xml:space="preserve">Nothing here yet...perhaps at a different time?
</t>
        </r>
      </text>
    </comment>
    <comment ref="A1160" authorId="0" shapeId="0" xr:uid="{4CF20850-7803-4413-A4E2-5C83ECB8D5D2}">
      <text>
        <r>
          <rPr>
            <sz val="11"/>
            <color theme="1"/>
            <rFont val="Arial"/>
          </rPr>
          <t xml:space="preserve">Nothing here yet...perhaps at a different time?
</t>
        </r>
      </text>
    </comment>
    <comment ref="A1161" authorId="0" shapeId="0" xr:uid="{2F3574FB-5526-4966-9970-5F5D62357558}">
      <text>
        <r>
          <rPr>
            <sz val="11"/>
            <color theme="1"/>
            <rFont val="Arial"/>
          </rPr>
          <t xml:space="preserve">Nothing here yet...perhaps at a different time?
</t>
        </r>
      </text>
    </comment>
    <comment ref="A1162" authorId="0" shapeId="0" xr:uid="{EAD31E53-D150-4F1D-8EA6-72A5C10FA5B6}">
      <text>
        <r>
          <rPr>
            <sz val="11"/>
            <color theme="1"/>
            <rFont val="Arial"/>
          </rPr>
          <t xml:space="preserve">Nothing here yet...perhaps at a different time?
</t>
        </r>
      </text>
    </comment>
    <comment ref="A1165" authorId="0" shapeId="0" xr:uid="{79C052F5-AAB4-4A21-84F2-D2F7925DA183}">
      <text>
        <r>
          <rPr>
            <sz val="11"/>
            <color theme="1"/>
            <rFont val="Arial"/>
          </rPr>
          <t xml:space="preserve">Nothing here yet...perhaps at a different time?
</t>
        </r>
      </text>
    </comment>
    <comment ref="A1166" authorId="0" shapeId="0" xr:uid="{FE97058C-820A-46DC-B8D6-68A8FA44D3A5}">
      <text>
        <r>
          <rPr>
            <sz val="11"/>
            <color theme="1"/>
            <rFont val="Arial"/>
          </rPr>
          <t xml:space="preserve">Nothing here yet...perhaps at a different time?
</t>
        </r>
      </text>
    </comment>
    <comment ref="A1167" authorId="0" shapeId="0" xr:uid="{0EE6ABD0-D8DD-4400-A9B3-429955A9653A}">
      <text>
        <r>
          <rPr>
            <sz val="11"/>
            <color theme="1"/>
            <rFont val="Arial"/>
          </rPr>
          <t xml:space="preserve">Nothing here yet...perhaps at a different time?
</t>
        </r>
      </text>
    </comment>
    <comment ref="A1168" authorId="0" shapeId="0" xr:uid="{BB65100E-80C0-45B4-B872-36879AD25677}">
      <text>
        <r>
          <rPr>
            <sz val="11"/>
            <color theme="1"/>
            <rFont val="Arial"/>
          </rPr>
          <t xml:space="preserve">Nothing here yet...perhaps at a different time?
</t>
        </r>
      </text>
    </comment>
    <comment ref="A1169" authorId="0" shapeId="0" xr:uid="{07A2C45B-0C9A-4402-82AF-50C81B52ECF5}">
      <text>
        <r>
          <rPr>
            <sz val="11"/>
            <color theme="1"/>
            <rFont val="Arial"/>
          </rPr>
          <t xml:space="preserve">Nothing here yet...perhaps at a different time?
</t>
        </r>
      </text>
    </comment>
    <comment ref="A1170" authorId="0" shapeId="0" xr:uid="{B689F010-846B-41BD-8C5B-6EAF12ED88B6}">
      <text>
        <r>
          <rPr>
            <sz val="11"/>
            <color theme="1"/>
            <rFont val="Arial"/>
          </rPr>
          <t xml:space="preserve">Nothing here yet...perhaps at a different time?
</t>
        </r>
      </text>
    </comment>
    <comment ref="A1171" authorId="0" shapeId="0" xr:uid="{E4DF37C4-CF21-4055-B346-E0D3375BAB24}">
      <text>
        <r>
          <rPr>
            <sz val="11"/>
            <color theme="1"/>
            <rFont val="Arial"/>
          </rPr>
          <t xml:space="preserve">Nothing here yet...perhaps at a different time?
</t>
        </r>
      </text>
    </comment>
    <comment ref="A1172" authorId="0" shapeId="0" xr:uid="{EA4457DB-8AF8-4180-AC55-69CCE0DB5C42}">
      <text>
        <r>
          <rPr>
            <sz val="11"/>
            <color theme="1"/>
            <rFont val="Arial"/>
          </rPr>
          <t xml:space="preserve">Nothing here yet...perhaps at a different time?
</t>
        </r>
      </text>
    </comment>
    <comment ref="A1173" authorId="0" shapeId="0" xr:uid="{28741076-9D4C-4196-AF4B-4386D431E0E1}">
      <text>
        <r>
          <rPr>
            <sz val="11"/>
            <color theme="1"/>
            <rFont val="Arial"/>
          </rPr>
          <t xml:space="preserve">Nothing here yet...perhaps at a different time?
</t>
        </r>
      </text>
    </comment>
    <comment ref="A1174" authorId="0" shapeId="0" xr:uid="{CA0FFEF7-E912-4B5D-8749-455A5707771A}">
      <text>
        <r>
          <rPr>
            <sz val="11"/>
            <color theme="1"/>
            <rFont val="Arial"/>
          </rPr>
          <t xml:space="preserve">Nothing here yet...perhaps at a different time?
</t>
        </r>
      </text>
    </comment>
    <comment ref="A1175" authorId="0" shapeId="0" xr:uid="{E3551412-3AC2-416E-8FC1-319644E6B4DD}">
      <text>
        <r>
          <rPr>
            <sz val="11"/>
            <color theme="1"/>
            <rFont val="Arial"/>
          </rPr>
          <t xml:space="preserve">Nothing here yet...perhaps at a different time?
</t>
        </r>
      </text>
    </comment>
    <comment ref="A1176" authorId="0" shapeId="0" xr:uid="{A41CA4C1-6DA2-41CB-8F19-6A345A14DF0B}">
      <text>
        <r>
          <rPr>
            <sz val="11"/>
            <color theme="1"/>
            <rFont val="Arial"/>
          </rPr>
          <t xml:space="preserve">Nothing here yet...perhaps at a different time?
</t>
        </r>
      </text>
    </comment>
    <comment ref="A1177" authorId="0" shapeId="0" xr:uid="{E46EFE4D-096D-4AEA-847A-AF3834BBFF89}">
      <text>
        <r>
          <rPr>
            <sz val="11"/>
            <color theme="1"/>
            <rFont val="Arial"/>
          </rPr>
          <t xml:space="preserve">Nothing here yet...perhaps at a different time?
</t>
        </r>
      </text>
    </comment>
    <comment ref="A1178" authorId="0" shapeId="0" xr:uid="{CE130679-D52D-4C05-86EC-DD4B58431E11}">
      <text>
        <r>
          <rPr>
            <sz val="11"/>
            <color theme="1"/>
            <rFont val="Arial"/>
          </rPr>
          <t xml:space="preserve">Nothing here yet...perhaps at a different time?
</t>
        </r>
      </text>
    </comment>
    <comment ref="A1179" authorId="0" shapeId="0" xr:uid="{063281CC-D92A-4B89-8AF5-81F42F9185A5}">
      <text>
        <r>
          <rPr>
            <sz val="11"/>
            <color theme="1"/>
            <rFont val="Arial"/>
          </rPr>
          <t xml:space="preserve">Nothing here yet...perhaps at a different time?
</t>
        </r>
      </text>
    </comment>
    <comment ref="A1180" authorId="0" shapeId="0" xr:uid="{042C3698-89F4-45C6-941F-C1489CAE61C2}">
      <text>
        <r>
          <rPr>
            <sz val="11"/>
            <color theme="1"/>
            <rFont val="Arial"/>
          </rPr>
          <t xml:space="preserve">Nothing here yet...perhaps at a different time?
</t>
        </r>
      </text>
    </comment>
    <comment ref="A1181" authorId="0" shapeId="0" xr:uid="{60CC66DA-8E9F-467A-9477-0E14DC73044E}">
      <text>
        <r>
          <rPr>
            <sz val="11"/>
            <color theme="1"/>
            <rFont val="Arial"/>
          </rPr>
          <t xml:space="preserve">Nothing here yet...perhaps at a different time?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Gabor Daniel</author>
  </authors>
  <commentList>
    <comment ref="O2" authorId="0" shapeId="0" xr:uid="{F7567315-E9F9-4D0C-BCF3-6DA65576EAF7}">
      <text>
        <r>
          <rPr>
            <sz val="11"/>
            <color theme="1"/>
            <rFont val="Arial"/>
          </rPr>
          <t/>
        </r>
      </text>
    </comment>
    <comment ref="P2" authorId="0" shapeId="0" xr:uid="{0DD58580-6062-4DFA-8FEF-99BA9C3C8F90}">
      <text>
        <r>
          <rPr>
            <sz val="11"/>
            <color theme="1"/>
            <rFont val="Arial"/>
          </rPr>
          <t/>
        </r>
      </text>
    </comment>
    <comment ref="R2" authorId="0" shapeId="0" xr:uid="{4A161B16-D692-43C0-BAE1-8E493301D4B2}">
      <text>
        <r>
          <rPr>
            <sz val="11"/>
            <color theme="1"/>
            <rFont val="Arial"/>
          </rPr>
          <t/>
        </r>
      </text>
    </comment>
    <comment ref="S2" authorId="0" shapeId="0" xr:uid="{87624876-DDE5-4E6B-9117-A318C1FC94C0}">
      <text>
        <r>
          <rPr>
            <sz val="11"/>
            <color theme="1"/>
            <rFont val="Arial"/>
          </rPr>
          <t/>
        </r>
      </text>
    </comment>
    <comment ref="U2" authorId="0" shapeId="0" xr:uid="{EA6EC865-E9C7-4533-A38F-C119EFD2F210}">
      <text>
        <r>
          <rPr>
            <sz val="11"/>
            <color theme="1"/>
            <rFont val="Arial"/>
          </rPr>
          <t/>
        </r>
      </text>
    </comment>
    <comment ref="V2" authorId="0" shapeId="0" xr:uid="{EA788B57-C272-41EE-A433-D856DB2D627A}">
      <text>
        <r>
          <rPr>
            <sz val="11"/>
            <color theme="1"/>
            <rFont val="Arial"/>
          </rPr>
          <t/>
        </r>
      </text>
    </comment>
    <comment ref="P3" authorId="0" shapeId="0" xr:uid="{3BD0B2AC-B2DE-4D35-ABB2-04B35990207E}">
      <text>
        <r>
          <rPr>
            <sz val="11"/>
            <color theme="1"/>
            <rFont val="Arial"/>
          </rPr>
          <t/>
        </r>
      </text>
    </comment>
    <comment ref="S3" authorId="0" shapeId="0" xr:uid="{918ED5B6-D1E8-44AD-9559-726B7A869A74}">
      <text>
        <r>
          <rPr>
            <sz val="11"/>
            <color theme="1"/>
            <rFont val="Arial"/>
          </rPr>
          <t/>
        </r>
      </text>
    </comment>
    <comment ref="V3" authorId="0" shapeId="0" xr:uid="{FEAB423D-C0A9-491D-A153-A9F7B31EE0BF}">
      <text>
        <r>
          <rPr>
            <sz val="11"/>
            <color theme="1"/>
            <rFont val="Arial"/>
          </rPr>
          <t/>
        </r>
      </text>
    </comment>
    <comment ref="F4" authorId="0" shapeId="0" xr:uid="{8DF49275-F7DB-458A-B92F-987F33C3B51A}">
      <text>
        <r>
          <rPr>
            <sz val="11"/>
            <color theme="1"/>
            <rFont val="Arial"/>
          </rPr>
          <t xml:space="preserve">STARTING BONUS:
Start The Game with 5 Common Ore in inventory.
STARTING WEAPON: 
Any Strength or Dexterity Melee Weapon.
</t>
        </r>
      </text>
    </comment>
    <comment ref="G4" authorId="0" shapeId="0" xr:uid="{E73791FB-3518-47BA-B6FC-8B5F19743BB4}">
      <text>
        <r>
          <rPr>
            <sz val="11"/>
            <color theme="1"/>
            <rFont val="Arial"/>
            <family val="2"/>
          </rPr>
          <t>AFFINITY: Molten
DIFFICULTY: Neutral
DESCRIPTION: This class is adept at creating and manipulating ore, and exploiting fire for combat as well.</t>
        </r>
      </text>
    </comment>
    <comment ref="H4" authorId="0" shapeId="0" xr:uid="{B51C3D8B-866D-4DF0-8603-1BCAD32A7BF9}">
      <text>
        <r>
          <rPr>
            <sz val="11"/>
            <color theme="1"/>
            <rFont val="Arial"/>
          </rPr>
          <t>AFFINITY: Rune-Carver
DIFFICULTY: Challenging
DESCRIPTION: Specialized in Forging new runes and applying them on your Gear or Body for special effects.</t>
        </r>
      </text>
    </comment>
    <comment ref="I4" authorId="0" shapeId="0" xr:uid="{9E7FA919-0A24-4133-843C-F6893B5F2CF6}">
      <text>
        <r>
          <rPr>
            <sz val="11"/>
            <color theme="1"/>
            <rFont val="Arial"/>
            <family val="2"/>
          </rPr>
          <t>AFFINITY: Mountain-Smith
DIFFICULTY: Hardcore
DESCRIPTION: Specialized in getting materials from mountains and crafting rare items from them.</t>
        </r>
      </text>
    </comment>
    <comment ref="J4" authorId="0" shapeId="0" xr:uid="{F60ADD3C-C5BB-4ADF-92CA-E0206D28AA57}">
      <text>
        <r>
          <rPr>
            <sz val="11"/>
            <color theme="1"/>
            <rFont val="Arial"/>
            <family val="2"/>
          </rPr>
          <t>AFFINITY: Battle-Smith
DIFFICULTY: Simple
DESCRIPTION:Specialized in combat as well as Weapon Forging.</t>
        </r>
      </text>
    </comment>
    <comment ref="P4" authorId="0" shapeId="0" xr:uid="{F692847B-EF78-4393-BCB6-DFAE9FCC8CDF}">
      <text>
        <r>
          <rPr>
            <sz val="11"/>
            <color theme="1"/>
            <rFont val="Arial"/>
          </rPr>
          <t/>
        </r>
      </text>
    </comment>
    <comment ref="S4" authorId="0" shapeId="0" xr:uid="{D9E822B5-3E35-4FB1-947C-F9932AD0EA3B}">
      <text>
        <r>
          <rPr>
            <sz val="11"/>
            <color theme="1"/>
            <rFont val="Arial"/>
          </rPr>
          <t/>
        </r>
      </text>
    </comment>
    <comment ref="V4" authorId="0" shapeId="0" xr:uid="{ED5FCDDC-2732-4E78-A6A7-B3774D4B099E}">
      <text>
        <r>
          <rPr>
            <sz val="11"/>
            <color theme="1"/>
            <rFont val="Arial"/>
          </rPr>
          <t/>
        </r>
      </text>
    </comment>
    <comment ref="F5" authorId="0" shapeId="0" xr:uid="{AC60267E-B003-4992-BD83-AEAB9F514934}">
      <text>
        <r>
          <rPr>
            <sz val="11"/>
            <color theme="1"/>
            <rFont val="Arial"/>
            <family val="2"/>
          </rPr>
          <t>STARTING BONUS:
Start the Game with a Lucky Charm Equipped.
STARTING WEAPON: 
Any Weapon.</t>
        </r>
      </text>
    </comment>
    <comment ref="G5" authorId="0" shapeId="0" xr:uid="{3080E926-89CB-4424-8DBE-5A238EA2C088}">
      <text>
        <r>
          <rPr>
            <sz val="11"/>
            <color theme="1"/>
            <rFont val="Arial"/>
            <family val="2"/>
          </rPr>
          <t>AFFINITY: Tentacle
DIFFICULTY: Neutral
DESCRIPTION:Specialized in the art of tentacles.</t>
        </r>
      </text>
    </comment>
    <comment ref="H5" authorId="0" shapeId="0" xr:uid="{AF380592-9D3A-4A76-B1A2-3D8F9B5A8B87}">
      <text>
        <r>
          <rPr>
            <sz val="11"/>
            <color theme="1"/>
            <rFont val="Arial"/>
            <family val="2"/>
          </rPr>
          <t>AFFINITY: Void Worshipper
DIFFICULTY: Grimcore
DESCRIPTION: Specialized in calling forth the Void.</t>
        </r>
      </text>
    </comment>
    <comment ref="I5" authorId="0" shapeId="0" xr:uid="{0275B4AC-5887-4F6A-A2B4-E3B35055B284}">
      <text>
        <r>
          <rPr>
            <sz val="11"/>
            <color theme="1"/>
            <rFont val="Arial"/>
            <family val="2"/>
          </rPr>
          <t>AFFINITY: Invoker
DIFFICULTY: Challenging
DESCRIPTION: Specialized in using the powers of his gods.</t>
        </r>
      </text>
    </comment>
    <comment ref="J5" authorId="0" shapeId="0" xr:uid="{2EDC0077-6B3D-4CA9-A84D-2833DFB853B3}">
      <text>
        <r>
          <rPr>
            <sz val="11"/>
            <color theme="1"/>
            <rFont val="Arial"/>
          </rPr>
          <t>AFFINITY: Acolyte
DIFFICULTY: Grimcore
DESCRIPTION: Specialized in dying for his gods….but have they forsaken him?</t>
        </r>
      </text>
    </comment>
    <comment ref="K5" authorId="0" shapeId="0" xr:uid="{9C09E061-8099-409B-A845-7A7B78666A08}">
      <text>
        <r>
          <rPr>
            <sz val="11"/>
            <color theme="1"/>
            <rFont val="Arial"/>
            <family val="2"/>
          </rPr>
          <t>AFFINITY: Zealot
DIFFICULTY: Simple
DESCRIPTION: Specialized in Melee Combat.</t>
        </r>
      </text>
    </comment>
    <comment ref="L5" authorId="0" shapeId="0" xr:uid="{F0C445BE-C8D5-4C65-87DA-921DA01435F0}">
      <text>
        <r>
          <rPr>
            <sz val="11"/>
            <color theme="1"/>
            <rFont val="Arial"/>
            <family val="2"/>
          </rPr>
          <t>AFFINITY: Molten
DIFFICULTY: Neutral
DESCRIPTION: Specialized in Gravitational Powers.</t>
        </r>
      </text>
    </comment>
    <comment ref="O5" authorId="0" shapeId="0" xr:uid="{5A0D0677-EF4D-4118-A02B-345A2A4E7AD1}">
      <text>
        <r>
          <rPr>
            <sz val="11"/>
            <color theme="1"/>
            <rFont val="Arial"/>
          </rPr>
          <t/>
        </r>
      </text>
    </comment>
    <comment ref="P5" authorId="0" shapeId="0" xr:uid="{0655053A-22DB-45A7-BA09-7610C14099BE}">
      <text>
        <r>
          <rPr>
            <sz val="11"/>
            <color theme="1"/>
            <rFont val="Arial"/>
          </rPr>
          <t/>
        </r>
      </text>
    </comment>
    <comment ref="R5" authorId="0" shapeId="0" xr:uid="{8F2764C8-E4F4-46C5-A278-9594D0EA5CE4}">
      <text>
        <r>
          <rPr>
            <sz val="11"/>
            <color theme="1"/>
            <rFont val="Arial"/>
          </rPr>
          <t/>
        </r>
      </text>
    </comment>
    <comment ref="S5" authorId="0" shapeId="0" xr:uid="{82A9073F-3E24-434E-B61B-3F7054DA9CDB}">
      <text>
        <r>
          <rPr>
            <sz val="11"/>
            <color theme="1"/>
            <rFont val="Arial"/>
          </rPr>
          <t/>
        </r>
      </text>
    </comment>
    <comment ref="U5" authorId="0" shapeId="0" xr:uid="{C51A1B78-4C7D-4286-9DA5-033E10DBDAEA}">
      <text>
        <r>
          <rPr>
            <sz val="11"/>
            <color theme="1"/>
            <rFont val="Arial"/>
          </rPr>
          <t/>
        </r>
      </text>
    </comment>
    <comment ref="V5" authorId="0" shapeId="0" xr:uid="{7403C68D-767B-4C7E-ACA0-2A79A82B3C7B}">
      <text>
        <r>
          <rPr>
            <sz val="11"/>
            <color theme="1"/>
            <rFont val="Arial"/>
          </rPr>
          <t/>
        </r>
      </text>
    </comment>
    <comment ref="F6" authorId="0" shapeId="0" xr:uid="{C96318E5-E22D-4F75-85B0-4A14452F687C}">
      <text>
        <r>
          <rPr>
            <sz val="11"/>
            <color theme="1"/>
            <rFont val="Arial"/>
            <family val="2"/>
          </rPr>
          <t>STARTING BONUS:
Start the Game with a Random Rare Scroll.
STARTING WEAPON: 
Any Power Weapon.</t>
        </r>
      </text>
    </comment>
    <comment ref="G6" authorId="0" shapeId="0" xr:uid="{7F5FEFB3-3FF2-4F6B-9277-07E92B5AC014}">
      <text>
        <r>
          <rPr>
            <sz val="11"/>
            <color theme="1"/>
            <rFont val="Arial"/>
            <family val="2"/>
          </rPr>
          <t>AFFINITY: Silencer
DIFFICULTY: Neutral
DESCRIPTION: Specialized in denying any form of magic.</t>
        </r>
      </text>
    </comment>
    <comment ref="H6" authorId="0" shapeId="0" xr:uid="{34CA48A3-CAAE-4AB4-824D-FFCDD0C2352E}">
      <text>
        <r>
          <rPr>
            <sz val="11"/>
            <color theme="1"/>
            <rFont val="Arial"/>
            <family val="2"/>
          </rPr>
          <t>AFFINITY: Mastermind
DIFFICULTY: Challenging
DESCRIPTION: Specialized in the knowledge of many things.</t>
        </r>
      </text>
    </comment>
    <comment ref="I6" authorId="0" shapeId="0" xr:uid="{07D6F092-8998-4F69-9396-4B623DDC7398}">
      <text>
        <r>
          <rPr>
            <sz val="11"/>
            <color theme="1"/>
            <rFont val="Arial"/>
            <family val="2"/>
          </rPr>
          <t>AFFINITY: Mastermind
DIFFICULTY: Hardcore
DESCRIPTION: Specialized in toying with his oppoenents.</t>
        </r>
      </text>
    </comment>
    <comment ref="J6" authorId="0" shapeId="0" xr:uid="{3EC36EDD-9B99-4B92-BB6D-854E051522AF}">
      <text>
        <r>
          <rPr>
            <sz val="11"/>
            <color theme="1"/>
            <rFont val="Arial"/>
            <family val="2"/>
          </rPr>
          <t>AFFINITY: Scholar
DIFFICULTY: Neutral
DESCRIPTION: Specialized in Learning.</t>
        </r>
      </text>
    </comment>
    <comment ref="K6" authorId="0" shapeId="0" xr:uid="{7091B0A6-B856-476A-B22B-5C4AA3D7E8FC}">
      <text>
        <r>
          <rPr>
            <sz val="11"/>
            <color theme="1"/>
            <rFont val="Arial"/>
          </rPr>
          <t>AFFINITY: Arbiter
DIFFICULTY: Grimcore
DESCRIPTION: Specialized in Raining Orbital Arcane Bombardment on his enemies.</t>
        </r>
      </text>
    </comment>
    <comment ref="L6" authorId="0" shapeId="0" xr:uid="{3380B607-7A28-41FD-A7C4-8EA5B5611A29}">
      <text>
        <r>
          <rPr>
            <sz val="11"/>
            <color theme="1"/>
            <rFont val="Arial"/>
            <family val="2"/>
          </rPr>
          <t>AFFINITY: Diplomat
DIFFICULTY: Hardcore
DESCRIPTION: Specialized in Strategy.</t>
        </r>
      </text>
    </comment>
    <comment ref="P6" authorId="0" shapeId="0" xr:uid="{D15D90A8-7AB9-426B-B99B-CF06178F4813}">
      <text>
        <r>
          <rPr>
            <sz val="11"/>
            <color theme="1"/>
            <rFont val="Arial"/>
          </rPr>
          <t/>
        </r>
      </text>
    </comment>
    <comment ref="S6" authorId="0" shapeId="0" xr:uid="{38EC46C2-8478-4C75-9F08-3B6C9791A01A}">
      <text>
        <r>
          <rPr>
            <sz val="11"/>
            <color theme="1"/>
            <rFont val="Arial"/>
          </rPr>
          <t/>
        </r>
      </text>
    </comment>
    <comment ref="V6" authorId="0" shapeId="0" xr:uid="{365CBDF0-E00C-4C52-B4E0-F1B3C185486E}">
      <text>
        <r>
          <rPr>
            <sz val="11"/>
            <color theme="1"/>
            <rFont val="Arial"/>
          </rPr>
          <t/>
        </r>
      </text>
    </comment>
    <comment ref="F7" authorId="0" shapeId="0" xr:uid="{846C93AF-E795-4242-852D-51EA7C81C9D8}">
      <text>
        <r>
          <rPr>
            <sz val="11"/>
            <color theme="1"/>
            <rFont val="Arial"/>
          </rPr>
          <t xml:space="preserve">STARTING BONUS:
Start the Game with Supply as a Bonus Resource; You may always convert 10 Mana to 1 Supply; Supply is Uncapped.
STARTING WEAPON: 
Any Strength or Dexterity Weapon.
</t>
        </r>
      </text>
    </comment>
    <comment ref="G7" authorId="0" shapeId="0" xr:uid="{D87372EA-D069-4557-A8FD-16AD33B5CE75}">
      <text>
        <r>
          <rPr>
            <sz val="11"/>
            <color theme="1"/>
            <rFont val="Arial"/>
            <family val="2"/>
          </rPr>
          <t>AFFINITY: Strategist
DIFFICULTY: Challenging
DESCRIPTION: Specialized in gathering a strong Army to fight for him.</t>
        </r>
      </text>
    </comment>
    <comment ref="H7" authorId="0" shapeId="0" xr:uid="{3B9DA985-F8A8-4F86-9907-964D6CBB1FC5}">
      <text>
        <r>
          <rPr>
            <sz val="11"/>
            <color theme="1"/>
            <rFont val="Arial"/>
            <family val="2"/>
          </rPr>
          <t>AFFINITY: Overseer
DIFFICULTY: Neutral
DESCRIPTION: Specialized in Mercenaries and Banner Effects.</t>
        </r>
      </text>
    </comment>
    <comment ref="I7" authorId="0" shapeId="0" xr:uid="{205AAB8B-8031-4511-A0E8-CFB9C0AEBDE7}">
      <text>
        <r>
          <rPr>
            <sz val="11"/>
            <color theme="1"/>
            <rFont val="Arial"/>
            <family val="2"/>
          </rPr>
          <t>AFFINITY: Bannerlord
DIFFICULTY: Neutral
DESCRIPTION: Specialized in Ruling with an Iron Fist.</t>
        </r>
      </text>
    </comment>
    <comment ref="P7" authorId="0" shapeId="0" xr:uid="{AB6648EC-96BE-4747-8EAF-C897C2493EB3}">
      <text>
        <r>
          <rPr>
            <sz val="11"/>
            <color theme="1"/>
            <rFont val="Arial"/>
          </rPr>
          <t/>
        </r>
      </text>
    </comment>
    <comment ref="S7" authorId="0" shapeId="0" xr:uid="{641BB7B1-B584-4732-A711-57D95857F5DD}">
      <text>
        <r>
          <rPr>
            <sz val="11"/>
            <color theme="1"/>
            <rFont val="Arial"/>
          </rPr>
          <t/>
        </r>
      </text>
    </comment>
    <comment ref="V7" authorId="0" shapeId="0" xr:uid="{0318EEAE-B532-4FC7-885B-2E00A38E597C}">
      <text>
        <r>
          <rPr>
            <sz val="11"/>
            <color theme="1"/>
            <rFont val="Arial"/>
          </rPr>
          <t/>
        </r>
      </text>
    </comment>
    <comment ref="F8" authorId="0" shapeId="0" xr:uid="{35097D98-B093-41C3-9719-930A23A0B951}">
      <text>
        <r>
          <rPr>
            <sz val="11"/>
            <color theme="1"/>
            <rFont val="Arial"/>
          </rPr>
          <t>STARTING BONUS:
Start the Game with 5 Extra Throwing Knives.
Any Dexterity Weapon.
Starting with a Knife grants a second one as well.</t>
        </r>
      </text>
    </comment>
    <comment ref="G8" authorId="0" shapeId="0" xr:uid="{1588E919-DFE2-47EB-BCAC-A0C0ADF95151}">
      <text>
        <r>
          <rPr>
            <sz val="11"/>
            <color theme="1"/>
            <rFont val="Arial"/>
            <family val="2"/>
          </rPr>
          <t>AFFINITY: Trickster
DIFFICULTY: Neutral
DESCRIPTION: Specialized in tricking his opponents in various ways.</t>
        </r>
      </text>
    </comment>
    <comment ref="H8" authorId="0" shapeId="0" xr:uid="{218DEF2A-5EC2-4EB6-BEA3-A47A74EB4FC9}">
      <text>
        <r>
          <rPr>
            <sz val="11"/>
            <color theme="1"/>
            <rFont val="Arial"/>
          </rPr>
          <t>AFFINITY: Joker
DIFFICULTY: Neutral
DESCRIPTION: Specialized in tarot cards, as well as making people believe his weaker than he actually is. Or sometimes…something else entirely.</t>
        </r>
      </text>
    </comment>
    <comment ref="I8" authorId="0" shapeId="0" xr:uid="{F4D7D986-20E6-41AD-9304-D293127808C7}">
      <text>
        <r>
          <rPr>
            <sz val="11"/>
            <color theme="1"/>
            <rFont val="Arial"/>
            <family val="2"/>
          </rPr>
          <t>AFFINITY: Spell-Gambler
DIFFICULTY: Hardcore
DESCRIPTION: Specialized in Stealing and Randomly Casting Spells.</t>
        </r>
      </text>
    </comment>
    <comment ref="J8" authorId="0" shapeId="0" xr:uid="{7BBF696A-084E-47C1-B10A-5AFA57A69DC2}">
      <text>
        <r>
          <rPr>
            <sz val="11"/>
            <color theme="1"/>
            <rFont val="Arial"/>
            <family val="2"/>
          </rPr>
          <t>AFFINITY: Nullifier
DIFFICULTY: Simple
DESCRIPTION: Specialized in rendering enemy attacks useless.</t>
        </r>
      </text>
    </comment>
    <comment ref="K8" authorId="0" shapeId="0" xr:uid="{25CDE0D6-49DA-4F30-A595-C198BD436E51}">
      <text>
        <r>
          <rPr>
            <sz val="11"/>
            <color theme="1"/>
            <rFont val="Arial"/>
            <family val="2"/>
          </rPr>
          <t>AFFINITY: Maskbearer
DIFFICULTY: Simple
DESCRIPTION: Speicalized in switching masks with various effects.</t>
        </r>
      </text>
    </comment>
    <comment ref="O8" authorId="0" shapeId="0" xr:uid="{73247DE5-B430-4BC5-A834-B02806D78E10}">
      <text>
        <r>
          <rPr>
            <sz val="11"/>
            <color theme="1"/>
            <rFont val="Arial"/>
          </rPr>
          <t/>
        </r>
      </text>
    </comment>
    <comment ref="P8" authorId="0" shapeId="0" xr:uid="{0F24449D-73A1-4F00-81AA-93A3003346AB}">
      <text>
        <r>
          <rPr>
            <sz val="11"/>
            <color theme="1"/>
            <rFont val="Arial"/>
          </rPr>
          <t/>
        </r>
      </text>
    </comment>
    <comment ref="R8" authorId="0" shapeId="0" xr:uid="{5364D9D4-64EA-4796-92C2-31C2F29CE194}">
      <text>
        <r>
          <rPr>
            <sz val="11"/>
            <color theme="1"/>
            <rFont val="Arial"/>
          </rPr>
          <t/>
        </r>
      </text>
    </comment>
    <comment ref="S8" authorId="0" shapeId="0" xr:uid="{8048624A-B2CA-4CCB-B7F2-57104CAB43E1}">
      <text>
        <r>
          <rPr>
            <sz val="11"/>
            <color theme="1"/>
            <rFont val="Arial"/>
          </rPr>
          <t/>
        </r>
      </text>
    </comment>
    <comment ref="U8" authorId="0" shapeId="0" xr:uid="{C711A719-DBB7-42BD-A875-9D04C5B529C6}">
      <text>
        <r>
          <rPr>
            <sz val="11"/>
            <color theme="1"/>
            <rFont val="Arial"/>
          </rPr>
          <t/>
        </r>
      </text>
    </comment>
    <comment ref="V8" authorId="0" shapeId="0" xr:uid="{F72E8E99-E566-4971-A0F9-1D6A436F8914}">
      <text>
        <r>
          <rPr>
            <sz val="11"/>
            <color theme="1"/>
            <rFont val="Arial"/>
          </rPr>
          <t/>
        </r>
      </text>
    </comment>
    <comment ref="F9" authorId="0" shapeId="0" xr:uid="{CCCDC5D2-6F49-4DC4-8F43-9621CF3FDA96}">
      <text>
        <r>
          <rPr>
            <sz val="11"/>
            <color theme="1"/>
            <rFont val="Arial"/>
            <family val="2"/>
          </rPr>
          <t>STARTING BONUS:
Start the Game with a Cello.
STARTING WEAPON: 
Any Weapon.</t>
        </r>
      </text>
    </comment>
    <comment ref="G9" authorId="0" shapeId="0" xr:uid="{A90581B0-841D-4175-82A2-5E71FADE4FD4}">
      <text>
        <r>
          <rPr>
            <sz val="11"/>
            <color theme="1"/>
            <rFont val="Arial"/>
            <family val="2"/>
          </rPr>
          <t>AFFINITY: Story Teller
DIFFICULTY: Simple
DESCRIPTION: Specialized in charisma.</t>
        </r>
      </text>
    </comment>
    <comment ref="H9" authorId="0" shapeId="0" xr:uid="{DCE08BCD-7DC9-48DE-90B2-480C1BBB7E9D}">
      <text>
        <r>
          <rPr>
            <sz val="11"/>
            <color theme="1"/>
            <rFont val="Arial"/>
            <family val="2"/>
          </rPr>
          <t>AFFINITY: Incanter
DIFFICULTY: Neutral
DESCRIPTION: Specialized in Debuffs.</t>
        </r>
      </text>
    </comment>
    <comment ref="I9" authorId="0" shapeId="0" xr:uid="{D9929583-DDED-4B3C-A14A-C1648813C056}">
      <text>
        <r>
          <rPr>
            <sz val="11"/>
            <color theme="1"/>
            <rFont val="Arial"/>
            <family val="2"/>
          </rPr>
          <t>AFFINITY: Whisperer
DIFFICULTY: Challenging
DESCRIPTION: Specialized in Spreading Terror.</t>
        </r>
      </text>
    </comment>
    <comment ref="P9" authorId="0" shapeId="0" xr:uid="{624F9CC7-C24C-4CB8-8533-BC1729F5A58C}">
      <text>
        <r>
          <rPr>
            <sz val="11"/>
            <color theme="1"/>
            <rFont val="Arial"/>
          </rPr>
          <t/>
        </r>
      </text>
    </comment>
    <comment ref="S9" authorId="0" shapeId="0" xr:uid="{2CF3C728-3804-4E36-BF1C-5AD53DC4825D}">
      <text>
        <r>
          <rPr>
            <sz val="11"/>
            <color theme="1"/>
            <rFont val="Arial"/>
          </rPr>
          <t/>
        </r>
      </text>
    </comment>
    <comment ref="V9" authorId="0" shapeId="0" xr:uid="{48876476-F784-4E7D-B537-0ED0FB802BE7}">
      <text>
        <r>
          <rPr>
            <sz val="11"/>
            <color theme="1"/>
            <rFont val="Arial"/>
          </rPr>
          <t/>
        </r>
      </text>
    </comment>
    <comment ref="F10" authorId="0" shapeId="0" xr:uid="{05F746EA-3C5A-44D3-B015-1A13BFB24098}">
      <text>
        <r>
          <rPr>
            <sz val="11"/>
            <color theme="1"/>
            <rFont val="Arial"/>
            <family val="2"/>
          </rPr>
          <t>STARTING BONUS:
Start the Game with 1 Extra Dispersion.
STARTING WEAPON: 
Any Strength Weapon.</t>
        </r>
      </text>
    </comment>
    <comment ref="G10" authorId="0" shapeId="0" xr:uid="{5FB0513C-426E-4007-9E30-A3FBC57EDF9E}">
      <text>
        <r>
          <rPr>
            <sz val="11"/>
            <color theme="1"/>
            <rFont val="Arial"/>
            <family val="2"/>
          </rPr>
          <t>AFFINITY: Warden
DIFFICULTY: Simple
DESCRIPTION: Specialized in holding his ground.</t>
        </r>
      </text>
    </comment>
    <comment ref="H10" authorId="0" shapeId="0" xr:uid="{8B5456E8-476B-4EE3-A363-1A027C15F91E}">
      <text>
        <r>
          <rPr>
            <sz val="11"/>
            <color theme="1"/>
            <rFont val="Arial"/>
            <family val="2"/>
          </rPr>
          <t>AFFINITY: Divine
DIFFICULTY: Hardcore
DESCRIPTION: Specialized in using his Divinity to emerge victorious in combat.</t>
        </r>
      </text>
    </comment>
    <comment ref="I10" authorId="0" shapeId="0" xr:uid="{543FA377-720D-4BEB-8A64-D3DD1DC58556}">
      <text>
        <r>
          <rPr>
            <sz val="11"/>
            <color theme="1"/>
            <rFont val="Arial"/>
            <family val="2"/>
          </rPr>
          <t>AFFINITY: Crusader
DIFFICULTY: Neutral
DESCRIPTION: Specialized in holy magic and crusading.</t>
        </r>
      </text>
    </comment>
    <comment ref="J10" authorId="0" shapeId="0" xr:uid="{A72CEF39-D0B1-4D94-82AD-826F9586975D}">
      <text>
        <r>
          <rPr>
            <sz val="11"/>
            <color theme="1"/>
            <rFont val="Arial"/>
            <family val="2"/>
          </rPr>
          <t>AFFINITY: Destroyer
DIFFICULTY: Challenging
DESCRIPTION: Specialized in Destroying.</t>
        </r>
      </text>
    </comment>
    <comment ref="P10" authorId="0" shapeId="0" xr:uid="{859C783F-5264-4A20-A5D5-BBF2AC952256}">
      <text>
        <r>
          <rPr>
            <sz val="11"/>
            <color theme="1"/>
            <rFont val="Arial"/>
          </rPr>
          <t/>
        </r>
      </text>
    </comment>
    <comment ref="S10" authorId="0" shapeId="0" xr:uid="{93505AD4-40E0-462C-9758-02A8E8D70B78}">
      <text>
        <r>
          <rPr>
            <sz val="11"/>
            <color theme="1"/>
            <rFont val="Arial"/>
          </rPr>
          <t/>
        </r>
      </text>
    </comment>
    <comment ref="V10" authorId="0" shapeId="0" xr:uid="{A571E1E4-1C92-4EA9-B9D7-33311542D494}">
      <text>
        <r>
          <rPr>
            <sz val="11"/>
            <color theme="1"/>
            <rFont val="Arial"/>
          </rPr>
          <t/>
        </r>
      </text>
    </comment>
    <comment ref="F11" authorId="0" shapeId="0" xr:uid="{CD5ECC9A-4EA4-4301-9374-B71F8464CF71}">
      <text>
        <r>
          <rPr>
            <sz val="11"/>
            <color theme="1"/>
            <rFont val="Arial"/>
            <family val="2"/>
          </rPr>
          <t>STARTING BONUS:
Start the Game with the Fire Wavelength.
STARTING WEAPON: 
Any Weapon.</t>
        </r>
      </text>
    </comment>
    <comment ref="G11" authorId="0" shapeId="0" xr:uid="{0AB5B2DF-80C5-4AAD-AEFA-63DC7F692D3B}">
      <text>
        <r>
          <rPr>
            <sz val="11"/>
            <color theme="1"/>
            <rFont val="Arial"/>
            <family val="2"/>
          </rPr>
          <t>AFFINITY: Wildfire
DIFFICULTY: Simple
DESCRIPTION: Specialized in A lot of Fire Magic.</t>
        </r>
      </text>
    </comment>
    <comment ref="H11" authorId="0" shapeId="0" xr:uid="{C3D1AB5F-8BBA-4B6A-B6DF-1E7D83000533}">
      <text>
        <r>
          <rPr>
            <sz val="11"/>
            <color theme="1"/>
            <rFont val="Arial"/>
            <family val="2"/>
          </rPr>
          <t>AFFINITY: Frostburn
DIFFICULTY: Simple
DESCRIPTION: Specialized in Fire and Frost Magic.</t>
        </r>
      </text>
    </comment>
    <comment ref="I11" authorId="0" shapeId="0" xr:uid="{F84CD560-0004-49BC-967E-CADA916AFCC9}">
      <text>
        <r>
          <rPr>
            <sz val="11"/>
            <color theme="1"/>
            <rFont val="Arial"/>
            <family val="2"/>
          </rPr>
          <t>AFFINITY: Shadowflame
DIFFICULTY: Neutral
DESCRIPTION: Specialized in Fire and Dark Magic.</t>
        </r>
      </text>
    </comment>
    <comment ref="J11" authorId="0" shapeId="0" xr:uid="{F596FE2B-4658-4D9A-B710-C3E33598AA81}">
      <text>
        <r>
          <rPr>
            <sz val="11"/>
            <color theme="1"/>
            <rFont val="Arial"/>
            <family val="2"/>
          </rPr>
          <t>AFFINITY: Living Flame
DIFFICULTY: Neutral
DESCRIPTION: Specialized in Living Fire Magic.</t>
        </r>
      </text>
    </comment>
    <comment ref="K11" authorId="0" shapeId="0" xr:uid="{CCFC78FF-1EFF-4905-BE98-65A0B515813C}">
      <text>
        <r>
          <rPr>
            <sz val="11"/>
            <color theme="1"/>
            <rFont val="Arial"/>
            <family val="2"/>
          </rPr>
          <t>AFFINITY: Manaburn
DIFFICULTY: Challenging
DESCRIPTION: Specialized in Burning the opponents Mana.</t>
        </r>
      </text>
    </comment>
    <comment ref="O11" authorId="0" shapeId="0" xr:uid="{01856AAC-963D-40B6-8F38-D6202EFF01B6}">
      <text>
        <r>
          <rPr>
            <sz val="11"/>
            <color theme="1"/>
            <rFont val="Arial"/>
          </rPr>
          <t/>
        </r>
      </text>
    </comment>
    <comment ref="P11" authorId="0" shapeId="0" xr:uid="{382327DC-C16A-42CF-B747-51D559711F96}">
      <text>
        <r>
          <rPr>
            <sz val="11"/>
            <color theme="1"/>
            <rFont val="Arial"/>
          </rPr>
          <t/>
        </r>
      </text>
    </comment>
    <comment ref="R11" authorId="0" shapeId="0" xr:uid="{48DA229B-B4A9-461F-9C25-4E1056C068E7}">
      <text>
        <r>
          <rPr>
            <sz val="11"/>
            <color theme="1"/>
            <rFont val="Arial"/>
          </rPr>
          <t/>
        </r>
      </text>
    </comment>
    <comment ref="S11" authorId="0" shapeId="0" xr:uid="{78597278-1C18-4103-A61C-57190EFCA490}">
      <text>
        <r>
          <rPr>
            <sz val="11"/>
            <color theme="1"/>
            <rFont val="Arial"/>
          </rPr>
          <t/>
        </r>
      </text>
    </comment>
    <comment ref="U11" authorId="0" shapeId="0" xr:uid="{363452BB-3144-4366-AA6A-F6B9CB6111C3}">
      <text>
        <r>
          <rPr>
            <sz val="11"/>
            <color theme="1"/>
            <rFont val="Arial"/>
          </rPr>
          <t/>
        </r>
      </text>
    </comment>
    <comment ref="V11" authorId="0" shapeId="0" xr:uid="{BE107FB6-C1B8-45C2-8D68-2B6524B5B6D7}">
      <text>
        <r>
          <rPr>
            <sz val="11"/>
            <color theme="1"/>
            <rFont val="Arial"/>
          </rPr>
          <t/>
        </r>
      </text>
    </comment>
    <comment ref="F12" authorId="0" shapeId="0" xr:uid="{A9F1BE1E-F252-471F-97B9-2CFAB56D3D82}">
      <text>
        <r>
          <rPr>
            <sz val="11"/>
            <color theme="1"/>
            <rFont val="Arial"/>
          </rPr>
          <t>STARTING BONUS:
Start the Game with Rage as a Resource; It Starts at 0 and is uncapped and stays at 0 outside of Combat; You gain 10 Rage when landing Basic Attacks; Max Mana is converted automatically to Max Health.
STARTING WEAPON: 
Any Strength Weapon.</t>
        </r>
      </text>
    </comment>
    <comment ref="G12" authorId="0" shapeId="0" xr:uid="{8FC5C5F3-51AC-4046-8464-B37A5603C473}">
      <text>
        <r>
          <rPr>
            <sz val="11"/>
            <color theme="1"/>
            <rFont val="Arial"/>
            <family val="2"/>
          </rPr>
          <t>AFFINITY: Berzerker
DIFFICULTY: Hardcore
DESCRIPTION: Specialized in Dual Wielding Axes.</t>
        </r>
      </text>
    </comment>
    <comment ref="H12" authorId="0" shapeId="0" xr:uid="{FBE3728B-953F-4A06-807B-34272A758BC9}">
      <text>
        <r>
          <rPr>
            <sz val="11"/>
            <color theme="1"/>
            <rFont val="Arial"/>
            <family val="2"/>
          </rPr>
          <t>AFFINITY: Savage
DIFFICULTY: Neutral
DESCRIPTION: Specialized in utilizing the land around themselves to their advantage, always adapting.</t>
        </r>
      </text>
    </comment>
    <comment ref="I12" authorId="0" shapeId="0" xr:uid="{C38916BB-8CA0-4E9C-9ADE-59E87621286A}">
      <text>
        <r>
          <rPr>
            <sz val="11"/>
            <color theme="1"/>
            <rFont val="Arial"/>
          </rPr>
          <t xml:space="preserve">
AFFINITY: Hellbreaker
DIFFICULTY: Simple
DESCRIPTION: Specialized in unleashing Hell!</t>
        </r>
      </text>
    </comment>
    <comment ref="J12" authorId="0" shapeId="0" xr:uid="{A812D844-68FE-46FF-A16A-A55EFFC1C884}">
      <text>
        <r>
          <rPr>
            <sz val="11"/>
            <color theme="1"/>
            <rFont val="Arial"/>
            <family val="2"/>
          </rPr>
          <t>AFFINITY: Waraxe
DIFFICULTY: Simple
DESCRIPTION: Specialized in Two-Handed Axes.</t>
        </r>
      </text>
    </comment>
    <comment ref="P12" authorId="0" shapeId="0" xr:uid="{77A2F96B-EAE5-4B88-8749-1D803D40F9E9}">
      <text>
        <r>
          <rPr>
            <sz val="11"/>
            <color theme="1"/>
            <rFont val="Arial"/>
          </rPr>
          <t/>
        </r>
      </text>
    </comment>
    <comment ref="S12" authorId="0" shapeId="0" xr:uid="{2AA0DBB9-78D8-4FCC-9711-BF9237C2733C}">
      <text>
        <r>
          <rPr>
            <sz val="11"/>
            <color theme="1"/>
            <rFont val="Arial"/>
          </rPr>
          <t/>
        </r>
      </text>
    </comment>
    <comment ref="V12" authorId="0" shapeId="0" xr:uid="{EB159143-8016-4A09-983B-09ED909D6454}">
      <text>
        <r>
          <rPr>
            <sz val="11"/>
            <color theme="1"/>
            <rFont val="Arial"/>
          </rPr>
          <t/>
        </r>
      </text>
    </comment>
    <comment ref="F13" authorId="0" shapeId="0" xr:uid="{146C7BF6-A7A7-4DA3-BD25-BD473689B577}">
      <text>
        <r>
          <rPr>
            <sz val="11"/>
            <color theme="1"/>
            <rFont val="Arial"/>
            <family val="2"/>
          </rPr>
          <t>STARTING BONUS:
Start the Game with 1 Skill Point in Potion Crafting.
STARTING WEAPON: 
Any Weapon.</t>
        </r>
      </text>
    </comment>
    <comment ref="G13" authorId="0" shapeId="0" xr:uid="{BA907F36-5EAF-4F63-A314-CA29C37B439E}">
      <text>
        <r>
          <rPr>
            <sz val="11"/>
            <color theme="1"/>
            <rFont val="Arial"/>
            <family val="2"/>
          </rPr>
          <t>AFFINITY: Life Exchanger
DIFFICULTY: Hardcore
DESCRIPTION: Specialized in gaining more life from defeated enemies and other tricks.</t>
        </r>
      </text>
    </comment>
    <comment ref="H13" authorId="0" shapeId="0" xr:uid="{D2CACD8B-227A-4384-9F8F-6D3002923333}">
      <text>
        <r>
          <rPr>
            <sz val="11"/>
            <color theme="1"/>
            <rFont val="Arial"/>
            <family val="2"/>
          </rPr>
          <t>AFFINITY: Manipulator
DIFFICULTY: Hardcore
DESCRIPTION: Specialized in transformation of various things.</t>
        </r>
      </text>
    </comment>
    <comment ref="I13" authorId="0" shapeId="0" xr:uid="{54088EA7-689A-41E9-8263-77D95EA23813}">
      <text>
        <r>
          <rPr>
            <sz val="11"/>
            <color theme="1"/>
            <rFont val="Arial"/>
            <family val="2"/>
          </rPr>
          <t>AFFINITY: Apothecary
DIFFICULTY: Challenging
DESCRIPTION: Specialized in the making of Drugs.</t>
        </r>
      </text>
    </comment>
    <comment ref="P13" authorId="0" shapeId="0" xr:uid="{6421C4E2-F2B6-410A-A906-C32F45AA4F3C}">
      <text>
        <r>
          <rPr>
            <sz val="11"/>
            <color theme="1"/>
            <rFont val="Arial"/>
          </rPr>
          <t/>
        </r>
      </text>
    </comment>
    <comment ref="S13" authorId="0" shapeId="0" xr:uid="{FED998A3-08BF-411C-B70F-9272F5F7C10F}">
      <text>
        <r>
          <rPr>
            <sz val="11"/>
            <color theme="1"/>
            <rFont val="Arial"/>
          </rPr>
          <t/>
        </r>
      </text>
    </comment>
    <comment ref="V13" authorId="0" shapeId="0" xr:uid="{52DC56AF-D4A9-481C-9BB7-DDFE27B2EAB1}">
      <text>
        <r>
          <rPr>
            <sz val="11"/>
            <color theme="1"/>
            <rFont val="Arial"/>
          </rPr>
          <t/>
        </r>
      </text>
    </comment>
    <comment ref="F14" authorId="0" shapeId="0" xr:uid="{B66CECBE-CEC4-49EE-86F4-E70F70C12C67}">
      <text>
        <r>
          <rPr>
            <sz val="11"/>
            <color theme="1"/>
            <rFont val="Arial"/>
            <family val="2"/>
          </rPr>
          <t>STARTING BONUS:
Start the Game with 1 Extra Strength.
STARTING WEAPON: 
Any Strength Weapon.</t>
        </r>
      </text>
    </comment>
    <comment ref="G14" authorId="0" shapeId="0" xr:uid="{EF9676D1-3279-4D7E-9FCF-C403677B4575}">
      <text>
        <r>
          <rPr>
            <sz val="11"/>
            <color theme="1"/>
            <rFont val="Arial"/>
            <family val="2"/>
          </rPr>
          <t>AFFINITY: Samurai
DIFFICULTY: Neutral
DESCRIPTION: Specialized in slashing his opponents.</t>
        </r>
      </text>
    </comment>
    <comment ref="H14" authorId="0" shapeId="0" xr:uid="{92D2B128-AC85-4B8C-BACB-3CCA7A083127}">
      <text>
        <r>
          <rPr>
            <sz val="11"/>
            <color theme="1"/>
            <rFont val="Arial"/>
            <family val="2"/>
          </rPr>
          <t>AFFINITY: Duelist
DIFFICULTY: Neutral
DESCRIPTION: Specialized in fencing.</t>
        </r>
      </text>
    </comment>
    <comment ref="I14" authorId="0" shapeId="0" xr:uid="{ADC4DA01-6F74-4F0D-9BBD-E829399980CE}">
      <text>
        <r>
          <rPr>
            <sz val="11"/>
            <color theme="1"/>
            <rFont val="Arial"/>
            <family val="2"/>
          </rPr>
          <t>AFFINITY: Lancer
DIFFICULTY: Neutral
DESCRIPTION: Specialized in Spear, Javelins and other Throwables.</t>
        </r>
      </text>
    </comment>
    <comment ref="J14" authorId="0" shapeId="0" xr:uid="{14F507F1-2FEB-46A8-8630-16DD69A4C541}">
      <text>
        <r>
          <rPr>
            <sz val="11"/>
            <color theme="1"/>
            <rFont val="Arial"/>
            <family val="2"/>
          </rPr>
          <t>AFFINITY: Hoplite
DIFFICULTY: Simple
DESCRIPTION: Specialized in Spear and Shield.</t>
        </r>
      </text>
    </comment>
    <comment ref="K14" authorId="0" shapeId="0" xr:uid="{FCC7FE0C-1E17-45E2-A922-0DD33D9221DE}">
      <text>
        <r>
          <rPr>
            <sz val="11"/>
            <color theme="1"/>
            <rFont val="Arial"/>
            <family val="2"/>
          </rPr>
          <t>AFFINITY: Slayer
DIFFICULTY: Simple
DESCRIPTION: Specialized in Slaying Creatures.</t>
        </r>
      </text>
    </comment>
    <comment ref="O14" authorId="0" shapeId="0" xr:uid="{CCA6D682-5862-4B1E-A65B-BD3DDF2EDB1A}">
      <text>
        <r>
          <rPr>
            <sz val="11"/>
            <color theme="1"/>
            <rFont val="Arial"/>
          </rPr>
          <t/>
        </r>
      </text>
    </comment>
    <comment ref="P14" authorId="0" shapeId="0" xr:uid="{81EF8685-849F-4E5A-BF85-E897E9251311}">
      <text>
        <r>
          <rPr>
            <sz val="11"/>
            <color theme="1"/>
            <rFont val="Arial"/>
          </rPr>
          <t/>
        </r>
      </text>
    </comment>
    <comment ref="R14" authorId="0" shapeId="0" xr:uid="{9ACFF0F1-42D0-4486-90C5-239EA6CDF91F}">
      <text>
        <r>
          <rPr>
            <sz val="11"/>
            <color theme="1"/>
            <rFont val="Arial"/>
          </rPr>
          <t/>
        </r>
      </text>
    </comment>
    <comment ref="S14" authorId="0" shapeId="0" xr:uid="{CE10C892-5041-4EFC-AD0A-3896FB79E973}">
      <text>
        <r>
          <rPr>
            <sz val="11"/>
            <color theme="1"/>
            <rFont val="Arial"/>
          </rPr>
          <t/>
        </r>
      </text>
    </comment>
    <comment ref="U14" authorId="0" shapeId="0" xr:uid="{38635C1B-0F49-47EF-9E60-032C02BB284B}">
      <text>
        <r>
          <rPr>
            <sz val="11"/>
            <color theme="1"/>
            <rFont val="Arial"/>
          </rPr>
          <t/>
        </r>
      </text>
    </comment>
    <comment ref="V14" authorId="0" shapeId="0" xr:uid="{E0D7A2AB-BA64-424A-A2FE-C32A4EF4F735}">
      <text>
        <r>
          <rPr>
            <sz val="11"/>
            <color theme="1"/>
            <rFont val="Arial"/>
          </rPr>
          <t/>
        </r>
      </text>
    </comment>
    <comment ref="F15" authorId="0" shapeId="0" xr:uid="{A6B6C0E7-5441-4107-8ABA-20A609B3649F}">
      <text>
        <r>
          <rPr>
            <sz val="11"/>
            <color theme="1"/>
            <rFont val="Arial"/>
            <family val="2"/>
          </rPr>
          <t>STARTING BONUS:
Start the Game with an Extra Quiver holding 20 Arrows or 5 Common Throwing Axes.
STARTING WEAPON: 
Any Dexterity Weapon.</t>
        </r>
      </text>
    </comment>
    <comment ref="G15" authorId="0" shapeId="0" xr:uid="{9E43FB50-D060-469F-8C12-598311D479DB}">
      <text>
        <r>
          <rPr>
            <sz val="11"/>
            <color theme="1"/>
            <rFont val="Arial"/>
            <family val="2"/>
          </rPr>
          <t>AFFINITY: Lockdown Hunter
DIFFICULTY: Neutral
DESCRIPTION: Specialized in hunting down pray by using traps and luring enemies into them.</t>
        </r>
      </text>
    </comment>
    <comment ref="H15" authorId="0" shapeId="0" xr:uid="{9649D0F3-BFA1-4167-949A-6CCBCACA41A2}">
      <text>
        <r>
          <rPr>
            <sz val="11"/>
            <color theme="1"/>
            <rFont val="Arial"/>
            <family val="2"/>
          </rPr>
          <t>AFFINITY: Bounty Hunter
DIFFICULTY: Neutral
DESCRIPTION: Specialized in hunting down pray by chasing it down, and collecting rewards for their heads.</t>
        </r>
      </text>
    </comment>
    <comment ref="I15" authorId="0" shapeId="0" xr:uid="{A882D7FD-7131-47EE-AAAD-1367E208A4CC}">
      <text>
        <r>
          <rPr>
            <sz val="11"/>
            <color theme="1"/>
            <rFont val="Arial"/>
            <family val="2"/>
          </rPr>
          <t>AFFINITY: Archer
DIFFICULTY: Simple
DESCRIPTION: Specialized in torrenting the enemy with arrows, killing it before it comes in close quarters.</t>
        </r>
      </text>
    </comment>
    <comment ref="J15" authorId="0" shapeId="0" xr:uid="{2C90D65A-CC68-4C7B-B3C1-089DBC8EC08C}">
      <text>
        <r>
          <rPr>
            <sz val="11"/>
            <color theme="1"/>
            <rFont val="Arial"/>
            <family val="2"/>
          </rPr>
          <t>AFFINITY: Shadow
DIFFICULTY: Challenging
DESCRIPTION: Specialized in Offense dark magic, and bow to end an opponents life.</t>
        </r>
      </text>
    </comment>
    <comment ref="K15" authorId="0" shapeId="0" xr:uid="{9525431A-A531-494C-AE66-26C730CF05E4}">
      <text>
        <r>
          <rPr>
            <sz val="11"/>
            <color theme="1"/>
            <rFont val="Arial"/>
            <family val="2"/>
          </rPr>
          <t>AFFINITY: Arbalest
DIFFICULTY: Simple
DESCRIPTION: Specialized in using crossbows.</t>
        </r>
      </text>
    </comment>
    <comment ref="P15" authorId="0" shapeId="0" xr:uid="{0DC9CFBE-4EE2-4468-BA96-0CA3D0E27B95}">
      <text>
        <r>
          <rPr>
            <sz val="11"/>
            <color theme="1"/>
            <rFont val="Arial"/>
          </rPr>
          <t/>
        </r>
      </text>
    </comment>
    <comment ref="S15" authorId="0" shapeId="0" xr:uid="{1B680D5A-BE11-4EEA-BDD0-B77651B91F24}">
      <text>
        <r>
          <rPr>
            <sz val="11"/>
            <color theme="1"/>
            <rFont val="Arial"/>
          </rPr>
          <t/>
        </r>
      </text>
    </comment>
    <comment ref="V15" authorId="0" shapeId="0" xr:uid="{1CFEAF43-1B19-4D97-A726-54BDE4C96B32}">
      <text>
        <r>
          <rPr>
            <sz val="11"/>
            <color theme="1"/>
            <rFont val="Arial"/>
          </rPr>
          <t/>
        </r>
      </text>
    </comment>
    <comment ref="F16" authorId="0" shapeId="0" xr:uid="{EFA71E81-CD5E-4A01-B1FB-5B0CC904D415}">
      <text>
        <r>
          <rPr>
            <sz val="11"/>
            <color theme="1"/>
            <rFont val="Arial"/>
            <family val="2"/>
          </rPr>
          <t>STARTING BONUS:
Start the Game with 1 Extra Power.
STARTING WEAPON: 
Any Power Weapon.</t>
        </r>
      </text>
    </comment>
    <comment ref="G16" authorId="0" shapeId="0" xr:uid="{8388425E-4EB3-4371-A628-90B744174F69}">
      <text>
        <r>
          <rPr>
            <sz val="11"/>
            <color theme="1"/>
            <rFont val="Arial"/>
          </rPr>
          <t xml:space="preserve">AFFINITY: Elemental
DIFFICULTY: Neutral
DESCRIPTION: Find your opponents weakness and decimate him with the perfect elemental combination. 
 </t>
        </r>
      </text>
    </comment>
    <comment ref="H16" authorId="0" shapeId="0" xr:uid="{7E8F1BE6-6947-4D23-A40C-3A448364CDA9}">
      <text>
        <r>
          <rPr>
            <sz val="11"/>
            <color theme="1"/>
            <rFont val="Arial"/>
          </rPr>
          <t>AFFINITY: Blood
DIFFICULTY: Challenging
DESCRIPTION: Control not only your own blood, but also your opponents' and witness the crimson spectacle.</t>
        </r>
      </text>
    </comment>
    <comment ref="I16" authorId="0" shapeId="0" xr:uid="{BDAE9D0F-8EC1-45E6-93A8-2532E5D98D31}">
      <text>
        <r>
          <rPr>
            <sz val="11"/>
            <color theme="1"/>
            <rFont val="Arial"/>
          </rPr>
          <t>AFFINITY: Battle
DIFFICULTY: Neutral
DESCRIPTION: Summon in arcane weapons and Helixes and obliterate people with overwhelming magic.</t>
        </r>
      </text>
    </comment>
    <comment ref="J16" authorId="0" shapeId="0" xr:uid="{55C6B107-D417-4437-B4CF-B8F475AAF0D4}">
      <text>
        <r>
          <rPr>
            <sz val="11"/>
            <color theme="1"/>
            <rFont val="Arial"/>
            <family val="2"/>
          </rPr>
          <t>AFFINITY: Crystal
DIFFICULTY: Neutral
DESCRIPTION: Use the powers of the frost to both freeze your opponents but to also protect and save yourself.</t>
        </r>
      </text>
    </comment>
    <comment ref="K16" authorId="0" shapeId="0" xr:uid="{CB4535E2-97B4-4AA1-8D2A-E9C072F0DCF7}">
      <text>
        <r>
          <rPr>
            <sz val="11"/>
            <color theme="1"/>
            <rFont val="Arial"/>
            <family val="2"/>
          </rPr>
          <t>AFFINITY: Solar
DIFFICULTY: Neutral
DESCRIPTION: Use the power of the sun to burn and blind your target.</t>
        </r>
      </text>
    </comment>
    <comment ref="L16" authorId="0" shapeId="0" xr:uid="{1BFDA2A2-E577-48AD-9B7B-59273024B423}">
      <text>
        <r>
          <rPr>
            <sz val="11"/>
            <color theme="1"/>
            <rFont val="Arial"/>
            <family val="2"/>
          </rPr>
          <t>AFFINITY: Caster
DIFFICULTY: Hardcore
DESCRIPTION: Specialized in the use of Scrolls.</t>
        </r>
      </text>
    </comment>
    <comment ref="P16" authorId="0" shapeId="0" xr:uid="{93074734-F97A-4F7C-93CE-FEA657613077}">
      <text>
        <r>
          <rPr>
            <sz val="11"/>
            <color theme="1"/>
            <rFont val="Arial"/>
          </rPr>
          <t/>
        </r>
      </text>
    </comment>
    <comment ref="S16" authorId="0" shapeId="0" xr:uid="{AE51E65E-E1FD-48F0-A4F9-12355F83B136}">
      <text>
        <r>
          <rPr>
            <sz val="11"/>
            <color theme="1"/>
            <rFont val="Arial"/>
          </rPr>
          <t/>
        </r>
      </text>
    </comment>
    <comment ref="V16" authorId="0" shapeId="0" xr:uid="{C43E9EA2-1828-4DAA-BA50-E33E047A3E8C}">
      <text>
        <r>
          <rPr>
            <sz val="11"/>
            <color theme="1"/>
            <rFont val="Arial"/>
          </rPr>
          <t/>
        </r>
      </text>
    </comment>
    <comment ref="F17" authorId="0" shapeId="0" xr:uid="{B27E93A3-48F8-40F0-8450-539B14D4DC9C}">
      <text>
        <r>
          <rPr>
            <sz val="11"/>
            <color theme="1"/>
            <rFont val="Arial"/>
          </rPr>
          <t xml:space="preserve">STARTING BONUS:
Start the Game with 1 Extra Dexterity.
STARTING WEAPON: 
Any Melee Dexterity Weapon.
Starting with a Knife grants a second one as well.
</t>
        </r>
      </text>
    </comment>
    <comment ref="G17" authorId="0" shapeId="0" xr:uid="{BE47B7CD-8F25-46CA-B1F5-30999D3B22A6}">
      <text>
        <r>
          <rPr>
            <sz val="11"/>
            <color theme="1"/>
            <rFont val="Arial"/>
          </rPr>
          <t>AFFINITY: Assassin
DIFFICULTY: Simple
DESCRIPTION: Speicalized in the Offensey art of killing the enemy with poison or a large number of knife stabs in the opponents back.</t>
        </r>
      </text>
    </comment>
    <comment ref="H17" authorId="0" shapeId="0" xr:uid="{BC93F49C-F4C6-408E-B4E7-FD61CD2126BC}">
      <text>
        <r>
          <rPr>
            <sz val="11"/>
            <color theme="1"/>
            <rFont val="Arial"/>
            <family val="2"/>
          </rPr>
          <t>AFFINITY: Thief
DIFFICULTY: Neutral
DESCRIPTION: Steal not your targets loot, but their sanity and their will to continue living as they realize what was theirs is now gone.</t>
        </r>
      </text>
    </comment>
    <comment ref="I17" authorId="0" shapeId="0" xr:uid="{D656BCF0-17C5-416A-A67C-8E0462DA548C}">
      <text>
        <r>
          <rPr>
            <sz val="11"/>
            <color theme="1"/>
            <rFont val="Arial"/>
          </rPr>
          <t>AFFINITY: Graverobber
DIFFICULTY: Challenging
DESCRIPTION: Use Knives, a Shovel and Dark Magic to drop people dead before stealing their goods. Looting from cemeteries and Stealing from the dead is far less risky than stealing from the living, isn't it?</t>
        </r>
      </text>
    </comment>
    <comment ref="J17" authorId="0" shapeId="0" xr:uid="{8C4846C6-B112-46A8-BEBB-1AB3ADA8CDD1}">
      <text>
        <r>
          <rPr>
            <sz val="11"/>
            <color theme="1"/>
            <rFont val="Arial"/>
          </rPr>
          <t>AFFINITY: Phantom
DIFFICULTY: Neutral
DESCRIPTION: Move with the likeness of a ghost whilst Striking Silently and Deadly from the shadows.</t>
        </r>
      </text>
    </comment>
    <comment ref="K17" authorId="0" shapeId="0" xr:uid="{4D8B7B08-9E8C-4572-9F5B-3C0CA7636083}">
      <text>
        <r>
          <rPr>
            <sz val="11"/>
            <color theme="1"/>
            <rFont val="Arial"/>
          </rPr>
          <t>AFFINITY: Scout
DIFFICULTY: Neutral
DESCRIPTION: Move with unparraled speed on the map, explore and learn and once you have gathered what you need, turn around and strike as a new force.</t>
        </r>
      </text>
    </comment>
    <comment ref="L17" authorId="0" shapeId="0" xr:uid="{B465FA76-C5C3-4AC5-8BF6-A68CE6570D80}">
      <text>
        <r>
          <rPr>
            <sz val="11"/>
            <color theme="1"/>
            <rFont val="Arial"/>
            <family val="2"/>
          </rPr>
          <t>AFFINITY: Stalker
DIFFICULTY: Hardcore
DESCRIPTION: Track and stalk your target, waiting for the perfect opportunity and then provide the finishing strike when they least suspect it.</t>
        </r>
      </text>
    </comment>
    <comment ref="M17" authorId="0" shapeId="0" xr:uid="{228445B0-408D-4E81-BD06-08DC10257DDB}">
      <text>
        <r>
          <rPr>
            <sz val="11"/>
            <color theme="1"/>
            <rFont val="Arial"/>
          </rPr>
          <t>AFFINITY: Tracker
DIFFICULTY: Challenging
DESCRIPTION: Track them all down, information is your friend! And when they stand confused before you, pierce them with your deadly Daggers.</t>
        </r>
      </text>
    </comment>
    <comment ref="O17" authorId="0" shapeId="0" xr:uid="{45842636-6CA0-4CD5-A0A6-69F0F377749D}">
      <text>
        <r>
          <rPr>
            <sz val="11"/>
            <color theme="1"/>
            <rFont val="Arial"/>
          </rPr>
          <t/>
        </r>
      </text>
    </comment>
    <comment ref="P17" authorId="0" shapeId="0" xr:uid="{4E7443B9-A085-45E3-B8E6-96F11608A0F8}">
      <text>
        <r>
          <rPr>
            <sz val="11"/>
            <color theme="1"/>
            <rFont val="Arial"/>
          </rPr>
          <t/>
        </r>
      </text>
    </comment>
    <comment ref="R17" authorId="0" shapeId="0" xr:uid="{3575A72C-0E19-4081-8E88-0A79433E88D5}">
      <text>
        <r>
          <rPr>
            <sz val="11"/>
            <color theme="1"/>
            <rFont val="Arial"/>
          </rPr>
          <t/>
        </r>
      </text>
    </comment>
    <comment ref="S17" authorId="0" shapeId="0" xr:uid="{151A9C45-EB49-42B4-9AA7-BB7C70D764CB}">
      <text>
        <r>
          <rPr>
            <sz val="11"/>
            <color theme="1"/>
            <rFont val="Arial"/>
          </rPr>
          <t/>
        </r>
      </text>
    </comment>
    <comment ref="U17" authorId="0" shapeId="0" xr:uid="{C6A9B8EE-30A3-40E1-A1B6-EADC6F5BF488}">
      <text>
        <r>
          <rPr>
            <sz val="11"/>
            <color theme="1"/>
            <rFont val="Arial"/>
          </rPr>
          <t/>
        </r>
      </text>
    </comment>
    <comment ref="V17" authorId="0" shapeId="0" xr:uid="{6D4427B0-9ACB-4A53-9230-B9698F2E8817}">
      <text>
        <r>
          <rPr>
            <sz val="11"/>
            <color theme="1"/>
            <rFont val="Arial"/>
          </rPr>
          <t/>
        </r>
      </text>
    </comment>
    <comment ref="F18" authorId="0" shapeId="0" xr:uid="{1937B8ED-EF89-4E9B-826C-D927B0F0B6B6}">
      <text>
        <r>
          <rPr>
            <sz val="11"/>
            <color theme="1"/>
            <rFont val="Arial"/>
          </rPr>
          <t>STARTING BONUS:
Start the Game with 1 Extra Defense.
STARTING WEAPON: 
Any Melee Strength/Dexterity Weapon.
One-Handed Weapons gain a Shield or Buckler as well.</t>
        </r>
      </text>
    </comment>
    <comment ref="G18" authorId="0" shapeId="0" xr:uid="{C7F4B0B8-E496-45D0-B1F7-F35E040AA7A9}">
      <text>
        <r>
          <rPr>
            <sz val="11"/>
            <color theme="1"/>
            <rFont val="Arial"/>
          </rPr>
          <t>AFFINITY: Dread
DIFFICULTY: Simple
DESCRIPTION: Send your opponents into dispair, let their darkest fears erode their minds. Sometimes the Abyss gazes back.</t>
        </r>
      </text>
    </comment>
    <comment ref="H18" authorId="0" shapeId="0" xr:uid="{09725569-67FE-430B-A710-093C644B79C2}">
      <text>
        <r>
          <rPr>
            <sz val="11"/>
            <color theme="1"/>
            <rFont val="Arial"/>
          </rPr>
          <t>AFFINITY: Holy
DIFFICULTY: Simple
DESCRIPTION: Use your divine righteusness and holy powers to overcome evil. Bathe the Blind in Holy Rays.</t>
        </r>
      </text>
    </comment>
    <comment ref="I18" authorId="0" shapeId="0" xr:uid="{76D4A0CB-5C49-429F-B26F-029CE6214362}">
      <text>
        <r>
          <rPr>
            <sz val="11"/>
            <color theme="1"/>
            <rFont val="Arial"/>
          </rPr>
          <t>AFFINITY: Rune
DIFFICULTY: Challenging
DESCRIPTION: Specialized in Rune enchantment to make his weapon or armor more efficient in combat; Consume Runes to unleash devastating Attacks.</t>
        </r>
      </text>
    </comment>
    <comment ref="J18" authorId="0" shapeId="0" xr:uid="{D90CE48B-1A48-40B5-ACFA-C33D2DBFBF5E}">
      <text>
        <r>
          <rPr>
            <sz val="11"/>
            <color theme="1"/>
            <rFont val="Arial"/>
            <family val="2"/>
          </rPr>
          <t>AFFINITY: Solar
DIFFICULTY: Challenging
DESCRIPTION: Harness the power of the Sun to blind and burn your opponents as you advance forward to punish with your knightly skills.</t>
        </r>
      </text>
    </comment>
    <comment ref="K18" authorId="0" shapeId="0" xr:uid="{B992543E-1D44-4423-94BA-53619431C8FF}">
      <text>
        <r>
          <rPr>
            <sz val="11"/>
            <color theme="1"/>
            <rFont val="Arial"/>
            <family val="2"/>
          </rPr>
          <t>AFFINITY: Shock
DIFFICULTY: Neutral
DESCRIPTION: Specialized in Lightning and Bleed Attacks, Shocking targets and Staggering them.</t>
        </r>
      </text>
    </comment>
    <comment ref="L18" authorId="0" shapeId="0" xr:uid="{CD724201-2B65-4110-A87A-AF57B4574CFF}">
      <text>
        <r>
          <rPr>
            <sz val="11"/>
            <color theme="1"/>
            <rFont val="Arial"/>
            <family val="2"/>
          </rPr>
          <t>AFFINITY: Trueborn
DIFFICULTY: Simple
DESCRIPTION: Slay the unfaithful and protect your empire with a balanced combination of sword and shield.</t>
        </r>
      </text>
    </comment>
    <comment ref="P18" authorId="0" shapeId="0" xr:uid="{9615F2D2-5C6C-48C1-B47D-569F0D48C3A9}">
      <text>
        <r>
          <rPr>
            <sz val="11"/>
            <color theme="1"/>
            <rFont val="Arial"/>
          </rPr>
          <t/>
        </r>
      </text>
    </comment>
    <comment ref="S18" authorId="0" shapeId="0" xr:uid="{A3EFBC5B-CEDB-43D5-A8F5-30D32D0FEFA1}">
      <text>
        <r>
          <rPr>
            <sz val="11"/>
            <color theme="1"/>
            <rFont val="Arial"/>
          </rPr>
          <t/>
        </r>
      </text>
    </comment>
    <comment ref="V18" authorId="0" shapeId="0" xr:uid="{4A632C08-6732-45EA-9804-C963CECA1473}">
      <text>
        <r>
          <rPr>
            <sz val="11"/>
            <color theme="1"/>
            <rFont val="Arial"/>
          </rPr>
          <t/>
        </r>
      </text>
    </comment>
    <comment ref="F19" authorId="0" shapeId="0" xr:uid="{FEB06D1E-2ACF-41AB-BB5A-022C2288408C}">
      <text>
        <r>
          <rPr>
            <sz val="11"/>
            <color theme="1"/>
            <rFont val="Arial"/>
            <family val="2"/>
          </rPr>
          <t>STARTING BONUS:
Start the Game with 10 Extra Health and Mana.
STARTING WEAPON: 
Any Power Weapon.</t>
        </r>
      </text>
    </comment>
    <comment ref="G19" authorId="0" shapeId="0" xr:uid="{21C3BCB2-9DEE-4498-A8EC-86DD78BEA605}">
      <text>
        <r>
          <rPr>
            <sz val="11"/>
            <color theme="1"/>
            <rFont val="Arial"/>
            <family val="2"/>
          </rPr>
          <t>AFFINITY: Spirit Caller
DIFFICULTY: Challenging
DESCRIPTION: Communicate with the spirits to guide you to new places and to help deal with any obsticales in your way, wether they be living or not.</t>
        </r>
      </text>
    </comment>
    <comment ref="H19" authorId="0" shapeId="0" xr:uid="{45D0EB6C-FA31-478C-AA05-3B8F2BFADA4E}">
      <text>
        <r>
          <rPr>
            <sz val="11"/>
            <color theme="1"/>
            <rFont val="Arial"/>
            <family val="2"/>
          </rPr>
          <t>AFFINITY: Treant Caller
DIFFICULTY: Simple
DESCRIPTION: Specialized in Calling the trees from forests to fight for him.</t>
        </r>
      </text>
    </comment>
    <comment ref="I19" authorId="0" shapeId="0" xr:uid="{905CED4A-C27F-480F-82CC-5EEFF078694C}">
      <text>
        <r>
          <rPr>
            <sz val="11"/>
            <color theme="1"/>
            <rFont val="Arial"/>
            <family val="2"/>
          </rPr>
          <t>AFFINITY: Beast Caller
DIFFICULTY: Neutral
DESCRIPTION: Summon in beasts of terrifing proportions to fight for you and clear the path to victory.</t>
        </r>
      </text>
    </comment>
    <comment ref="J19" authorId="0" shapeId="0" xr:uid="{55D2CC43-D74B-4E62-999D-43AC9DA7A64E}">
      <text>
        <r>
          <rPr>
            <sz val="11"/>
            <color theme="1"/>
            <rFont val="Arial"/>
            <family val="2"/>
          </rPr>
          <t>AFFINITY: Star Caller
DIFFICULTY: Neutral
DESCRIPTION: The stars from the heavens will guide your way, and during combat rain the heavens down onto your enemies.</t>
        </r>
      </text>
    </comment>
    <comment ref="P19" authorId="0" shapeId="0" xr:uid="{E27C00A6-2160-489C-9D1C-473F94718E1E}">
      <text>
        <r>
          <rPr>
            <sz val="11"/>
            <color theme="1"/>
            <rFont val="Arial"/>
          </rPr>
          <t/>
        </r>
      </text>
    </comment>
    <comment ref="S19" authorId="0" shapeId="0" xr:uid="{F9702836-DF2A-4089-ABC8-E11607F35890}">
      <text>
        <r>
          <rPr>
            <sz val="11"/>
            <color theme="1"/>
            <rFont val="Arial"/>
          </rPr>
          <t/>
        </r>
      </text>
    </comment>
    <comment ref="V19" authorId="0" shapeId="0" xr:uid="{E79BEFAD-FC98-470A-A979-A6421B10E845}">
      <text>
        <r>
          <rPr>
            <sz val="11"/>
            <color theme="1"/>
            <rFont val="Arial"/>
          </rPr>
          <t/>
        </r>
      </text>
    </comment>
    <comment ref="F20" authorId="0" shapeId="0" xr:uid="{C62CFC22-6B5A-414E-9342-8619DD25412C}">
      <text>
        <r>
          <rPr>
            <sz val="11"/>
            <color theme="1"/>
            <rFont val="Arial"/>
            <family val="2"/>
          </rPr>
          <t>STARTING BONUS:
Start the Game with 2 Random Rare Ingredients.
STARTING WEAPON: 
Any Power Weapon.</t>
        </r>
      </text>
    </comment>
    <comment ref="G20" authorId="0" shapeId="0" xr:uid="{2B94F66F-69C5-4856-ACB2-169D335D3C8A}">
      <text>
        <r>
          <rPr>
            <sz val="11"/>
            <color theme="1"/>
            <rFont val="Arial"/>
          </rPr>
          <t>AFFINITY: Totemic
DIFFICULTY: Hardcore
DESCRIPTION: Summon in totems to aid in you in combat both offensivly and defensivly.</t>
        </r>
      </text>
    </comment>
    <comment ref="H20" authorId="0" shapeId="0" xr:uid="{C9FA18E9-49C1-458F-B819-354EECF405C5}">
      <text>
        <r>
          <rPr>
            <sz val="11"/>
            <color theme="1"/>
            <rFont val="Arial"/>
          </rPr>
          <t>AFFINITY: Herbalist
DIFFICULTY: Challenging
DESCRIPTION: Specialized in Plants.</t>
        </r>
      </text>
    </comment>
    <comment ref="I20" authorId="0" shapeId="0" xr:uid="{386AF037-1814-49ED-A7CB-61D895195539}">
      <text>
        <r>
          <rPr>
            <sz val="11"/>
            <color theme="1"/>
            <rFont val="Arial"/>
            <family val="2"/>
          </rPr>
          <t>AFFINITY: Stormbringer
DIFFICULTY: Simple
DESCRIPTION: Specialized in Lightning Magic.</t>
        </r>
      </text>
    </comment>
    <comment ref="J20" authorId="0" shapeId="0" xr:uid="{F6D565DE-2378-421D-860C-88ED8EF6B5FE}">
      <text>
        <r>
          <rPr>
            <sz val="11"/>
            <color theme="1"/>
            <rFont val="Arial"/>
          </rPr>
          <t>AFFINITY: Voodoo
DIFFICULTY: Simple
DESCRIPTION: Once again your enemies will fear the tiny inconspicous doll that you hold as it rips the soul and life out thier bodies.</t>
        </r>
      </text>
    </comment>
    <comment ref="O20" authorId="0" shapeId="0" xr:uid="{742FA58C-04C6-4FA9-9ECA-497A7460177D}">
      <text>
        <r>
          <rPr>
            <sz val="11"/>
            <color theme="1"/>
            <rFont val="Arial"/>
          </rPr>
          <t/>
        </r>
      </text>
    </comment>
    <comment ref="P20" authorId="0" shapeId="0" xr:uid="{3C95B75F-578A-416C-94FE-7076C57A73B0}">
      <text>
        <r>
          <rPr>
            <sz val="11"/>
            <color theme="1"/>
            <rFont val="Arial"/>
          </rPr>
          <t/>
        </r>
      </text>
    </comment>
    <comment ref="R20" authorId="0" shapeId="0" xr:uid="{E7CFCBEA-1219-42F3-9E64-BCAAA093F53A}">
      <text>
        <r>
          <rPr>
            <sz val="11"/>
            <color theme="1"/>
            <rFont val="Arial"/>
          </rPr>
          <t/>
        </r>
      </text>
    </comment>
    <comment ref="S20" authorId="0" shapeId="0" xr:uid="{36D2E3BA-0337-48B2-A5D0-AA98B88F4A43}">
      <text>
        <r>
          <rPr>
            <sz val="11"/>
            <color theme="1"/>
            <rFont val="Arial"/>
          </rPr>
          <t/>
        </r>
      </text>
    </comment>
    <comment ref="U20" authorId="0" shapeId="0" xr:uid="{826B3603-06AA-46C0-AC55-E3EC1EA5073B}">
      <text>
        <r>
          <rPr>
            <sz val="11"/>
            <color theme="1"/>
            <rFont val="Arial"/>
          </rPr>
          <t/>
        </r>
      </text>
    </comment>
    <comment ref="V20" authorId="0" shapeId="0" xr:uid="{CCD301F5-2FFC-42D6-B837-9DFD3AED0890}">
      <text>
        <r>
          <rPr>
            <sz val="11"/>
            <color theme="1"/>
            <rFont val="Arial"/>
          </rPr>
          <t/>
        </r>
      </text>
    </comment>
    <comment ref="F21" authorId="0" shapeId="0" xr:uid="{92ECB400-C891-4A83-A36E-47BE8D6B1F72}">
      <text>
        <r>
          <rPr>
            <sz val="11"/>
            <color theme="1"/>
            <rFont val="Arial"/>
            <family val="2"/>
          </rPr>
          <t>STARTING BONUS:
Start the Game with 1 Potion of Health.
STARTING WEAPON: 
Any Weapon.</t>
        </r>
      </text>
    </comment>
    <comment ref="G21" authorId="0" shapeId="0" xr:uid="{9F445B5B-B309-40E0-8AC6-70E27F83E431}">
      <text>
        <r>
          <rPr>
            <sz val="11"/>
            <color theme="1"/>
            <rFont val="Arial"/>
          </rPr>
          <t>AFFINITY: Priest
DIFFICULTY: Simple
DESCRIPTION: Specialized in Healing.</t>
        </r>
      </text>
    </comment>
    <comment ref="H21" authorId="0" shapeId="0" xr:uid="{38EFB05F-9AB8-4244-AE0C-470B1FE7C67B}">
      <text>
        <r>
          <rPr>
            <sz val="11"/>
            <color theme="1"/>
            <rFont val="Arial"/>
            <family val="2"/>
          </rPr>
          <t>AFFINITY: Cleric
DIFFICULTY: Simple
DESCRIPTION: Specialized in versatility, both capable in combat and skilled in the use of holy magic.</t>
        </r>
      </text>
    </comment>
    <comment ref="I21" authorId="0" shapeId="0" xr:uid="{71B69955-9F74-4593-A664-EF0823A88B61}">
      <text>
        <r>
          <rPr>
            <sz val="11"/>
            <color theme="1"/>
            <rFont val="Arial"/>
          </rPr>
          <t>AFFINITY: Vestal
DIFFICULTY: Simple
DESCRIPTION: With the power of healing you will stun your opponents in awe as they fail to kill you 20 times in a row.</t>
        </r>
      </text>
    </comment>
    <comment ref="J21" authorId="0" shapeId="0" xr:uid="{1DD4FD84-44CE-457D-B2DC-8C8E34ADF035}">
      <text>
        <r>
          <rPr>
            <sz val="11"/>
            <color theme="1"/>
            <rFont val="Arial"/>
          </rPr>
          <t>AFFINITY: Mana-Tech Medic
DIFFICULTY: Neutral
DESCRIPTION: Modern medicine and portable hospitalization at an affordable price!</t>
        </r>
      </text>
    </comment>
    <comment ref="K21" authorId="0" shapeId="0" xr:uid="{171DFC0D-1313-490A-A6DD-E89027DE36CE}">
      <text>
        <r>
          <rPr>
            <sz val="11"/>
            <color theme="1"/>
            <rFont val="Arial"/>
          </rPr>
          <t>AFFINITY: Mender
DIFFICULTY: Neutral
DESCRIPTION: Heal yourself, Heal your Followers... What else could you want when everything around wants you dead.</t>
        </r>
      </text>
    </comment>
    <comment ref="L21" authorId="0" shapeId="0" xr:uid="{8280BF26-3B6D-4E19-B834-50BBE717EC28}">
      <text>
        <r>
          <rPr>
            <sz val="11"/>
            <color theme="1"/>
            <rFont val="Arial"/>
            <family val="2"/>
          </rPr>
          <t>AFFINITY: Immortal
DIFFICULTY: Neutral
DESCRIPTION: Specialized in Living.</t>
        </r>
      </text>
    </comment>
    <comment ref="P21" authorId="0" shapeId="0" xr:uid="{46DE69DB-9146-4D43-B695-1B0A22255022}">
      <text>
        <r>
          <rPr>
            <sz val="11"/>
            <color theme="1"/>
            <rFont val="Arial"/>
          </rPr>
          <t/>
        </r>
      </text>
    </comment>
    <comment ref="S21" authorId="0" shapeId="0" xr:uid="{06F62F7F-DE82-44E4-BA7D-19E0CDDB8B70}">
      <text>
        <r>
          <rPr>
            <sz val="11"/>
            <color theme="1"/>
            <rFont val="Arial"/>
          </rPr>
          <t/>
        </r>
      </text>
    </comment>
    <comment ref="V21" authorId="0" shapeId="0" xr:uid="{AAF4CE56-AE02-4033-A37E-50A657E5B305}">
      <text>
        <r>
          <rPr>
            <sz val="11"/>
            <color theme="1"/>
            <rFont val="Arial"/>
          </rPr>
          <t/>
        </r>
      </text>
    </comment>
    <comment ref="F22" authorId="0" shapeId="0" xr:uid="{A55FDEC0-78D9-406B-9C07-162BC9AEFFEB}">
      <text>
        <r>
          <rPr>
            <sz val="11"/>
            <color theme="1"/>
            <rFont val="Arial"/>
            <family val="2"/>
          </rPr>
          <t>STARTING BONUS:
Start the Game with a Random Common Ring.
STARTING WEAPON: 
Any Power Weapon.</t>
        </r>
      </text>
    </comment>
    <comment ref="G22" authorId="0" shapeId="0" xr:uid="{D88A8FAC-2490-4A12-82E3-DAA235AD3CD4}">
      <text>
        <r>
          <rPr>
            <sz val="11"/>
            <color theme="1"/>
            <rFont val="Arial"/>
            <family val="2"/>
          </rPr>
          <t>AFFINITY: Conjourer
DIFFICULTY: Challenging
DESCRIPTION: Summon in the demons with an arcane arts damaging those who are near, enemies who don't flee will face your army of increasing terrifying demons.</t>
        </r>
      </text>
    </comment>
    <comment ref="H22" authorId="0" shapeId="0" xr:uid="{68978FC0-AA65-4C22-9D64-9C3E299631EC}">
      <text>
        <r>
          <rPr>
            <sz val="11"/>
            <color theme="1"/>
            <rFont val="Arial"/>
          </rPr>
          <t>AFFINITY: Sandbearer
DIFFICULTY: Challenging
DESCRIPTION: Summon and surf the deserts of the world from which you will summon powerful Sand creatures to aid you in combat.</t>
        </r>
      </text>
    </comment>
    <comment ref="I22" authorId="0" shapeId="0" xr:uid="{2BA61D6E-13EB-4D3E-B5F1-0034B0C59CC5}">
      <text>
        <r>
          <rPr>
            <sz val="11"/>
            <color theme="1"/>
            <rFont val="Arial"/>
          </rPr>
          <t>AFFINITY: Spectral
DIFFICULTY: Neutral
DESCRIPTION: Summon Spectral Entities to aid you in combat or split your soul in order to conquer your enemies.</t>
        </r>
      </text>
    </comment>
    <comment ref="J22" authorId="0" shapeId="0" xr:uid="{909D1B81-98F7-4876-AF89-FE2517C2DE4E}">
      <text>
        <r>
          <rPr>
            <sz val="11"/>
            <color theme="1"/>
            <rFont val="Arial"/>
          </rPr>
          <t>AFFINITY: Elementalist
DIFFICULTY: Neutral
DESCRIPTION: Summon in an army of elementals! If they won't kill your opponent your offensive Abilities sure will.</t>
        </r>
      </text>
    </comment>
    <comment ref="P22" authorId="0" shapeId="0" xr:uid="{5EEDDB13-58B4-43B0-8E8B-F9DB7C6E07D1}">
      <text>
        <r>
          <rPr>
            <sz val="11"/>
            <color theme="1"/>
            <rFont val="Arial"/>
          </rPr>
          <t/>
        </r>
      </text>
    </comment>
    <comment ref="S22" authorId="0" shapeId="0" xr:uid="{A5574658-B6DA-48DE-AABD-F956C721D97A}">
      <text>
        <r>
          <rPr>
            <sz val="11"/>
            <color theme="1"/>
            <rFont val="Arial"/>
          </rPr>
          <t/>
        </r>
      </text>
    </comment>
    <comment ref="V22" authorId="0" shapeId="0" xr:uid="{AD4A21A8-A58C-4FFF-8004-ED82D8EBC51C}">
      <text>
        <r>
          <rPr>
            <sz val="11"/>
            <color theme="1"/>
            <rFont val="Arial"/>
          </rPr>
          <t/>
        </r>
      </text>
    </comment>
    <comment ref="F23" authorId="0" shapeId="0" xr:uid="{8BE593D7-8275-42E5-9082-DEFDDB87843E}">
      <text>
        <r>
          <rPr>
            <sz val="11"/>
            <color theme="1"/>
            <rFont val="Arial"/>
            <family val="2"/>
          </rPr>
          <t>STARTING BONUS:
Start the Game with 20 Extra Mana.
STARTING WEAPON: 
Any Power Weapon.</t>
        </r>
      </text>
    </comment>
    <comment ref="G23" authorId="0" shapeId="0" xr:uid="{5FF50589-4C6F-4F13-A73A-5B14B96E21D2}">
      <text>
        <r>
          <rPr>
            <sz val="11"/>
            <color theme="1"/>
            <rFont val="Arial"/>
            <family val="2"/>
          </rPr>
          <t>AFFINITY: Dreamer
DIFFICULTY: Neutral
DESCRIPTION: If you dream of the infinite you can achieve the infinite, bring your dreams into reality.</t>
        </r>
      </text>
    </comment>
    <comment ref="H23" authorId="0" shapeId="0" xr:uid="{0FE7C897-ABD2-4559-82AE-0933D13FD3FD}">
      <text>
        <r>
          <rPr>
            <sz val="11"/>
            <color theme="1"/>
            <rFont val="Arial"/>
          </rPr>
          <t>AFFINITY: Illusionist
DIFFICULTY: Challenging
DESCRIPTION: Bring your illusions to life, confuse the enemy, make them all question what is real!</t>
        </r>
      </text>
    </comment>
    <comment ref="I23" authorId="0" shapeId="0" xr:uid="{EFD206E4-51F2-4C47-8350-83F2150A953A}">
      <text>
        <r>
          <rPr>
            <sz val="11"/>
            <color theme="1"/>
            <rFont val="Arial"/>
            <family val="2"/>
          </rPr>
          <t>AFFINITY: Psychic
DIFFICULTY: Hardcore
DESCRIPTION: Specialized in making the enemy think he has no idea what the fuck is going on.</t>
        </r>
      </text>
    </comment>
    <comment ref="J23" authorId="0" shapeId="0" xr:uid="{D3BFDD4C-DBD7-4E3B-A63A-021725A025B4}">
      <text>
        <r>
          <rPr>
            <sz val="11"/>
            <color theme="1"/>
            <rFont val="Arial"/>
          </rPr>
          <t>AFFINITY: Charmer
DIFFICULTY: Neutral
DESCRIPTION: Charm and seduce your enemies into dropping their guard and once you've caught them with their pants down strike and take it all.</t>
        </r>
      </text>
    </comment>
    <comment ref="O23" authorId="0" shapeId="0" xr:uid="{348970B9-A740-448A-A2F4-783F62E6A8BD}">
      <text>
        <r>
          <rPr>
            <sz val="11"/>
            <color theme="1"/>
            <rFont val="Arial"/>
          </rPr>
          <t/>
        </r>
      </text>
    </comment>
    <comment ref="P23" authorId="0" shapeId="0" xr:uid="{B51E72EB-2270-4D6E-9EF8-CB449B607404}">
      <text>
        <r>
          <rPr>
            <sz val="11"/>
            <color theme="1"/>
            <rFont val="Arial"/>
          </rPr>
          <t/>
        </r>
      </text>
    </comment>
    <comment ref="R23" authorId="0" shapeId="0" xr:uid="{FB509196-0C70-4DAA-BEF1-56D51BF41DBD}">
      <text>
        <r>
          <rPr>
            <sz val="11"/>
            <color theme="1"/>
            <rFont val="Arial"/>
          </rPr>
          <t/>
        </r>
      </text>
    </comment>
    <comment ref="S23" authorId="0" shapeId="0" xr:uid="{D1449DC2-6877-4962-AF38-1EC0FD76CA3D}">
      <text>
        <r>
          <rPr>
            <sz val="11"/>
            <color theme="1"/>
            <rFont val="Arial"/>
          </rPr>
          <t/>
        </r>
      </text>
    </comment>
    <comment ref="U23" authorId="0" shapeId="0" xr:uid="{D413AE84-70C1-4988-96CD-4F1FA3A53AD9}">
      <text>
        <r>
          <rPr>
            <sz val="11"/>
            <color theme="1"/>
            <rFont val="Arial"/>
          </rPr>
          <t/>
        </r>
      </text>
    </comment>
    <comment ref="V23" authorId="0" shapeId="0" xr:uid="{DD834DBD-77DD-42B0-A7D3-2BD5C81F285C}">
      <text>
        <r>
          <rPr>
            <sz val="11"/>
            <color theme="1"/>
            <rFont val="Arial"/>
          </rPr>
          <t/>
        </r>
      </text>
    </comment>
    <comment ref="F24" authorId="0" shapeId="0" xr:uid="{5265697E-078F-46D0-8A69-B7BDC0D5B1CB}">
      <text>
        <r>
          <rPr>
            <sz val="11"/>
            <color theme="1"/>
            <rFont val="Arial"/>
          </rPr>
          <t>STARTING BONUS:
Start the Game with 1 Extra Attunement Point; You may invest Attunement Points over your Level.
STARTING WEAPON: 
Any Power Weapon.</t>
        </r>
      </text>
    </comment>
    <comment ref="G24" authorId="0" shapeId="0" xr:uid="{C36C005B-CF25-41CA-A100-233AB4DD5003}">
      <text>
        <r>
          <rPr>
            <sz val="11"/>
            <color theme="1"/>
            <rFont val="Arial"/>
          </rPr>
          <t>AFFINITY: Curse-Bearer
DIFFICULTY: Challenging
DESCRIPTION: Specialized in curses.</t>
        </r>
      </text>
    </comment>
    <comment ref="H24" authorId="0" shapeId="0" xr:uid="{341B3444-BE95-4A05-9E32-BFA2066B7C45}">
      <text>
        <r>
          <rPr>
            <sz val="11"/>
            <color theme="1"/>
            <rFont val="Arial"/>
          </rPr>
          <t>AFFINITY: Oathbringer
DIFFICULTY: Challenging
DESCRIPTION: Bind with other Entities, obtain stronger powers and unleash hellfire on those who oppose you.</t>
        </r>
      </text>
    </comment>
    <comment ref="I24" authorId="0" shapeId="0" xr:uid="{41B251FF-CC6D-4194-8094-C28A15BFE309}">
      <text>
        <r>
          <rPr>
            <sz val="11"/>
            <color theme="1"/>
            <rFont val="Arial"/>
          </rPr>
          <t>AFFINITY: Nether
DIFFICULTY: Hardcore
DESCRIPTION: Send your enemies to the Nether.</t>
        </r>
      </text>
    </comment>
    <comment ref="P24" authorId="0" shapeId="0" xr:uid="{6DF7EC5E-D2A1-42E4-AA3B-70C001E87761}">
      <text>
        <r>
          <rPr>
            <sz val="11"/>
            <color theme="1"/>
            <rFont val="Arial"/>
          </rPr>
          <t/>
        </r>
      </text>
    </comment>
    <comment ref="S24" authorId="0" shapeId="0" xr:uid="{A6EED642-4DA5-4AF3-8A4F-66498041144F}">
      <text>
        <r>
          <rPr>
            <sz val="11"/>
            <color theme="1"/>
            <rFont val="Arial"/>
          </rPr>
          <t/>
        </r>
      </text>
    </comment>
    <comment ref="V24" authorId="0" shapeId="0" xr:uid="{40A309D8-A5D1-4495-9D28-D6C271A92D8B}">
      <text>
        <r>
          <rPr>
            <sz val="11"/>
            <color theme="1"/>
            <rFont val="Arial"/>
          </rPr>
          <t/>
        </r>
      </text>
    </comment>
    <comment ref="F25" authorId="0" shapeId="0" xr:uid="{70779CE5-E12A-4A11-ADFA-048EB7FCB541}">
      <text>
        <r>
          <rPr>
            <sz val="11"/>
            <color theme="1"/>
            <rFont val="Arial"/>
            <family val="2"/>
          </rPr>
          <t xml:space="preserve">STARTING BONUS:
Start the Game with a new Faction: Inquisition
WARNING: NOT FINAL
STARTING WEAPON: 
Any Weapon.											</t>
        </r>
      </text>
    </comment>
    <comment ref="G25" authorId="0" shapeId="0" xr:uid="{74BB29A6-2493-4853-993F-4A08646E198A}">
      <text>
        <r>
          <rPr>
            <sz val="11"/>
            <color theme="1"/>
            <rFont val="Arial"/>
            <family val="2"/>
          </rPr>
          <t>AFFINITY: Adjudicator
DIFFICULTY: Hardcore
DESCRIPTION: Specialized in making decisions that affect the whole plains.</t>
        </r>
      </text>
    </comment>
    <comment ref="H25" authorId="0" shapeId="0" xr:uid="{24FA97A7-F6B0-49D9-B524-2BF79F378010}">
      <text>
        <r>
          <rPr>
            <sz val="11"/>
            <color theme="1"/>
            <rFont val="Arial"/>
            <family val="2"/>
          </rPr>
          <t>AFFINITY: Purifier
DIFFICULTY: Unknown
DESCRIPTION: Specialized in cleansing away the demons.</t>
        </r>
      </text>
    </comment>
    <comment ref="I25" authorId="0" shapeId="0" xr:uid="{918AA250-FEB8-435A-AB3F-D42609BFBE48}">
      <text>
        <r>
          <rPr>
            <sz val="11"/>
            <color theme="1"/>
            <rFont val="Arial"/>
          </rPr>
          <t>AFFINITY: Vindicator
DIFFICULTY: Unknown
DESCRIPTION: Specialized in dual wielding crossbows and Undead Cleansing.</t>
        </r>
      </text>
    </comment>
    <comment ref="P25" authorId="0" shapeId="0" xr:uid="{1BF1D1BA-869C-42F9-B118-A1F1DE508798}">
      <text>
        <r>
          <rPr>
            <sz val="11"/>
            <color theme="1"/>
            <rFont val="Arial"/>
          </rPr>
          <t/>
        </r>
      </text>
    </comment>
    <comment ref="S25" authorId="0" shapeId="0" xr:uid="{7B08E05E-A6FF-4D6F-89D5-8FFF40DD2027}">
      <text>
        <r>
          <rPr>
            <sz val="11"/>
            <color theme="1"/>
            <rFont val="Arial"/>
          </rPr>
          <t/>
        </r>
      </text>
    </comment>
    <comment ref="V25" authorId="0" shapeId="0" xr:uid="{B4B318DE-F5A3-463F-8DE1-44C001E15DFA}">
      <text>
        <r>
          <rPr>
            <sz val="11"/>
            <color theme="1"/>
            <rFont val="Arial"/>
          </rPr>
          <t/>
        </r>
      </text>
    </comment>
    <comment ref="F26" authorId="0" shapeId="0" xr:uid="{64362249-DA10-41D8-B68C-6657302D77BD}">
      <text>
        <r>
          <rPr>
            <sz val="11"/>
            <color theme="1"/>
            <rFont val="Arial"/>
            <family val="2"/>
          </rPr>
          <t>STARTING BONUS:
Start the Game Wavelengthless; with Focus Replacing Mana; Regenerate 5 Focus Per Resonance while in Combat at the Start of your Turn; Outside of Combat Focus is always Maxed.
STARTING WEAPON: 
Common Staff.</t>
        </r>
      </text>
    </comment>
    <comment ref="G26" authorId="0" shapeId="0" xr:uid="{999466F0-9165-41AF-8B5B-5EF07FE56BB8}">
      <text>
        <r>
          <rPr>
            <sz val="11"/>
            <color theme="1"/>
            <rFont val="Arial"/>
            <family val="2"/>
          </rPr>
          <t>AFFINITY: Fistfighter
DIFFICULTY: Simple
DESCRIPTION: Close your body and mind to pain, channel your inner self and dodge all incoming blows while returning the greeting with your fist.</t>
        </r>
      </text>
    </comment>
    <comment ref="H26" authorId="0" shapeId="0" xr:uid="{02D463B4-2B9D-4980-BAE2-7E0E838CDFC2}">
      <text>
        <r>
          <rPr>
            <sz val="11"/>
            <color theme="1"/>
            <rFont val="Arial"/>
            <family val="2"/>
          </rPr>
          <t>AFFINITY: Mist Weaver
DIFFICULTY: Challenging
DESCRIPTION: Specialized in using different types of mists to confuse enemies or poison them.</t>
        </r>
      </text>
    </comment>
    <comment ref="I26" authorId="0" shapeId="0" xr:uid="{307B0DCA-7A4F-40AA-91A6-4E1197A65F2C}">
      <text>
        <r>
          <rPr>
            <sz val="11"/>
            <color theme="1"/>
            <rFont val="Arial"/>
            <family val="2"/>
          </rPr>
          <t>AFFINITY: Brewmaster
DIFFICULTY: Challenging
DESCRIPTION: Specialized in making ale with powerful properties.</t>
        </r>
      </text>
    </comment>
    <comment ref="J26" authorId="0" shapeId="0" xr:uid="{1511D257-89A5-4A16-BE40-8C3C24AD8CE1}">
      <text>
        <r>
          <rPr>
            <sz val="11"/>
            <color theme="1"/>
            <rFont val="Arial"/>
            <family val="2"/>
          </rPr>
          <t>AFFINITY: Hermit
DIFFICULTY: Neutral
DESCRIPTION: Specialized in solidarity.</t>
        </r>
      </text>
    </comment>
    <comment ref="O26" authorId="0" shapeId="0" xr:uid="{27BBBA35-42C9-44AB-BAF9-941FA93C97CE}">
      <text>
        <r>
          <rPr>
            <sz val="11"/>
            <color theme="1"/>
            <rFont val="Arial"/>
          </rPr>
          <t/>
        </r>
      </text>
    </comment>
    <comment ref="P26" authorId="0" shapeId="0" xr:uid="{79737879-7AFD-4D4D-8EB2-E554A282D19D}">
      <text>
        <r>
          <rPr>
            <sz val="11"/>
            <color theme="1"/>
            <rFont val="Arial"/>
          </rPr>
          <t/>
        </r>
      </text>
    </comment>
    <comment ref="R26" authorId="0" shapeId="0" xr:uid="{19C2DE69-9A4F-4819-8306-1A10A71E18B6}">
      <text>
        <r>
          <rPr>
            <sz val="11"/>
            <color theme="1"/>
            <rFont val="Arial"/>
          </rPr>
          <t/>
        </r>
      </text>
    </comment>
    <comment ref="S26" authorId="0" shapeId="0" xr:uid="{04B2DB73-84F0-4F04-B6A6-4E70F22660AB}">
      <text>
        <r>
          <rPr>
            <sz val="11"/>
            <color theme="1"/>
            <rFont val="Arial"/>
          </rPr>
          <t/>
        </r>
      </text>
    </comment>
    <comment ref="U26" authorId="0" shapeId="0" xr:uid="{E7D8B5B8-01DE-4D7B-8FE1-F3CE58465386}">
      <text>
        <r>
          <rPr>
            <sz val="11"/>
            <color theme="1"/>
            <rFont val="Arial"/>
          </rPr>
          <t/>
        </r>
      </text>
    </comment>
    <comment ref="F27" authorId="0" shapeId="0" xr:uid="{CF94152B-7E45-4FCA-90E5-C998C956E7C0}">
      <text>
        <r>
          <rPr>
            <sz val="11"/>
            <color theme="1"/>
            <rFont val="Arial"/>
            <family val="2"/>
          </rPr>
          <t>STARTING BONUS:
Start the Game with nothing.
STARTING WEAPON: 
No Weapon.</t>
        </r>
      </text>
    </comment>
    <comment ref="G27" authorId="0" shapeId="0" xr:uid="{1DAE8658-137D-4945-A4D2-B440CDC2AC8C}">
      <text>
        <r>
          <rPr>
            <sz val="11"/>
            <color theme="1"/>
            <rFont val="Arial"/>
          </rPr>
          <t>AFFINITY: Talented
DIFFICULTY: Grimcore
DESCRIPTION: Who needs spells or fancy techniques when you you are born Talented and can simply train your body to be better and stronger.</t>
        </r>
      </text>
    </comment>
    <comment ref="H27" authorId="0" shapeId="0" xr:uid="{823B107C-1482-4D7D-9599-E05166B4AA69}">
      <text>
        <r>
          <rPr>
            <sz val="11"/>
            <color theme="1"/>
            <rFont val="Arial"/>
            <family val="2"/>
          </rPr>
          <t>AFFINITY: Faceless
DIFFICULTY: Grimcore
DESCRIPTION: Who are you? No one knows, not even you.</t>
        </r>
      </text>
    </comment>
    <comment ref="I27" authorId="0" shapeId="0" xr:uid="{1EF968C3-9377-4A85-9D7A-93B66957CD9A}">
      <text>
        <r>
          <rPr>
            <sz val="11"/>
            <color theme="1"/>
            <rFont val="Arial"/>
            <family val="2"/>
          </rPr>
          <t>AFFINITY: Fate-Chosen
DIFFICULTY: Grimcore
DESCRIPTION: Call down the gods to either aid you directly with their blessing, or have them curse the enemy.</t>
        </r>
      </text>
    </comment>
    <comment ref="P27" authorId="0" shapeId="0" xr:uid="{D07F9B73-E392-4FA6-9FAE-95E8F20417AA}">
      <text>
        <r>
          <rPr>
            <sz val="11"/>
            <color theme="1"/>
            <rFont val="Arial"/>
          </rPr>
          <t/>
        </r>
      </text>
    </comment>
    <comment ref="S27" authorId="0" shapeId="0" xr:uid="{A9D22D94-FF0E-4D96-951D-7887C118A505}">
      <text>
        <r>
          <rPr>
            <sz val="11"/>
            <color theme="1"/>
            <rFont val="Arial"/>
          </rPr>
          <t/>
        </r>
      </text>
    </comment>
    <comment ref="V27" authorId="0" shapeId="0" xr:uid="{A63753A5-5F2D-42E0-80F0-27D82D368F7C}">
      <text>
        <r>
          <rPr>
            <sz val="11"/>
            <color theme="1"/>
            <rFont val="Arial"/>
          </rPr>
          <t/>
        </r>
      </text>
    </comment>
    <comment ref="F28" authorId="0" shapeId="0" xr:uid="{24144240-45A9-46B2-8D7A-BA5F7F735F68}">
      <text>
        <r>
          <rPr>
            <sz val="11"/>
            <color theme="1"/>
            <rFont val="Arial"/>
          </rPr>
          <t>STARTING BONUS:
Start the Game with 20 Extra Health.
STARTING WEAPON: 
Dexterity or Strength Weapon of Choice.</t>
        </r>
      </text>
    </comment>
    <comment ref="G28" authorId="0" shapeId="0" xr:uid="{8CAAAEAC-4A7D-4C12-B32A-CC3A4CF107EE}">
      <text>
        <r>
          <rPr>
            <sz val="11"/>
            <color theme="1"/>
            <rFont val="Arial"/>
          </rPr>
          <t>AFFINITY: Whiplasher
DIFFICULTY: Neutral
DESCRIPTION: Flex your whip far and wide, Enslave those who have not already perished to the stripping the flesh or your massive Wind Damage.</t>
        </r>
      </text>
    </comment>
    <comment ref="H28" authorId="0" shapeId="0" xr:uid="{CD1955D8-1151-4596-8A49-D663F6DE1238}">
      <text>
        <r>
          <rPr>
            <sz val="11"/>
            <color theme="1"/>
            <rFont val="Arial"/>
            <family val="2"/>
          </rPr>
          <t>AFFINITY: Sado-Masochist
DIFFICULTY: Grimcore
DESCRIPTION: Specialized in inflicting self damage to deal more damage.</t>
        </r>
      </text>
    </comment>
    <comment ref="I28" authorId="0" shapeId="0" xr:uid="{4AE91FC3-B050-4E5D-804A-C871E7F01D63}">
      <text>
        <r>
          <rPr>
            <sz val="11"/>
            <color theme="1"/>
            <rFont val="Arial"/>
            <family val="2"/>
          </rPr>
          <t>AFFINITY: Cannibal
DIFFICULTY: hardcore
DESCRIPTION: Devour your enemies to gain their strength and life, and once you're finished with your current meal, you must venture out to the next one with your superior sense of smell.</t>
        </r>
      </text>
    </comment>
    <comment ref="J28" authorId="0" shapeId="0" xr:uid="{EDB253DA-58E5-4CC6-BFD7-7B98161D66E9}">
      <text>
        <r>
          <rPr>
            <sz val="11"/>
            <color theme="1"/>
            <rFont val="Arial"/>
            <family val="2"/>
          </rPr>
          <t>AFFINITY: Maniac
DIFFICULTY: Challlenging
DESCRIPTION: Your insanity allows you to achieve what others would consider unnatural feats of pure strength.</t>
        </r>
      </text>
    </comment>
    <comment ref="K28" authorId="0" shapeId="0" xr:uid="{6E7F6E25-1786-48A4-AE94-2A5B12C68AD1}">
      <text>
        <r>
          <rPr>
            <sz val="11"/>
            <color theme="1"/>
            <rFont val="Arial"/>
            <family val="2"/>
          </rPr>
          <t>AFFINITY: Tormentor
DIFFICULTY: Challenging
DESCRIPTION: Torment your target and deprive them of their sense while at the same reaping the benefits of their pain.</t>
        </r>
      </text>
    </comment>
    <comment ref="L28" authorId="0" shapeId="0" xr:uid="{4A29317B-6179-42FD-97A0-4662D8A058A1}">
      <text>
        <r>
          <rPr>
            <sz val="11"/>
            <color theme="1"/>
            <rFont val="Arial"/>
            <family val="2"/>
          </rPr>
          <t>AFFINITY: Butcher
DIFFICULTY: Simple
DESCRIPTION: Specialized in Chopping up enemies and preparing their meat.</t>
        </r>
      </text>
    </comment>
    <comment ref="P28" authorId="0" shapeId="0" xr:uid="{427523B5-EAF7-4102-B536-7C35938065BE}">
      <text>
        <r>
          <rPr>
            <sz val="11"/>
            <color theme="1"/>
            <rFont val="Arial"/>
          </rPr>
          <t/>
        </r>
      </text>
    </comment>
    <comment ref="S28" authorId="0" shapeId="0" xr:uid="{3E01D782-C4DD-47AD-BFB6-17E4BA1285B0}">
      <text>
        <r>
          <rPr>
            <sz val="11"/>
            <color theme="1"/>
            <rFont val="Arial"/>
          </rPr>
          <t/>
        </r>
      </text>
    </comment>
    <comment ref="V28" authorId="0" shapeId="0" xr:uid="{EB4A8E3D-1881-4938-B8A3-1AE3CD522D5F}">
      <text>
        <r>
          <rPr>
            <sz val="11"/>
            <color theme="1"/>
            <rFont val="Arial"/>
          </rPr>
          <t/>
        </r>
      </text>
    </comment>
    <comment ref="F29" authorId="0" shapeId="0" xr:uid="{47B521F4-469F-4A37-A302-E4515AF062E5}">
      <text>
        <r>
          <rPr>
            <sz val="11"/>
            <color theme="1"/>
            <rFont val="Arial"/>
            <family val="2"/>
          </rPr>
          <t>STARTING BONUS:
Start the Game with a Common Pouch containing 20 Pellets.
STARTING WEAPON: 
Common Pistol or Rifle.</t>
        </r>
      </text>
    </comment>
    <comment ref="G29" authorId="0" shapeId="0" xr:uid="{C2BF3403-7B84-409C-B82D-5ACE8590847C}">
      <text>
        <r>
          <rPr>
            <sz val="11"/>
            <color theme="1"/>
            <rFont val="Arial"/>
            <family val="2"/>
          </rPr>
          <t>AFFINITY: Wire-Trapper
DIFFICULTY: Challenging
DESCRIPTION: Place down traps on the map to maime and trap your prey, once trapped follow through with the finishing blow</t>
        </r>
      </text>
    </comment>
    <comment ref="H29" authorId="0" shapeId="0" xr:uid="{FF62E084-276B-47EF-B5B5-2C635599561B}">
      <text>
        <r>
          <rPr>
            <sz val="11"/>
            <color theme="1"/>
            <rFont val="Arial"/>
          </rPr>
          <t>AFFINITY: Marksmen
DIFFICULTY: Simple
DESCRIPTION: Carefully aim, hold your breath and once you pull your trigger it is lights out.</t>
        </r>
      </text>
    </comment>
    <comment ref="I29" authorId="0" shapeId="0" xr:uid="{69497132-AE8B-4F76-BD53-4F34E6776732}">
      <text>
        <r>
          <rPr>
            <sz val="11"/>
            <color theme="1"/>
            <rFont val="Arial"/>
          </rPr>
          <t>AFFINITY: Pistoleer
DIFFICULTY: Neutral
DESCRIPTION: You have two pistols, one for the enemy and one for his corpse when he falls down dead infront your feet.</t>
        </r>
      </text>
    </comment>
    <comment ref="J29" authorId="0" shapeId="0" xr:uid="{98AB3864-E8D6-4047-B1BD-09BA96771D67}">
      <text>
        <r>
          <rPr>
            <sz val="11"/>
            <color theme="1"/>
            <rFont val="Arial"/>
          </rPr>
          <t>AFFINITY: Bomber
DIFFICULTY: Neutral
DESCRIPTION: If you ever worry about any obstacles  in your way, a trusty stick of high explosive will clear them out. It never mattered if they were living or not.</t>
        </r>
      </text>
    </comment>
    <comment ref="K29" authorId="0" shapeId="0" xr:uid="{7BC43C2E-9CC5-4DC6-A4FC-4A6C2E72201F}">
      <text>
        <r>
          <rPr>
            <sz val="11"/>
            <color theme="1"/>
            <rFont val="Arial"/>
          </rPr>
          <t>AFFINITY: Outlaw
DIFFICULTY: Neutral
DESCRIPTION: Scale to the top of the most wanted outlaws across the planes and place hot lead in anyone who dares think otherwise.</t>
        </r>
      </text>
    </comment>
    <comment ref="O29" authorId="0" shapeId="0" xr:uid="{816A4DE5-5E1C-4383-B732-C212BF00B285}">
      <text>
        <r>
          <rPr>
            <sz val="11"/>
            <color theme="1"/>
            <rFont val="Arial"/>
          </rPr>
          <t/>
        </r>
      </text>
    </comment>
    <comment ref="P29" authorId="0" shapeId="0" xr:uid="{C143D653-1E13-4222-979B-F76D3BA23712}">
      <text>
        <r>
          <rPr>
            <sz val="11"/>
            <color theme="1"/>
            <rFont val="Arial"/>
          </rPr>
          <t/>
        </r>
      </text>
    </comment>
    <comment ref="R29" authorId="0" shapeId="0" xr:uid="{A875CFF0-AB5C-4B8B-9BDB-20EC0594636F}">
      <text>
        <r>
          <rPr>
            <sz val="11"/>
            <color theme="1"/>
            <rFont val="Arial"/>
          </rPr>
          <t/>
        </r>
      </text>
    </comment>
    <comment ref="S29" authorId="0" shapeId="0" xr:uid="{F6C29766-3A8E-4639-B039-A13039BB59FC}">
      <text>
        <r>
          <rPr>
            <sz val="11"/>
            <color theme="1"/>
            <rFont val="Arial"/>
          </rPr>
          <t/>
        </r>
      </text>
    </comment>
    <comment ref="V29" authorId="0" shapeId="0" xr:uid="{8937DB00-E293-412A-B227-4CFC2D2DC8FE}">
      <text>
        <r>
          <rPr>
            <sz val="11"/>
            <color theme="1"/>
            <rFont val="Arial"/>
          </rPr>
          <t/>
        </r>
      </text>
    </comment>
    <comment ref="F30" authorId="0" shapeId="0" xr:uid="{FD8576CD-81FB-4054-956A-AB97FEF69DE9}">
      <text>
        <r>
          <rPr>
            <sz val="11"/>
            <color theme="1"/>
            <rFont val="Arial"/>
            <family val="2"/>
          </rPr>
          <t>STARTING BONUS:
Start the Game with a Common Body Piece.
STARTING WEAPON: 
Any Strength Weapon.</t>
        </r>
      </text>
    </comment>
    <comment ref="G30" authorId="0" shapeId="0" xr:uid="{886BF058-BAFB-44EF-BE00-F55FC915AACF}">
      <text>
        <r>
          <rPr>
            <sz val="11"/>
            <color theme="1"/>
            <rFont val="Arial"/>
            <family val="2"/>
          </rPr>
          <t>AFFINITY: Unstoppable
DIFFICULTY: Simple
DESCRIPTION: Specialized in not giving up and breaking through the toughest obstacles.</t>
        </r>
      </text>
    </comment>
    <comment ref="H30" authorId="0" shapeId="0" xr:uid="{158DD46D-4556-4D5E-8D1F-625A121710CE}">
      <text>
        <r>
          <rPr>
            <sz val="11"/>
            <color theme="1"/>
            <rFont val="Arial"/>
            <family val="2"/>
          </rPr>
          <t>AFFINITY: Earthshaker
DIFFICULTY: Neutral
DESCRIPTION: Specialized in Earth Abilities, while using Brute force to demolish his opponents.</t>
        </r>
      </text>
    </comment>
    <comment ref="I30" authorId="0" shapeId="0" xr:uid="{133C125B-9143-4FEF-8EF9-97BC8238122A}">
      <text>
        <r>
          <rPr>
            <sz val="11"/>
            <color theme="1"/>
            <rFont val="Arial"/>
            <family val="2"/>
          </rPr>
          <t>AFFINITY: Brawler
DIFFICULTY: Neutral
DESCRIPTION: Specialized in Fist Brawls.</t>
        </r>
      </text>
    </comment>
    <comment ref="J30" authorId="0" shapeId="0" xr:uid="{ED9772F8-0F0B-41CA-8D06-BE3B97A2CC8C}">
      <text>
        <r>
          <rPr>
            <sz val="11"/>
            <color theme="1"/>
            <rFont val="Arial"/>
            <family val="2"/>
          </rPr>
          <t>AFFINITY: Dreadnaught
DIFFICULTY: Neutral
DESCRIPTION: Your enemies will dread ever encountering you, the moving mounting who will crush mere ants beneath himself.</t>
        </r>
      </text>
    </comment>
    <comment ref="P30" authorId="0" shapeId="0" xr:uid="{B1873531-C01F-499B-8809-96C6EC97A25B}">
      <text>
        <r>
          <rPr>
            <sz val="11"/>
            <color theme="1"/>
            <rFont val="Arial"/>
          </rPr>
          <t/>
        </r>
      </text>
    </comment>
    <comment ref="S30" authorId="0" shapeId="0" xr:uid="{39001D9C-15F8-4999-9C21-CE0DA03FF208}">
      <text>
        <r>
          <rPr>
            <sz val="11"/>
            <color theme="1"/>
            <rFont val="Arial"/>
          </rPr>
          <t/>
        </r>
      </text>
    </comment>
    <comment ref="V30" authorId="0" shapeId="0" xr:uid="{55575DFC-3B1A-469F-8B71-DEB56EA215BB}">
      <text>
        <r>
          <rPr>
            <sz val="11"/>
            <color theme="1"/>
            <rFont val="Arial"/>
          </rPr>
          <t/>
        </r>
      </text>
    </comment>
    <comment ref="F31" authorId="0" shapeId="0" xr:uid="{0F3A19D1-F829-49BC-830B-621D42DCC13D}">
      <text>
        <r>
          <rPr>
            <sz val="11"/>
            <color theme="1"/>
            <rFont val="Arial"/>
          </rPr>
          <t>STARTING BONUS:
Start the Game with 2 Random Common Items.
STARTING WEAPON: 
Any Weapon.</t>
        </r>
      </text>
    </comment>
    <comment ref="G31" authorId="0" shapeId="0" xr:uid="{CF334714-8FD4-4F6A-8B6D-4210F168E6CA}">
      <text>
        <r>
          <rPr>
            <sz val="11"/>
            <color theme="1"/>
            <rFont val="Arial"/>
            <family val="2"/>
          </rPr>
          <t>AFFINITY: Trader
DIFFICULTY: Neutral
DESCRIPTION: Knowing your way around trade routes and bargaining, you will end up with more than others would have in your place.</t>
        </r>
      </text>
    </comment>
    <comment ref="I31" authorId="0" shapeId="0" xr:uid="{6FD8E421-2046-44F6-A359-0F1FF0CE21E5}">
      <text>
        <r>
          <rPr>
            <sz val="11"/>
            <color theme="1"/>
            <rFont val="Arial"/>
            <family val="2"/>
          </rPr>
          <t>AFFINITY: Cartographer
DIFFICULTY: Grimcore
DESCRIPTION: Knowing the land, even if it's only on paper, is very handy when it comes to navigating your surroundings, finding safe spaces and knowing where to look for forgoten treasure.</t>
        </r>
      </text>
    </comment>
    <comment ref="P31" authorId="0" shapeId="0" xr:uid="{2C0FA9FC-2DB0-4CD2-B834-1BBD9CBB6181}">
      <text>
        <r>
          <rPr>
            <sz val="11"/>
            <color theme="1"/>
            <rFont val="Arial"/>
          </rPr>
          <t/>
        </r>
      </text>
    </comment>
    <comment ref="S31" authorId="0" shapeId="0" xr:uid="{0FF95E79-7A98-41C3-A553-75DA7707BDFE}">
      <text>
        <r>
          <rPr>
            <sz val="11"/>
            <color theme="1"/>
            <rFont val="Arial"/>
          </rPr>
          <t/>
        </r>
      </text>
    </comment>
    <comment ref="V31" authorId="0" shapeId="0" xr:uid="{AFD076D3-9C84-4C2E-9C66-F615BD160819}">
      <text>
        <r>
          <rPr>
            <sz val="11"/>
            <color theme="1"/>
            <rFont val="Arial"/>
          </rPr>
          <t/>
        </r>
      </text>
    </comment>
    <comment ref="F32" authorId="0" shapeId="0" xr:uid="{149B9A59-3EA3-4AE6-8D85-415647AB4D2D}">
      <text>
        <r>
          <rPr>
            <sz val="11"/>
            <color theme="1"/>
            <rFont val="Arial"/>
            <family val="2"/>
          </rPr>
          <t>STARTING BONUS:
Start the Game with an Extra 200 Gold.
STARTING WEAPON: 
Any Melee Strength or Dexterity Weapon.</t>
        </r>
      </text>
    </comment>
    <comment ref="G32" authorId="0" shapeId="0" xr:uid="{CADE021A-5E62-46FF-A0E7-043D2A976999}">
      <text>
        <r>
          <rPr>
            <sz val="11"/>
            <color theme="1"/>
            <rFont val="Arial"/>
            <family val="2"/>
          </rPr>
          <t>AFFINITY: Viking
DIFFICULTY: Simple
DESCRIPTION: Enhance your fighting capability with primarily passive abilities.</t>
        </r>
      </text>
    </comment>
    <comment ref="H32" authorId="0" shapeId="0" xr:uid="{EABB95A1-4CB4-45C8-A9F5-A7B0C55F2BD5}">
      <text>
        <r>
          <rPr>
            <sz val="11"/>
            <color theme="1"/>
            <rFont val="Arial"/>
            <family val="2"/>
          </rPr>
          <t>AFFINITY: Pirate
DIFFICULTY: Simple
DESCRIPTION: Live as a pirate! Plunder, loot and search for treasure, sometimes with the aid of your crew.</t>
        </r>
      </text>
    </comment>
    <comment ref="I32" authorId="0" shapeId="0" xr:uid="{ABBC1962-485A-4CEF-95E6-952964B8070F}">
      <text>
        <r>
          <rPr>
            <sz val="11"/>
            <color theme="1"/>
            <rFont val="Arial"/>
            <family val="2"/>
          </rPr>
          <t>AFFINITY: Raider
DIFFICULTY: Neutral
DESCRIPTION: Plundering and raiding, as well as brutal, merciless slaughter!</t>
        </r>
      </text>
    </comment>
    <comment ref="J32" authorId="0" shapeId="0" xr:uid="{85391D83-5023-49D7-A9C7-9C40A58C72F6}">
      <text>
        <r>
          <rPr>
            <sz val="11"/>
            <color theme="1"/>
            <rFont val="Arial"/>
            <family val="2"/>
          </rPr>
          <t>AFFINITY: Reaver
DIFFICULTY: Challenging
DESCRIPTION: Heighten your odds by magically destroying the equipment of your enemies.</t>
        </r>
      </text>
    </comment>
    <comment ref="O32" authorId="0" shapeId="0" xr:uid="{76F66B46-15BF-4A44-93BC-F2EC64FB1D37}">
      <text>
        <r>
          <rPr>
            <sz val="11"/>
            <color theme="1"/>
            <rFont val="Arial"/>
          </rPr>
          <t/>
        </r>
      </text>
    </comment>
    <comment ref="P32" authorId="0" shapeId="0" xr:uid="{6DB49E7B-EC88-42AD-A068-F5395A7CD8C2}">
      <text>
        <r>
          <rPr>
            <sz val="11"/>
            <color theme="1"/>
            <rFont val="Arial"/>
          </rPr>
          <t/>
        </r>
      </text>
    </comment>
    <comment ref="R32" authorId="0" shapeId="0" xr:uid="{0C396181-D2B3-4CF4-B05C-2A24AADDAEE6}">
      <text>
        <r>
          <rPr>
            <sz val="11"/>
            <color theme="1"/>
            <rFont val="Arial"/>
          </rPr>
          <t/>
        </r>
      </text>
    </comment>
    <comment ref="S32" authorId="0" shapeId="0" xr:uid="{39B1F71A-DB7D-4A59-9FEE-68A382955CFD}">
      <text>
        <r>
          <rPr>
            <sz val="11"/>
            <color theme="1"/>
            <rFont val="Arial"/>
          </rPr>
          <t/>
        </r>
      </text>
    </comment>
    <comment ref="V32" authorId="0" shapeId="0" xr:uid="{76A22284-58CE-4F97-A1BE-A30DA8BD7632}">
      <text>
        <r>
          <rPr>
            <sz val="11"/>
            <color theme="1"/>
            <rFont val="Arial"/>
          </rPr>
          <t/>
        </r>
      </text>
    </comment>
    <comment ref="F33" authorId="0" shapeId="0" xr:uid="{717B4FA5-A08A-427A-8F02-376032914914}">
      <text>
        <r>
          <rPr>
            <sz val="11"/>
            <color theme="1"/>
            <rFont val="Arial"/>
            <family val="2"/>
          </rPr>
          <t>STARTING BONUS:
Start the Game with +1 Hex Vision in the First Day.
STARTING WEAPON: 
Any Weapon.</t>
        </r>
      </text>
    </comment>
    <comment ref="G33" authorId="0" shapeId="0" xr:uid="{8A7FFAF7-9849-4B29-BD9A-B88986704069}">
      <text>
        <r>
          <rPr>
            <sz val="11"/>
            <color theme="1"/>
            <rFont val="Arial"/>
            <family val="2"/>
          </rPr>
          <t>AFFINITY: Seer
DIFFICULTY: Challenging
DESCRIPTION: Specialized in Perceiving and Reavealing hidden truths.</t>
        </r>
      </text>
    </comment>
    <comment ref="H33" authorId="0" shapeId="0" xr:uid="{CCAA8F3B-A85A-4919-8D4B-FC22DD10DFA2}">
      <text>
        <r>
          <rPr>
            <sz val="11"/>
            <color theme="1"/>
            <rFont val="Arial"/>
            <family val="2"/>
          </rPr>
          <t>AFFINITY: Prophet
DIFFICULTY: Neutral
DESCRIPTION: By using the signs of the world, gain bonuses if you correctly predict what will occur.</t>
        </r>
      </text>
    </comment>
    <comment ref="I33" authorId="0" shapeId="0" xr:uid="{4D8CBEAD-3D15-476E-8C65-17DCDC5835F9}">
      <text>
        <r>
          <rPr>
            <sz val="11"/>
            <color theme="1"/>
            <rFont val="Arial"/>
            <family val="2"/>
          </rPr>
          <t>AFFINITY: Molten
DIFFICULTY: Challenging
DESCRIPTION: Through the power of the gods you see things that others do not, and recieve aditional bonuses on correct predictions.</t>
        </r>
      </text>
    </comment>
    <comment ref="J33" authorId="0" shapeId="0" xr:uid="{EA4728BE-F367-41F1-A4AA-96A003FCD6CF}">
      <text>
        <r>
          <rPr>
            <sz val="11"/>
            <color theme="1"/>
            <rFont val="Arial"/>
            <family val="2"/>
          </rPr>
          <t>AFFINITY: Molten
DIFFICULTY: Hardcore
DESCRIPTION: Specialized in Bringing Death to the Planes.</t>
        </r>
      </text>
    </comment>
    <comment ref="P33" authorId="0" shapeId="0" xr:uid="{B205D0F1-649B-4013-8F36-0E9B0F8FB1A5}">
      <text>
        <r>
          <rPr>
            <sz val="11"/>
            <color theme="1"/>
            <rFont val="Arial"/>
          </rPr>
          <t/>
        </r>
      </text>
    </comment>
    <comment ref="S33" authorId="0" shapeId="0" xr:uid="{D14D644B-3D95-401D-8768-02CB55738D60}">
      <text>
        <r>
          <rPr>
            <sz val="11"/>
            <color theme="1"/>
            <rFont val="Arial"/>
          </rPr>
          <t/>
        </r>
      </text>
    </comment>
    <comment ref="V33" authorId="0" shapeId="0" xr:uid="{8683DBD4-92EF-4E11-B7A3-FD1562E8B866}">
      <text>
        <r>
          <rPr>
            <sz val="11"/>
            <color theme="1"/>
            <rFont val="Arial"/>
          </rPr>
          <t/>
        </r>
      </text>
    </comment>
    <comment ref="F34" authorId="0" shapeId="0" xr:uid="{C8AFCF75-9E33-47F9-B364-539FC90955DD}">
      <text>
        <r>
          <rPr>
            <sz val="11"/>
            <color theme="1"/>
            <rFont val="Arial"/>
            <family val="2"/>
          </rPr>
          <t>STARTING BONUS:
Start the Game with a Skeleton Weakling under your Banner.
STARTING WEAPON: 
Any Power Weapon.</t>
        </r>
      </text>
    </comment>
    <comment ref="G34" authorId="0" shapeId="0" xr:uid="{AEF6EF71-960F-418E-AFF7-D69EC16960F3}">
      <text>
        <r>
          <rPr>
            <sz val="11"/>
            <color theme="1"/>
            <rFont val="Arial"/>
            <family val="2"/>
          </rPr>
          <t>AFFINITY: Bonemancer
DIFFICULTY: Simple
DESCRIPTION: Fight with the dark magic only known by the dead and other Necromancers, unless Necromancers are dead too.</t>
        </r>
      </text>
    </comment>
    <comment ref="H34" authorId="0" shapeId="0" xr:uid="{B4058DE0-9079-4EA0-B0B6-73F636FC5752}">
      <text>
        <r>
          <rPr>
            <sz val="11"/>
            <color theme="1"/>
            <rFont val="Arial"/>
          </rPr>
          <t>AFFINITY: Reaper
DIFFICULTY: Neutral
DESCRIPTION: Use Scythes to Reap the Souls of your Enemies and then use those Souls to empower yourself.</t>
        </r>
      </text>
    </comment>
    <comment ref="I34" authorId="0" shapeId="0" xr:uid="{968B2A7D-9BEF-4DEA-9563-D8387524F2C5}">
      <text>
        <r>
          <rPr>
            <sz val="11"/>
            <color theme="1"/>
            <rFont val="Arial"/>
          </rPr>
          <t>AFFINITY: Deathbringer
DIFFICULTY: Hardcore
DESCRIPTION: Raise dead enemies to fight at your will.</t>
        </r>
      </text>
    </comment>
    <comment ref="J34" authorId="0" shapeId="0" xr:uid="{8282D004-172A-47EA-BEC6-67AC5E3B413E}">
      <text>
        <r>
          <rPr>
            <sz val="11"/>
            <color theme="1"/>
            <rFont val="Arial"/>
          </rPr>
          <t>AFFINITY: Plague Spreader
DIFFICULTY: Challenging
DESCRIPTION: Spread a global Plague over the Planes and make all the other Heroes suffer.</t>
        </r>
      </text>
    </comment>
    <comment ref="P34" authorId="0" shapeId="0" xr:uid="{D3428034-B09A-424B-8307-7B881EC0D89B}">
      <text>
        <r>
          <rPr>
            <sz val="11"/>
            <color theme="1"/>
            <rFont val="Arial"/>
          </rPr>
          <t/>
        </r>
      </text>
    </comment>
    <comment ref="S34" authorId="0" shapeId="0" xr:uid="{9A43FC5E-3B1D-45FB-95E4-194C03A7D322}">
      <text>
        <r>
          <rPr>
            <sz val="11"/>
            <color theme="1"/>
            <rFont val="Arial"/>
          </rPr>
          <t/>
        </r>
      </text>
    </comment>
    <comment ref="V34" authorId="0" shapeId="0" xr:uid="{505FBC30-425F-4ECB-A4B7-071AB70DE7FD}">
      <text>
        <r>
          <rPr>
            <sz val="11"/>
            <color theme="1"/>
            <rFont val="Arial"/>
          </rPr>
          <t/>
        </r>
      </text>
    </comment>
    <comment ref="F35" authorId="0" shapeId="0" xr:uid="{F1FEFF5A-4542-4D4C-88D8-711B4A4108BE}">
      <text>
        <r>
          <rPr>
            <sz val="11"/>
            <color theme="1"/>
            <rFont val="Arial"/>
          </rPr>
          <t>STARTING BONUS:
Start the Game Wavelengthless with Soul replacing Mana; You Regenerate 5% Max Soul Per Resonance at the Start of each Day; While you have 0 Soul or below, you are Weakened and Vulnerable.
STARTING WEAPON: 
Any Power Weapon.</t>
        </r>
      </text>
    </comment>
    <comment ref="G35" authorId="0" shapeId="0" xr:uid="{6B7E5FE2-0BC8-40E2-A730-11C1113675C6}">
      <text>
        <r>
          <rPr>
            <sz val="11"/>
            <color theme="1"/>
            <rFont val="Arial"/>
          </rPr>
          <t>AFFINITY: Soulstealer
DIFFICULTY: Neutral
DESCRIPTION: Specialized in utilising his Soul as a weapon.</t>
        </r>
      </text>
    </comment>
    <comment ref="H35" authorId="0" shapeId="0" xr:uid="{74D58F6D-311E-49AE-BE73-F472A225C3C8}">
      <text>
        <r>
          <rPr>
            <sz val="11"/>
            <color theme="1"/>
            <rFont val="Arial"/>
          </rPr>
          <t>AFFINITY: Soulblade
DIFFICULTY: Simple
DESCRIPTION: Your souls power aids you specifically through the shape of weapons that may fight independently.</t>
        </r>
      </text>
    </comment>
    <comment ref="I35" authorId="0" shapeId="0" xr:uid="{AF2BA0F5-BA72-4FD1-96C2-F4A9C3F41900}">
      <text>
        <r>
          <rPr>
            <sz val="11"/>
            <color theme="1"/>
            <rFont val="Arial"/>
          </rPr>
          <t>AFFINITY: Etherealist
DIFFICULTY: Hardcore
DESCRIPTION: Pop Enteties in and out of existence, travel between the worlds, reality is your playground.</t>
        </r>
      </text>
    </comment>
    <comment ref="J35" authorId="0" shapeId="0" xr:uid="{27E864A7-CB51-4E8E-B730-C1421CA56E43}">
      <text>
        <r>
          <rPr>
            <sz val="11"/>
            <color theme="1"/>
            <rFont val="Arial"/>
          </rPr>
          <t>AFFINITY: Soulcrusher
DIFFICULTY: Hardcore
DESCRIPTION: Increase your souls pressure until everything around you dies.</t>
        </r>
      </text>
    </comment>
    <comment ref="O35" authorId="0" shapeId="0" xr:uid="{155586D3-07E8-4BFB-ACBD-1ECB8B020082}">
      <text>
        <r>
          <rPr>
            <sz val="11"/>
            <color theme="1"/>
            <rFont val="Arial"/>
          </rPr>
          <t/>
        </r>
      </text>
    </comment>
    <comment ref="P35" authorId="0" shapeId="0" xr:uid="{28C17D94-5956-4E84-8DF9-B666751632B0}">
      <text>
        <r>
          <rPr>
            <sz val="11"/>
            <color theme="1"/>
            <rFont val="Arial"/>
          </rPr>
          <t/>
        </r>
      </text>
    </comment>
    <comment ref="R35" authorId="0" shapeId="0" xr:uid="{B595BFD1-A947-45FA-88D6-C5CEC4259244}">
      <text>
        <r>
          <rPr>
            <sz val="11"/>
            <color theme="1"/>
            <rFont val="Arial"/>
          </rPr>
          <t/>
        </r>
      </text>
    </comment>
    <comment ref="S35" authorId="0" shapeId="0" xr:uid="{965BBEDC-DF5F-4D5C-BA2E-C80C4D0F9F95}">
      <text>
        <r>
          <rPr>
            <sz val="11"/>
            <color theme="1"/>
            <rFont val="Arial"/>
          </rPr>
          <t/>
        </r>
      </text>
    </comment>
    <comment ref="V35" authorId="0" shapeId="0" xr:uid="{701AE218-AA97-433B-9763-8AC3D1C7212C}">
      <text>
        <r>
          <rPr>
            <sz val="11"/>
            <color theme="1"/>
            <rFont val="Arial"/>
          </rPr>
          <t/>
        </r>
      </text>
    </comment>
    <comment ref="F36" authorId="0" shapeId="0" xr:uid="{51816838-8841-4A8F-8DBF-65FBF9A92226}">
      <text>
        <r>
          <rPr>
            <sz val="11"/>
            <color theme="1"/>
            <rFont val="Arial"/>
            <family val="2"/>
          </rPr>
          <t>STARTING BONUS:
Start the Game with an Hourglass Artifact.
STARTING WEAPON: 
Any Power Weapon.</t>
        </r>
      </text>
    </comment>
    <comment ref="G36" authorId="0" shapeId="0" xr:uid="{1A240BF0-B129-4416-AEA8-EA8E749FFF75}">
      <text>
        <r>
          <rPr>
            <sz val="11"/>
            <color theme="1"/>
            <rFont val="Arial"/>
            <family val="2"/>
          </rPr>
          <t>AFFINITY: Time-Keeper
DIFFICULTY: Challenging
DESCRIPTION: Specialized in Controlling Time.</t>
        </r>
      </text>
    </comment>
    <comment ref="H36" authorId="0" shapeId="0" xr:uid="{B1B1A718-4E3E-4AB9-B8A2-D7D1B670FB14}">
      <text>
        <r>
          <rPr>
            <sz val="11"/>
            <color theme="1"/>
            <rFont val="Arial"/>
            <family val="2"/>
          </rPr>
          <t>AFFINITY: Chrono-Splitter
DIFFICULTY: Hardcore
DESCRIPTION: Manage combat through changing the speed of time.</t>
        </r>
      </text>
    </comment>
    <comment ref="I36" authorId="0" shapeId="0" xr:uid="{71D05A3F-F94D-4FB2-B12E-118B51E1B1C9}">
      <text>
        <r>
          <rPr>
            <sz val="11"/>
            <color theme="1"/>
            <rFont val="Arial"/>
            <family val="2"/>
          </rPr>
          <t>AFFINITY: Chrono-Phaser
DIFFICULTY: Grimcore
DESCRIPTION: Use time travel to correct your mistakes.</t>
        </r>
      </text>
    </comment>
    <comment ref="P36" authorId="0" shapeId="0" xr:uid="{3350BF1D-C181-4122-90E9-1E4FB05922EB}">
      <text>
        <r>
          <rPr>
            <sz val="11"/>
            <color theme="1"/>
            <rFont val="Arial"/>
          </rPr>
          <t/>
        </r>
      </text>
    </comment>
    <comment ref="S36" authorId="0" shapeId="0" xr:uid="{BFFC8B10-17C1-49EB-A1F5-BD115504551D}">
      <text>
        <r>
          <rPr>
            <sz val="11"/>
            <color theme="1"/>
            <rFont val="Arial"/>
          </rPr>
          <t/>
        </r>
      </text>
    </comment>
    <comment ref="V36" authorId="0" shapeId="0" xr:uid="{EB58904D-CF38-401D-AE1B-6613B009F4AA}">
      <text>
        <r>
          <rPr>
            <sz val="11"/>
            <color theme="1"/>
            <rFont val="Arial"/>
          </rPr>
          <t/>
        </r>
      </text>
    </comment>
    <comment ref="F37" authorId="0" shapeId="0" xr:uid="{66ECD810-E47C-41BE-BB0C-D585A2D7AEA1}">
      <text>
        <r>
          <rPr>
            <sz val="11"/>
            <color theme="1"/>
            <rFont val="Arial"/>
            <family val="2"/>
          </rPr>
          <t>STARTING BONUS:
Start the Game with 5 Cogs.
STARTING WEAPON: 
Any Power or Dexterity Weapon.</t>
        </r>
      </text>
    </comment>
    <comment ref="G37" authorId="0" shapeId="0" xr:uid="{B8E35EBA-699E-447B-995F-A6AB7136FF69}">
      <text>
        <r>
          <rPr>
            <sz val="11"/>
            <color theme="1"/>
            <rFont val="Arial"/>
          </rPr>
          <t>AFFINITY: Mana-Tech Artificer
DIFFICULTY: Challenging
DESCRIPTION: Mana-Tech Gears, creations and abilities aid you in combat.</t>
        </r>
      </text>
    </comment>
    <comment ref="H37" authorId="0" shapeId="0" xr:uid="{27977357-25C0-428F-8E2C-AFE283A7B2F0}">
      <text>
        <r>
          <rPr>
            <sz val="11"/>
            <color theme="1"/>
            <rFont val="Arial"/>
          </rPr>
          <t>AFFINITY: Tinkerer
DIFFICULTY: Neutral
DESCRIPTION: Strengthen your character through the use of gear, summons and other things that you create with Cogs.</t>
        </r>
      </text>
    </comment>
    <comment ref="I37" authorId="0" shapeId="0" xr:uid="{30EBEB51-B557-4765-9BA6-C89E9480444B}">
      <text>
        <r>
          <rPr>
            <sz val="11"/>
            <color theme="1"/>
            <rFont val="Arial"/>
            <family val="2"/>
          </rPr>
          <t>AFFINITY: Architect
DIFFICULTY: Neutral
DESCRIPTION: Gear can be dismanteled into Cogs, and you can create custom gear.</t>
        </r>
      </text>
    </comment>
    <comment ref="P37" authorId="0" shapeId="0" xr:uid="{6D8E2127-2EB3-43F0-83BE-FA9920435026}">
      <text>
        <r>
          <rPr>
            <sz val="11"/>
            <color theme="1"/>
            <rFont val="Arial"/>
          </rPr>
          <t/>
        </r>
      </text>
    </comment>
    <comment ref="S37" authorId="0" shapeId="0" xr:uid="{9F74E9D6-37E1-4A96-9FAF-2AC4AA142D13}">
      <text>
        <r>
          <rPr>
            <sz val="11"/>
            <color theme="1"/>
            <rFont val="Arial"/>
          </rPr>
          <t/>
        </r>
      </text>
    </comment>
    <comment ref="V37" authorId="0" shapeId="0" xr:uid="{BD3D7FF1-9F63-4C67-96F8-4063B465B206}">
      <text>
        <r>
          <rPr>
            <sz val="11"/>
            <color theme="1"/>
            <rFont val="Arial"/>
          </rPr>
          <t/>
        </r>
      </text>
    </comment>
    <comment ref="F38" authorId="0" shapeId="0" xr:uid="{9AC75CC8-03EA-4301-9AB2-90B55287E7EC}">
      <text>
        <r>
          <rPr>
            <sz val="11"/>
            <color theme="1"/>
            <rFont val="Arial"/>
          </rPr>
          <t>STARTING BONUS:
Start the Game with 5 Meat/Flour.
STARTING WEAPON: 
Any Melee Strength/Dexterity Weapon.</t>
        </r>
      </text>
    </comment>
    <comment ref="G38" authorId="0" shapeId="0" xr:uid="{772522A5-792E-4843-B6BC-CEF2B8581962}">
      <text>
        <r>
          <rPr>
            <sz val="11"/>
            <color theme="1"/>
            <rFont val="Arial"/>
            <family val="2"/>
          </rPr>
          <t>AFFINITY: Hoarder
DIFFICULTY: Challenging
DESCRIPTION: With bargaining as your strong suit, you have an even easier time acquiring things that normally cost a fortune.</t>
        </r>
      </text>
    </comment>
    <comment ref="H38" authorId="0" shapeId="0" xr:uid="{AF937FB6-C744-4B05-9FCA-6F2CA117D4EC}">
      <text>
        <r>
          <rPr>
            <sz val="11"/>
            <color theme="1"/>
            <rFont val="Arial"/>
            <family val="2"/>
          </rPr>
          <t>AFFINITY: Baron
DIFFICULTY: Simple
DESCRIPTION: Like any noble child going adventuring, naturally you start with a fortune of funds from your diseased parents, as well as a cool backstory.</t>
        </r>
      </text>
    </comment>
    <comment ref="F39" authorId="0" shapeId="0" xr:uid="{DE5AEC23-1870-4A03-9B75-9DEBAEDE54A7}">
      <text>
        <r>
          <rPr>
            <sz val="11"/>
            <color theme="1"/>
            <rFont val="Arial"/>
            <family val="2"/>
          </rPr>
          <t xml:space="preserve">STARTING BONUS:
Start the Game with 1 Extra Stamina in the first day.
STARTING WEAPON: 
Any Melee Weapon.						</t>
        </r>
      </text>
    </comment>
    <comment ref="G39" authorId="0" shapeId="0" xr:uid="{134C9BCE-C423-4753-9132-F736A72EB496}">
      <text>
        <r>
          <rPr>
            <sz val="11"/>
            <color theme="1"/>
            <rFont val="Arial"/>
            <family val="2"/>
          </rPr>
          <t>AFFINITY: Leaper
DIFFICULTY: Neutral
DESCRIPTION: Specialized in Strong legs able to jump entire Lands.</t>
        </r>
      </text>
    </comment>
    <comment ref="H39" authorId="0" shapeId="0" xr:uid="{B4FD0F76-CA18-45A1-A981-0CF926A41F45}">
      <text>
        <r>
          <rPr>
            <sz val="11"/>
            <color theme="1"/>
            <rFont val="Arial"/>
            <family val="2"/>
          </rPr>
          <t>AFFINITY: Worldwalker
DIFFICULTY: Neutral
DESCRIPTION: Specialized in World Traversal.</t>
        </r>
      </text>
    </comment>
    <comment ref="I39" authorId="0" shapeId="0" xr:uid="{BDBC833F-D133-4CEA-8E72-CB355ECFA4E7}">
      <text>
        <r>
          <rPr>
            <sz val="11"/>
            <color theme="1"/>
            <rFont val="Arial"/>
            <family val="2"/>
          </rPr>
          <t>AFFINITY: Teleporter
DIFFICULTY: Neutral
DESCRIPTION: Specialized in Portals.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<sst xmlns="http://schemas.openxmlformats.org/spreadsheetml/2006/main" count="31823" uniqueCount="11147">
  <si>
    <t xml:space="preserve">How to make a Character: Choose your Name, Race, Class (+Affinity and Mastery of that Class) and Faction </t>
  </si>
  <si>
    <t>(More information can be found in the the Races, Classes and Abilities tabs)</t>
  </si>
  <si>
    <t>MASTERY (Choose 1)</t>
  </si>
  <si>
    <t>CLASS</t>
  </si>
  <si>
    <t xml:space="preserve">AFFINITY </t>
  </si>
  <si>
    <r>
      <rPr>
        <sz val="14"/>
        <color rgb="FFFFFFFF"/>
        <rFont val="Arial Black"/>
      </rPr>
      <t>CLASSES</t>
    </r>
    <r>
      <rPr>
        <b/>
        <sz val="14"/>
        <color rgb="FFFFFFFF"/>
        <rFont val="Arial Black"/>
      </rPr>
      <t xml:space="preserve"> →</t>
    </r>
  </si>
  <si>
    <t>Offense</t>
  </si>
  <si>
    <t>Defense</t>
  </si>
  <si>
    <t>Blacksmith</t>
  </si>
  <si>
    <t>Molten</t>
  </si>
  <si>
    <t>Rune-Carver</t>
  </si>
  <si>
    <t>Mountain-Smith</t>
  </si>
  <si>
    <t>Battle-Smith</t>
  </si>
  <si>
    <t>Stealth</t>
  </si>
  <si>
    <t>Arcane</t>
  </si>
  <si>
    <t>Cultist</t>
  </si>
  <si>
    <t>Tentacle</t>
  </si>
  <si>
    <t>Void Worshipper</t>
  </si>
  <si>
    <t>Invoker</t>
  </si>
  <si>
    <t>Acolyte</t>
  </si>
  <si>
    <t>Zealot</t>
  </si>
  <si>
    <t>Lunar</t>
  </si>
  <si>
    <t>Intellect</t>
  </si>
  <si>
    <t>Librarian</t>
  </si>
  <si>
    <t>Silencer</t>
  </si>
  <si>
    <t>Bookworm</t>
  </si>
  <si>
    <t>Mastermind</t>
  </si>
  <si>
    <t>Scholar</t>
  </si>
  <si>
    <t>Arbiter</t>
  </si>
  <si>
    <t>Diplomat</t>
  </si>
  <si>
    <t>Commander</t>
  </si>
  <si>
    <t>Strategist</t>
  </si>
  <si>
    <t>Overseer</t>
  </si>
  <si>
    <t>Bannerlord</t>
  </si>
  <si>
    <t>Agility</t>
  </si>
  <si>
    <t>Jester</t>
  </si>
  <si>
    <t>Trickster</t>
  </si>
  <si>
    <t>Joker</t>
  </si>
  <si>
    <t>Spell-Gambler</t>
  </si>
  <si>
    <t>Nullifier</t>
  </si>
  <si>
    <t>Maskbearer</t>
  </si>
  <si>
    <t>Bard</t>
  </si>
  <si>
    <t>Story Teller</t>
  </si>
  <si>
    <t>Incanter</t>
  </si>
  <si>
    <t>Whisperer</t>
  </si>
  <si>
    <r>
      <rPr>
        <sz val="14"/>
        <color rgb="FFFFFFFF"/>
        <rFont val="Arial Black"/>
      </rPr>
      <t xml:space="preserve">FACTIONS </t>
    </r>
    <r>
      <rPr>
        <b/>
        <sz val="14"/>
        <color rgb="FFFFFFFF"/>
        <rFont val="Arial Black"/>
      </rPr>
      <t>↓</t>
    </r>
  </si>
  <si>
    <t>Paladin</t>
  </si>
  <si>
    <t>Warden</t>
  </si>
  <si>
    <t>Divine</t>
  </si>
  <si>
    <t>Crusader</t>
  </si>
  <si>
    <t>Destroyer</t>
  </si>
  <si>
    <t>Pyromancer</t>
  </si>
  <si>
    <t>Wildfire</t>
  </si>
  <si>
    <t>Frostburn</t>
  </si>
  <si>
    <t>Shadowflame</t>
  </si>
  <si>
    <t>Living Flame</t>
  </si>
  <si>
    <t>Manaburn</t>
  </si>
  <si>
    <t>Barbarian</t>
  </si>
  <si>
    <t>Berzerker</t>
  </si>
  <si>
    <t>Savage</t>
  </si>
  <si>
    <t>Hellbreaker</t>
  </si>
  <si>
    <t>Waraxe</t>
  </si>
  <si>
    <t>The Just</t>
  </si>
  <si>
    <t>Alchemist</t>
  </si>
  <si>
    <t>Life Exchanger</t>
  </si>
  <si>
    <t>Manipulator</t>
  </si>
  <si>
    <t>Apothecary</t>
  </si>
  <si>
    <t>Every 3 Victorious Battles will grant you 1 Faith.</t>
  </si>
  <si>
    <t>Warrior</t>
  </si>
  <si>
    <t>Samurai</t>
  </si>
  <si>
    <t>Duelist</t>
  </si>
  <si>
    <t>Lancer</t>
  </si>
  <si>
    <t>Hoplite</t>
  </si>
  <si>
    <t>Slayer</t>
  </si>
  <si>
    <t>The Vanguard</t>
  </si>
  <si>
    <t>Ranger</t>
  </si>
  <si>
    <t>Lockdown Hunter</t>
  </si>
  <si>
    <t>Bounty Hunter</t>
  </si>
  <si>
    <t>Archer</t>
  </si>
  <si>
    <t>Shadow</t>
  </si>
  <si>
    <t>Arbalest</t>
  </si>
  <si>
    <t>Killing Bosses will grant a Bonus Level Up but no Experience.</t>
  </si>
  <si>
    <t>Mage</t>
  </si>
  <si>
    <t>Elemental</t>
  </si>
  <si>
    <t>Blood</t>
  </si>
  <si>
    <t>Battle</t>
  </si>
  <si>
    <t>Crystal</t>
  </si>
  <si>
    <t>Solar</t>
  </si>
  <si>
    <t>Caster</t>
  </si>
  <si>
    <t>The Guild</t>
  </si>
  <si>
    <t>Rogue</t>
  </si>
  <si>
    <t>Assassin</t>
  </si>
  <si>
    <t>Thief</t>
  </si>
  <si>
    <t>Graverobber</t>
  </si>
  <si>
    <t>Phantom</t>
  </si>
  <si>
    <t>Scout</t>
  </si>
  <si>
    <t>Stalker</t>
  </si>
  <si>
    <t>Tracker</t>
  </si>
  <si>
    <t>Upon killing a Hero/Boss/Guardian gain 800 Gold.</t>
  </si>
  <si>
    <t>Knight</t>
  </si>
  <si>
    <t>Dread</t>
  </si>
  <si>
    <t>Holy</t>
  </si>
  <si>
    <t>Shock</t>
  </si>
  <si>
    <t>Trueborn</t>
  </si>
  <si>
    <t>Rune</t>
  </si>
  <si>
    <t>The Lotus</t>
  </si>
  <si>
    <t>Druid</t>
  </si>
  <si>
    <t>Spirit Caller</t>
  </si>
  <si>
    <t>Treant Caller</t>
  </si>
  <si>
    <t>Beast Caller</t>
  </si>
  <si>
    <t>Star Caller</t>
  </si>
  <si>
    <t>Choose a Landmark at the start of the game</t>
  </si>
  <si>
    <t>Shaman</t>
  </si>
  <si>
    <t>Totemic</t>
  </si>
  <si>
    <t>Stormbringer</t>
  </si>
  <si>
    <t>Herbalist</t>
  </si>
  <si>
    <t>Voodoo</t>
  </si>
  <si>
    <t>Plague Spreader</t>
  </si>
  <si>
    <t>You'll know the direction of the closest chosen Landmark.</t>
  </si>
  <si>
    <t>Healer</t>
  </si>
  <si>
    <t>Priest</t>
  </si>
  <si>
    <t>Cleric</t>
  </si>
  <si>
    <t>Vestal</t>
  </si>
  <si>
    <t>Mana-Tech Medic</t>
  </si>
  <si>
    <t>Mender</t>
  </si>
  <si>
    <t>Immortal</t>
  </si>
  <si>
    <t>The Archive</t>
  </si>
  <si>
    <t>Summoner</t>
  </si>
  <si>
    <t>Conjourer</t>
  </si>
  <si>
    <t>Sandbearer</t>
  </si>
  <si>
    <t>Spectral</t>
  </si>
  <si>
    <t>Elementalist</t>
  </si>
  <si>
    <t>Start the Game with a Bonus Level.</t>
  </si>
  <si>
    <t>Sorcerer</t>
  </si>
  <si>
    <t>Dreamer</t>
  </si>
  <si>
    <t>Illusionist</t>
  </si>
  <si>
    <t>Psychic</t>
  </si>
  <si>
    <t>Warlock</t>
  </si>
  <si>
    <t>Charmer</t>
  </si>
  <si>
    <t>The Innovators</t>
  </si>
  <si>
    <t>Inquisitor</t>
  </si>
  <si>
    <t>Adjudicator</t>
  </si>
  <si>
    <t>Purifier</t>
  </si>
  <si>
    <t>Sentinel</t>
  </si>
  <si>
    <t>Start the Game with a Mana-Tech Catalyst</t>
  </si>
  <si>
    <t>Monk</t>
  </si>
  <si>
    <t>Fistfighter</t>
  </si>
  <si>
    <t>Mist Weaver</t>
  </si>
  <si>
    <t>Brewmaster</t>
  </si>
  <si>
    <t>Hermit</t>
  </si>
  <si>
    <t>Active: Reset the Cooldown of target Ability or Gear. (1/Day)</t>
  </si>
  <si>
    <t>Deprived</t>
  </si>
  <si>
    <t>Talented</t>
  </si>
  <si>
    <t>Faceless</t>
  </si>
  <si>
    <t>Fate-Chosen</t>
  </si>
  <si>
    <t>The Nobility</t>
  </si>
  <si>
    <t>Flagellant</t>
  </si>
  <si>
    <t>Whiplasher</t>
  </si>
  <si>
    <t>Sado-Masochist</t>
  </si>
  <si>
    <t>Cannibal</t>
  </si>
  <si>
    <t>Maniac</t>
  </si>
  <si>
    <t>Tormentor</t>
  </si>
  <si>
    <t>+150 Gold per Day.</t>
  </si>
  <si>
    <t>Gunslinger</t>
  </si>
  <si>
    <t>Wire-Trapper</t>
  </si>
  <si>
    <t>Marksmen</t>
  </si>
  <si>
    <t>Pistoleer</t>
  </si>
  <si>
    <t>Bomber</t>
  </si>
  <si>
    <t>The Equilibrium</t>
  </si>
  <si>
    <t>Juggernaut</t>
  </si>
  <si>
    <t>Unstoppable</t>
  </si>
  <si>
    <t>Earthshaker</t>
  </si>
  <si>
    <t>Brawler</t>
  </si>
  <si>
    <t>Dreadnaught</t>
  </si>
  <si>
    <t xml:space="preserve">Put Target Below 20 Health or 10% Max Health to Infinite Rest. </t>
  </si>
  <si>
    <t>Merchant</t>
  </si>
  <si>
    <t>Trader</t>
  </si>
  <si>
    <t>Hoarder</t>
  </si>
  <si>
    <t>Baron</t>
  </si>
  <si>
    <t>Cartographer</t>
  </si>
  <si>
    <t xml:space="preserve"> Killing Entities will cause you to be Banished.</t>
  </si>
  <si>
    <t>Marauder</t>
  </si>
  <si>
    <t>Viking</t>
  </si>
  <si>
    <t>Pirate</t>
  </si>
  <si>
    <t>Raider</t>
  </si>
  <si>
    <t>Reaver</t>
  </si>
  <si>
    <t>Oracle</t>
  </si>
  <si>
    <t>Seer</t>
  </si>
  <si>
    <t>Prophet</t>
  </si>
  <si>
    <t>Doomsayer</t>
  </si>
  <si>
    <t>Harbinger</t>
  </si>
  <si>
    <t>Necromancer</t>
  </si>
  <si>
    <t>Bonemancer</t>
  </si>
  <si>
    <t>Reaper</t>
  </si>
  <si>
    <t>Deathbringer</t>
  </si>
  <si>
    <t>Curse-Bearer</t>
  </si>
  <si>
    <t>Soulmancer</t>
  </si>
  <si>
    <t>Soulstealer</t>
  </si>
  <si>
    <t>Soulblade</t>
  </si>
  <si>
    <t>Etherealist</t>
  </si>
  <si>
    <t>Soulcrusher</t>
  </si>
  <si>
    <t>Chronomancer</t>
  </si>
  <si>
    <t>Time-Keeper</t>
  </si>
  <si>
    <t>Chrono-Splitter</t>
  </si>
  <si>
    <t>Chrono-Phaser</t>
  </si>
  <si>
    <r>
      <rPr>
        <sz val="14"/>
        <color rgb="FFFFFFFF"/>
        <rFont val="Arial Black"/>
      </rPr>
      <t xml:space="preserve">RACES </t>
    </r>
    <r>
      <rPr>
        <b/>
        <sz val="14"/>
        <color rgb="FFFFFFFF"/>
        <rFont val="Arial Black"/>
      </rPr>
      <t>↓</t>
    </r>
  </si>
  <si>
    <t>Inventor</t>
  </si>
  <si>
    <t>Mana-Tech Artificer</t>
  </si>
  <si>
    <t>Tinkerer</t>
  </si>
  <si>
    <t>Architect</t>
  </si>
  <si>
    <t>Cook</t>
  </si>
  <si>
    <t>Baker</t>
  </si>
  <si>
    <t>Butcher</t>
  </si>
  <si>
    <t>Strider</t>
  </si>
  <si>
    <t>Leaper</t>
  </si>
  <si>
    <t>Worldwalker</t>
  </si>
  <si>
    <t>Teleporter</t>
  </si>
  <si>
    <t>Human</t>
  </si>
  <si>
    <t>Dunian</t>
  </si>
  <si>
    <t>Hope; Adaptive</t>
  </si>
  <si>
    <t>3</t>
  </si>
  <si>
    <t>Altreidian</t>
  </si>
  <si>
    <t>Hope; Ambitious</t>
  </si>
  <si>
    <t>Yserian</t>
  </si>
  <si>
    <t>Hope; Disciplined</t>
  </si>
  <si>
    <t>Reptilion</t>
  </si>
  <si>
    <t>Lurker</t>
  </si>
  <si>
    <t xml:space="preserve"> Scaled; Underdweller</t>
  </si>
  <si>
    <t>Kobold</t>
  </si>
  <si>
    <t xml:space="preserve"> Scaled; Fireborn</t>
  </si>
  <si>
    <t>Troglodyte</t>
  </si>
  <si>
    <t xml:space="preserve"> Scaled; Cold Blooded</t>
  </si>
  <si>
    <t>Nari</t>
  </si>
  <si>
    <t>Felinari</t>
  </si>
  <si>
    <t>Agile; Ambusher</t>
  </si>
  <si>
    <t>Vulpinari</t>
  </si>
  <si>
    <t>Agile; Pathfinder</t>
  </si>
  <si>
    <t>Lupinari</t>
  </si>
  <si>
    <t>Agile; Thick-furred</t>
  </si>
  <si>
    <t>Avian</t>
  </si>
  <si>
    <t>Harpy</t>
  </si>
  <si>
    <t>Winged; Fierce</t>
  </si>
  <si>
    <t>Strix</t>
  </si>
  <si>
    <t>Winged; Vigilent</t>
  </si>
  <si>
    <t>Ravian</t>
  </si>
  <si>
    <t>Winged; Fearless</t>
  </si>
  <si>
    <t>Brazen</t>
  </si>
  <si>
    <t>Minotaur</t>
  </si>
  <si>
    <t>Brawn; Thick-furred</t>
  </si>
  <si>
    <t>Forgotten</t>
  </si>
  <si>
    <t>Brawn; Solid</t>
  </si>
  <si>
    <t>Satyr</t>
  </si>
  <si>
    <t>Brawn; Agile</t>
  </si>
  <si>
    <t>LIVING</t>
  </si>
  <si>
    <t>Orc</t>
  </si>
  <si>
    <t>Goblin</t>
  </si>
  <si>
    <t>Fierce; Coward</t>
  </si>
  <si>
    <t>4</t>
  </si>
  <si>
    <t>Grunt</t>
  </si>
  <si>
    <t>Fierce; Brawn</t>
  </si>
  <si>
    <t>Corrupted</t>
  </si>
  <si>
    <t>Fierce; Vile</t>
  </si>
  <si>
    <t>Dwarf</t>
  </si>
  <si>
    <t>Delver</t>
  </si>
  <si>
    <t>Rich; Underdweller</t>
  </si>
  <si>
    <t>Landzwerger</t>
  </si>
  <si>
    <t>Rich; Heavy</t>
  </si>
  <si>
    <t>Gnome</t>
  </si>
  <si>
    <t>Rich; Stealth</t>
  </si>
  <si>
    <t>Troll</t>
  </si>
  <si>
    <t>Mountain</t>
  </si>
  <si>
    <t>Heavy; Solid</t>
  </si>
  <si>
    <t>2</t>
  </si>
  <si>
    <t>Forest</t>
  </si>
  <si>
    <t>Heavy; Regeneration</t>
  </si>
  <si>
    <t>Cave</t>
  </si>
  <si>
    <t>Heavy; Fierce</t>
  </si>
  <si>
    <t>Hivespawn</t>
  </si>
  <si>
    <t>Mothrin</t>
  </si>
  <si>
    <t>Nocturnal; Winged</t>
  </si>
  <si>
    <t>Arachnian</t>
  </si>
  <si>
    <t>Nocturnal; Ambusher</t>
  </si>
  <si>
    <t>Arkaden</t>
  </si>
  <si>
    <t>Nocturnal; Skeletal</t>
  </si>
  <si>
    <t>Naga</t>
  </si>
  <si>
    <t>Siren</t>
  </si>
  <si>
    <t>Amphibious; Seducer</t>
  </si>
  <si>
    <t>Triton</t>
  </si>
  <si>
    <t>Amphibious; Scaled</t>
  </si>
  <si>
    <t>Nixie</t>
  </si>
  <si>
    <t>Amphibious; Foresight</t>
  </si>
  <si>
    <t>Sporian</t>
  </si>
  <si>
    <t>Rotcap</t>
  </si>
  <si>
    <t>Underdweller; Rotting in 7 Days</t>
  </si>
  <si>
    <t>Deathcap</t>
  </si>
  <si>
    <t>Underdweller; Resolute</t>
  </si>
  <si>
    <t>Redcap</t>
  </si>
  <si>
    <t>Underdweller; Disciplined</t>
  </si>
  <si>
    <t>Ratfolk</t>
  </si>
  <si>
    <t>Sewerspawn</t>
  </si>
  <si>
    <t>Adaptive; Ambusher</t>
  </si>
  <si>
    <t>Vermin</t>
  </si>
  <si>
    <t>Adaptive; Insane</t>
  </si>
  <si>
    <t>3.5</t>
  </si>
  <si>
    <t>Legislated</t>
  </si>
  <si>
    <t>Adaptive; Thick-furred</t>
  </si>
  <si>
    <t>Dryad</t>
  </si>
  <si>
    <t>Nymph</t>
  </si>
  <si>
    <t>Regeneration; Seducer</t>
  </si>
  <si>
    <t>Frostleaf</t>
  </si>
  <si>
    <t>Regeneration; Cold Blooded</t>
  </si>
  <si>
    <t>Naturian</t>
  </si>
  <si>
    <t>Regeneration; Adaptive</t>
  </si>
  <si>
    <t>FAE</t>
  </si>
  <si>
    <t>Elf</t>
  </si>
  <si>
    <t>Vigilent; Nocturnal</t>
  </si>
  <si>
    <t>Crimson</t>
  </si>
  <si>
    <t>Vigilent; Unstable</t>
  </si>
  <si>
    <t>Sylvan</t>
  </si>
  <si>
    <t>Vigilent; Agile</t>
  </si>
  <si>
    <t>Sprite</t>
  </si>
  <si>
    <t>Pixie</t>
  </si>
  <si>
    <t>Absorber; Stealth</t>
  </si>
  <si>
    <t>Faery</t>
  </si>
  <si>
    <t>Absorber; Ethereal</t>
  </si>
  <si>
    <t>Wildian</t>
  </si>
  <si>
    <t>Absorber; Regeneration</t>
  </si>
  <si>
    <t>Nemesian</t>
  </si>
  <si>
    <t>Azurebound</t>
  </si>
  <si>
    <t>Aetheric; Foresight</t>
  </si>
  <si>
    <t>Verdant</t>
  </si>
  <si>
    <t>Aetheric; Clarity</t>
  </si>
  <si>
    <t>Gloomveiled</t>
  </si>
  <si>
    <t>Aetheric; Psionic</t>
  </si>
  <si>
    <t>Gear-Forged</t>
  </si>
  <si>
    <t>Automaton</t>
  </si>
  <si>
    <t>Mechanical; Fearless</t>
  </si>
  <si>
    <t>Clockwork</t>
  </si>
  <si>
    <t>Mechanical; Brawn</t>
  </si>
  <si>
    <t>Steam Walker</t>
  </si>
  <si>
    <t>Mechanical; Heavy</t>
  </si>
  <si>
    <t>1</t>
  </si>
  <si>
    <t>CONSTRUCT</t>
  </si>
  <si>
    <t>Hardwired</t>
  </si>
  <si>
    <t>Armored; Pathfinder</t>
  </si>
  <si>
    <t>Replicant</t>
  </si>
  <si>
    <t>Armored; Fierce</t>
  </si>
  <si>
    <t>Sentry</t>
  </si>
  <si>
    <t>Armored; Solid</t>
  </si>
  <si>
    <t>Anima</t>
  </si>
  <si>
    <t>Crystalite</t>
  </si>
  <si>
    <t>Animated; Unstable</t>
  </si>
  <si>
    <t>Obisidiante</t>
  </si>
  <si>
    <t>Animated; Amphibious</t>
  </si>
  <si>
    <t>Carbonite</t>
  </si>
  <si>
    <t>Animated; Fireborn</t>
  </si>
  <si>
    <t>Golem</t>
  </si>
  <si>
    <t>Mana-Tech</t>
  </si>
  <si>
    <t>Incorporated; Ionized</t>
  </si>
  <si>
    <t>Metal</t>
  </si>
  <si>
    <t>Incorporated; Solid</t>
  </si>
  <si>
    <t>Bone</t>
  </si>
  <si>
    <t>Incorporated; Skeletal</t>
  </si>
  <si>
    <t>Wight</t>
  </si>
  <si>
    <t>Skeleton</t>
  </si>
  <si>
    <t>Fearless; Skeletal</t>
  </si>
  <si>
    <t>Ghoul</t>
  </si>
  <si>
    <t>Fearless; Rotting in 7 Days</t>
  </si>
  <si>
    <t>Revenant</t>
  </si>
  <si>
    <t>Fearless; Cold Blooded</t>
  </si>
  <si>
    <t>UNDEAD</t>
  </si>
  <si>
    <t>Bane</t>
  </si>
  <si>
    <t>Watcher</t>
  </si>
  <si>
    <t>Vile; Armored</t>
  </si>
  <si>
    <t>Grimglider</t>
  </si>
  <si>
    <t>Vile; Winged</t>
  </si>
  <si>
    <t>Lich</t>
  </si>
  <si>
    <t>Vile; Absorber</t>
  </si>
  <si>
    <t>Wraith</t>
  </si>
  <si>
    <t>Shade</t>
  </si>
  <si>
    <t>Ethereal; Nocturnal</t>
  </si>
  <si>
    <t>Banshee</t>
  </si>
  <si>
    <t>Ethereal; Amphibious</t>
  </si>
  <si>
    <t>Spectre</t>
  </si>
  <si>
    <t>Ethereal; Stealth</t>
  </si>
  <si>
    <t>Necronian</t>
  </si>
  <si>
    <t>Dawnfallen</t>
  </si>
  <si>
    <t>Reflector; Adaptive</t>
  </si>
  <si>
    <t>Helltaken</t>
  </si>
  <si>
    <t>Reflector; Gating</t>
  </si>
  <si>
    <t>Forsaken</t>
  </si>
  <si>
    <t>Reflector; Agile</t>
  </si>
  <si>
    <t>Cambion</t>
  </si>
  <si>
    <t>Wingborn</t>
  </si>
  <si>
    <t>Fireborn; Winged</t>
  </si>
  <si>
    <t>Wrathian</t>
  </si>
  <si>
    <t>Fireborn; Gating</t>
  </si>
  <si>
    <t>Darktale</t>
  </si>
  <si>
    <t>Fireborn; Insane</t>
  </si>
  <si>
    <t>DEMON</t>
  </si>
  <si>
    <t>Devil</t>
  </si>
  <si>
    <t>Twin Tailed</t>
  </si>
  <si>
    <t>Gating; Agile</t>
  </si>
  <si>
    <t>Horned</t>
  </si>
  <si>
    <t>Gating; Brawn</t>
  </si>
  <si>
    <t>Primordial</t>
  </si>
  <si>
    <t>Gating; Fireborn</t>
  </si>
  <si>
    <t>Aetherkan</t>
  </si>
  <si>
    <t>Flare</t>
  </si>
  <si>
    <t>Infernal; Gating</t>
  </si>
  <si>
    <t>Sear</t>
  </si>
  <si>
    <t>Infernal; Fierce</t>
  </si>
  <si>
    <t>Lilian</t>
  </si>
  <si>
    <t>Infernal; Vile</t>
  </si>
  <si>
    <t>Fiend</t>
  </si>
  <si>
    <t>Imp</t>
  </si>
  <si>
    <t>Winged; Agile</t>
  </si>
  <si>
    <t>5</t>
  </si>
  <si>
    <t>Succubus</t>
  </si>
  <si>
    <t>Winged; Seducer</t>
  </si>
  <si>
    <t>Blanc</t>
  </si>
  <si>
    <t>Winged; Banished</t>
  </si>
  <si>
    <t>Angel</t>
  </si>
  <si>
    <t>Exiled</t>
  </si>
  <si>
    <t>Winged; Insane</t>
  </si>
  <si>
    <t>Highsky</t>
  </si>
  <si>
    <t>Winged; Pathfinder</t>
  </si>
  <si>
    <t>Valkyr</t>
  </si>
  <si>
    <t>Winged; Clarity</t>
  </si>
  <si>
    <t>DIVINE</t>
  </si>
  <si>
    <t>Deva</t>
  </si>
  <si>
    <t>Goldalcon</t>
  </si>
  <si>
    <t>Ambitious; Resolute</t>
  </si>
  <si>
    <t>Sevascon</t>
  </si>
  <si>
    <t>Ambitious; Disciplined</t>
  </si>
  <si>
    <t>Planicon</t>
  </si>
  <si>
    <t>Ambitious; Vigilent</t>
  </si>
  <si>
    <t>Servion</t>
  </si>
  <si>
    <t>Celestial</t>
  </si>
  <si>
    <t>Psionic; Foresight</t>
  </si>
  <si>
    <t>Empyrian</t>
  </si>
  <si>
    <t>Psionic; Ethereal</t>
  </si>
  <si>
    <t>2.5</t>
  </si>
  <si>
    <t>Cosmic</t>
  </si>
  <si>
    <t>Psionic; Unstable</t>
  </si>
  <si>
    <t>Aspect</t>
  </si>
  <si>
    <t>Patagan</t>
  </si>
  <si>
    <t>Absorber; Armored</t>
  </si>
  <si>
    <t>Orion</t>
  </si>
  <si>
    <t>Absorber; Resolute</t>
  </si>
  <si>
    <t>Electis</t>
  </si>
  <si>
    <t>Absorber; Ionized</t>
  </si>
  <si>
    <t>CONDITION</t>
  </si>
  <si>
    <t>Absorber</t>
  </si>
  <si>
    <t>Dispersion is now percentage based and each Dispersion point counts as 3%.</t>
  </si>
  <si>
    <t>Adaptive</t>
  </si>
  <si>
    <t>Reduce the Damage of Type that first affects you on a Day by 5.</t>
  </si>
  <si>
    <t>Aetheric</t>
  </si>
  <si>
    <t>Leveling up restores 50% Missing Health and Resource; This Stacks with Soul Resurgence.</t>
  </si>
  <si>
    <t>Agile</t>
  </si>
  <si>
    <t>Gain 2 Mobility; Does not Require to roll to Flee as long as Stamina is available.</t>
  </si>
  <si>
    <t>Ambitious</t>
  </si>
  <si>
    <t>Winning Combats against Entities with higher level grants you 1 Attribute Point.</t>
  </si>
  <si>
    <t>Ambusher</t>
  </si>
  <si>
    <t>Gain +2 Initiative; If you enter Combat from Stealth you gain +5 Initiave instead.</t>
  </si>
  <si>
    <t xml:space="preserve">Amphibious </t>
  </si>
  <si>
    <t>Allows you to Traverse and Rest in Water Hexes; Overrides Mechanical.</t>
  </si>
  <si>
    <t>Animated</t>
  </si>
  <si>
    <t>Immune to Damage over Time Statuses.</t>
  </si>
  <si>
    <t>Armored</t>
  </si>
  <si>
    <t>Defense is now Percentage based, and each Defense point counts as 3%.</t>
  </si>
  <si>
    <t>Banished</t>
  </si>
  <si>
    <t>You can no Longer Interact with any Zone</t>
  </si>
  <si>
    <t>Blessed by the Gods</t>
  </si>
  <si>
    <t xml:space="preserve">(P): If the Incoming Damage or health loss will prove lethal, consume 1 Faith and block up to 50 Damage or 50 lost health. </t>
  </si>
  <si>
    <t>Brawn</t>
  </si>
  <si>
    <t>Your Critical Strikes on Melee Weapons are 14-20.</t>
  </si>
  <si>
    <t>Clarity</t>
  </si>
  <si>
    <t>Immune to Confusion.</t>
  </si>
  <si>
    <t>Cold Blooded</t>
  </si>
  <si>
    <t>Immune to Frostbite and Chilled.</t>
  </si>
  <si>
    <t>Coward</t>
  </si>
  <si>
    <t>You can no longer hire Merchants, companions or Fight in the Arena</t>
  </si>
  <si>
    <t>Cursed</t>
  </si>
  <si>
    <t xml:space="preserve">You are suffering from a curse. Curses can only be broken by either the Death of the Entity that caused it or using a special Item/Scroll. </t>
  </si>
  <si>
    <t>Damned by the Gods</t>
  </si>
  <si>
    <t xml:space="preserve">(P): The next 20 you roll on a D20 will be automatically be rerolled. 1 Faith is Gained. </t>
  </si>
  <si>
    <t>Disciplined</t>
  </si>
  <si>
    <t>If your basic Attack misses your next Basic Attack has +3 on its roll against the same Target; This effect Stacks.</t>
  </si>
  <si>
    <t>Ethereal</t>
  </si>
  <si>
    <t>You have 50% Chance for Physical Damage to be negated.</t>
  </si>
  <si>
    <t>Fearless</t>
  </si>
  <si>
    <t>Immune to Fear.</t>
  </si>
  <si>
    <t>Fierce</t>
  </si>
  <si>
    <t>Your Basic Attack has +5 Base Damage.</t>
  </si>
  <si>
    <t>Fireborn</t>
  </si>
  <si>
    <t>Immune to Burning and Scorched.</t>
  </si>
  <si>
    <t>Foresight</t>
  </si>
  <si>
    <t>At the start of your Turn in Combat you roll a D20, that roll may be used for your first Basic Attack this round.</t>
  </si>
  <si>
    <t>Gating</t>
  </si>
  <si>
    <t>Replaces Channel and Prepare with their Combined Form.</t>
  </si>
  <si>
    <t>Heavy</t>
  </si>
  <si>
    <t>Gain -2 Mobility; Your Initiative in Combat is always set to last place.</t>
  </si>
  <si>
    <t>Hope</t>
  </si>
  <si>
    <t>Upon taking Lethal Damage Survive on 1 Health, Cleanse all Statuses and consume this Condition.</t>
  </si>
  <si>
    <t>Incorporated</t>
  </si>
  <si>
    <t>Immune to Magnetized and Corroded.</t>
  </si>
  <si>
    <t>Infernal</t>
  </si>
  <si>
    <t>Immune to Fire and Frost Damage; Wet Status also deals 25 True Damage per Tick.</t>
  </si>
  <si>
    <t>Insane</t>
  </si>
  <si>
    <t>Immune to Tormented; Can no longer Flee Combat; Overrides Fear. (Instead of fleeing Combat you will move to a random adjacent Tile)</t>
  </si>
  <si>
    <t>Ionized</t>
  </si>
  <si>
    <t>Damage will be dealt to Mana first; When Mana Reaches 0 you start losing Health; This does not work with alternative Resources.</t>
  </si>
  <si>
    <t>Mechanical</t>
  </si>
  <si>
    <t>Immune to Poison and Bleed Damage; Can't Swim; Cannot go above 0 Mobility.</t>
  </si>
  <si>
    <t>Reflector</t>
  </si>
  <si>
    <t>Gain 10% Deflection; Your Deflection is replaced by Reflection; Reflection reflects Non-Ultimate Projectiles at 50% of their original Damage.</t>
  </si>
  <si>
    <t>Nocturnal</t>
  </si>
  <si>
    <t>Immune to Sleeping and Blinded.</t>
  </si>
  <si>
    <t>Pathfinder</t>
  </si>
  <si>
    <t>You retain Hex Vision in Forests and are able to see through Forests and Mountains when having a higher Hex Vision.</t>
  </si>
  <si>
    <t>Psionic</t>
  </si>
  <si>
    <t>Hostile entities on your Hex have -1 on their Rolls; Does not affect natural 20's.</t>
  </si>
  <si>
    <t>Regeneration</t>
  </si>
  <si>
    <t>Restore an extra 10 Health and Resource at Start of Day.</t>
  </si>
  <si>
    <t>Resolute</t>
  </si>
  <si>
    <t>When Casting Abilities without enough Resource it still casts unless the roll is a 1. (Following the Damage Chart from "Casting Abilities without enough Resource)</t>
  </si>
  <si>
    <t>Rich</t>
  </si>
  <si>
    <t>At the start of each Vendal gain 500 Gold; this triggers on the first Day of a Campaign as well.</t>
  </si>
  <si>
    <t>Rotting</t>
  </si>
  <si>
    <t xml:space="preserve">Causes death in a certain number of Turns/Days if not removed. </t>
  </si>
  <si>
    <t>Scaled</t>
  </si>
  <si>
    <t>Gain 10% Deflect; Strikes are now also affected by your Deflect Chance but instead of being fully negated they are only reduced by 50% of their Total Damage.</t>
  </si>
  <si>
    <t>Seducer</t>
  </si>
  <si>
    <t>50% Chance to Charm Entity for 2 Turns when Initiating Dialogue. (1/Entity)</t>
  </si>
  <si>
    <t>Skeletal</t>
  </si>
  <si>
    <t>Immune to Bleeding and Poisoned Statuses.</t>
  </si>
  <si>
    <t>Solid</t>
  </si>
  <si>
    <t>Immune to Slow and Root.</t>
  </si>
  <si>
    <t xml:space="preserve">You are no longer Visible on the Map towards hostile Entities. </t>
  </si>
  <si>
    <t>Thick-furred</t>
  </si>
  <si>
    <t>Reduce all Damage by 2.</t>
  </si>
  <si>
    <t>Underdweller</t>
  </si>
  <si>
    <t>Gain +1 Hex Vision when Underground; Gain Stealth while on Mountain Hexes.</t>
  </si>
  <si>
    <t>Unstable</t>
  </si>
  <si>
    <t>At the Start of Combat you become Vulnerable or Surged for 3 Turns at random.</t>
  </si>
  <si>
    <t>Vigilent</t>
  </si>
  <si>
    <t>You are able to see Stealth Objects and Entities.</t>
  </si>
  <si>
    <t>Vile</t>
  </si>
  <si>
    <t>Immune to Charmed; Gain +1 to Basic Attack Rolls.</t>
  </si>
  <si>
    <t xml:space="preserve">Winged </t>
  </si>
  <si>
    <t>Gain 1 Hex Vision; Harmful Tiles no longer Damage you.</t>
  </si>
  <si>
    <t>Line</t>
  </si>
  <si>
    <t>Meaning</t>
  </si>
  <si>
    <t>Actions</t>
  </si>
  <si>
    <t>Things which you can do on your turn; Your Turn automatically Ends when you have used all your Actions. (Entities have only 1 Action per Turn unless Overridden; This means you must use your Flash Actions before your Action/s)</t>
  </si>
  <si>
    <t>Free Actions:</t>
  </si>
  <si>
    <t>Anyone can do them regardless.</t>
  </si>
  <si>
    <t>Explore</t>
  </si>
  <si>
    <t>Search Target Tile (Roll d10) or Mountain at the cost of 1 Stamina to Search for Loot; Ingredients; Materials or More. Each Hex can only be explored once.</t>
  </si>
  <si>
    <t>Strike</t>
  </si>
  <si>
    <t>A Melee form of Attack.</t>
  </si>
  <si>
    <t>Shoot</t>
  </si>
  <si>
    <t>A Ranged form of Attack.</t>
  </si>
  <si>
    <t>Flee</t>
  </si>
  <si>
    <t>[Requires you to be 2 Tiles away from any Hostile Entity or to be in the Outer Layer. Roll to Move out of Combat; Mobility is added to the Flee Roll; The Hex you flee to is based on your Position in the Outer Layer. If not on the Outer Layer but at least 2 Tiles away from closest Hostile Entity, you will Flee to to closest direction.</t>
  </si>
  <si>
    <t>Basic Attack</t>
  </si>
  <si>
    <t>The normal Attack that you perform with a weapon.</t>
  </si>
  <si>
    <t>Cast</t>
  </si>
  <si>
    <t>Use an Ability or Scroll.</t>
  </si>
  <si>
    <t>Prepare</t>
  </si>
  <si>
    <t>Take a Turn to be able to do an additional Actions from the following list: Move; Basic Attack; Reload; Use/Throw Item; Use Gear Active in the next Turn as Queued Actions (Stackable); Use Might/Mobility Attempt; Capped at a maximum of 5.</t>
  </si>
  <si>
    <t>Channel</t>
  </si>
  <si>
    <t>Take a Turn to be able to cast an additional Ability/Mind Attempt in the next Turn as Queued Actions (Stackable); Capped at a maximum of 5.</t>
  </si>
  <si>
    <t>Attempt</t>
  </si>
  <si>
    <t>Counter; Do any action Imaginable as long as it is plausable.</t>
  </si>
  <si>
    <t>Roll</t>
  </si>
  <si>
    <t>Do a default Roll with the Command /roll d20</t>
  </si>
  <si>
    <t>Roll x</t>
  </si>
  <si>
    <t>Do a specific Roll with the Command /roll dx where x is the number requested.</t>
  </si>
  <si>
    <t>Rest</t>
  </si>
  <si>
    <t xml:space="preserve">Consumes all remaining Stamina (Needs at least one) to regain x0 Health and Mana, where x is the current Stamina. This Action ends your turn. You are unable to Rest in Water or Lava Hexes unless overridden. </t>
  </si>
  <si>
    <t>Move</t>
  </si>
  <si>
    <t>The Action which makes an Entity traverse Hexes. (Usually followed by a direction eg. Move North-East)</t>
  </si>
  <si>
    <t>Use</t>
  </si>
  <si>
    <t>Used for using a Gear Active or Item.</t>
  </si>
  <si>
    <t>Equip</t>
  </si>
  <si>
    <t>Used for placing Gear from Inventory Slot into Respective Character Slot.</t>
  </si>
  <si>
    <t>Loot</t>
  </si>
  <si>
    <t>Loots around your character if not specified.</t>
  </si>
  <si>
    <t>Dodge</t>
  </si>
  <si>
    <t>Counter Action; Dodge Target Projectile, Strike or Alteration Attack after they roll for it(Unless it's an ability, in which case the dodger rolls first), as long as your roll is higher; Failing a dodge causes the Attack to become Crit, if it's already a Crit it becomes a Vital Crit.</t>
  </si>
  <si>
    <t>Block</t>
  </si>
  <si>
    <t>Counter Action; [Requires an equipped Shield or Buckler] Block Target Projectile, Strike or Alteration Attack after they roll for it(Unless it's an ability, in which case the blocker rolls first), as long as you Roll higher; Failing a Block causes you to take 25% more Damage, Blocking it reduces the Damage by 50%.</t>
  </si>
  <si>
    <t>Overcast</t>
  </si>
  <si>
    <t>Use a Projectile or Alteration Ability Attack by rolling a D20 for various effects; Rolls: 1 - Target Yourself; 2-5 Miss; 6-15 Cast normally; 16-19 Critical (Double Damage); 20 Vital. (Triple Damage)</t>
  </si>
  <si>
    <t>Faith Actions:</t>
  </si>
  <si>
    <t>Twist of Faith:</t>
  </si>
  <si>
    <t>Requires 1 Faith; Instant; Reroll any D20 Dice Roll that belongs to you.</t>
  </si>
  <si>
    <t>Cleanse:</t>
  </si>
  <si>
    <t>Requires 2 Faith; Flash; Reflex; Remove Target Status from yourself.</t>
  </si>
  <si>
    <t>Renewal:</t>
  </si>
  <si>
    <t>Requires 3 Faith; Gain 1 Attunement or Skill Point.</t>
  </si>
  <si>
    <t>Skill Required Actions:</t>
  </si>
  <si>
    <t>Requires you to have the necessary Skill.</t>
  </si>
  <si>
    <t>Meditate</t>
  </si>
  <si>
    <t>Roll for the chance of Restoring some Health and Resource. (Check Roll Information for the Chart)</t>
  </si>
  <si>
    <t>Inspect</t>
  </si>
  <si>
    <t>Find out Level, Health, Weapon Type and Race of Target you have Vision of. (1/Entity/Day)</t>
  </si>
  <si>
    <t>Taunt</t>
  </si>
  <si>
    <t>Cause Hostile Non-Hero Entity to move to your Hex; 1 Hex Range. (1/Day)</t>
  </si>
  <si>
    <t>True Sight</t>
  </si>
  <si>
    <t>Flash; Gain Vision in 1 Hex Range;  Invisible Entities are Revealed for 2 Turns. (1/Day)</t>
  </si>
  <si>
    <t>Potion Crafting</t>
  </si>
  <si>
    <t>Convert Ingredients (Up to 2) into a Potion; Potions are no longer Hidden towards you.</t>
  </si>
  <si>
    <t>Break Illusion</t>
  </si>
  <si>
    <t>Flash; Reflex; Remove 1 Tick of Confusion, Charm, Sleep or Fear. (1/Day)</t>
  </si>
  <si>
    <t>Scribe</t>
  </si>
  <si>
    <t>Allows you to send a Message per Day in Across the Planes for everyone to see.</t>
  </si>
  <si>
    <t>Skill Required Mechanics:</t>
  </si>
  <si>
    <t>Requires you to have the necessary skill to be in effect.</t>
  </si>
  <si>
    <t>Resistance Buildup</t>
  </si>
  <si>
    <t>Immunity to every Third Tick of the same Negative Status.</t>
  </si>
  <si>
    <t>Dodge or Die</t>
  </si>
  <si>
    <t>+1 Counter Action; If Target Counter-able Attack is lethal to you, the Gods will announce it.</t>
  </si>
  <si>
    <t>Traversal Expert</t>
  </si>
  <si>
    <t>Hexes no longer deal Damage on Traversal</t>
  </si>
  <si>
    <t>Revelation</t>
  </si>
  <si>
    <t>Choose to Gain 1 Ultimate Ability Point or a Random Helix.</t>
  </si>
  <si>
    <t>Mountain Traversal</t>
  </si>
  <si>
    <t>Allows you to Traverse Mountain Hexes for 1 Stamina.</t>
  </si>
  <si>
    <t>Allows you to type a message in Across the Plains.</t>
  </si>
  <si>
    <t>Concentration</t>
  </si>
  <si>
    <t>Allows you to do 2 Actions on your first Turn in Combat.</t>
  </si>
  <si>
    <t>Warfare Master</t>
  </si>
  <si>
    <t>Choose to have +0.5 Weapon Scaling or +0.5 Critical Multiplier.</t>
  </si>
  <si>
    <t>Battle Planning</t>
  </si>
  <si>
    <t>Allows you to use Consumables prior to engaging in Combat.</t>
  </si>
  <si>
    <t>Coordination</t>
  </si>
  <si>
    <t>Allows you to move Followers and Army outside of your own Hex.</t>
  </si>
  <si>
    <t>Soul Resurgence</t>
  </si>
  <si>
    <t>Choose to gain 20% Fortitude or 10% Elemental Resistance.</t>
  </si>
  <si>
    <t>Swimming</t>
  </si>
  <si>
    <t>Allows you to Traverse Water Hexes for 1 Stamina.</t>
  </si>
  <si>
    <t>Terminology:</t>
  </si>
  <si>
    <t>Some of these words will appear around in the World, would be good to know what they mean.</t>
  </si>
  <si>
    <t>Vendal</t>
  </si>
  <si>
    <t>A Period of Five Days.</t>
  </si>
  <si>
    <t>Decadal</t>
  </si>
  <si>
    <t>A Period of Ten Days.</t>
  </si>
  <si>
    <t>Plane</t>
  </si>
  <si>
    <t>Consists of Every Hex on a Map in a certain Campain.</t>
  </si>
  <si>
    <t>Mana Pool</t>
  </si>
  <si>
    <t>Represents the Encasing of an Entities Mana. Some Classes have Forfit or changed their Mana Pool to suit other resources.</t>
  </si>
  <si>
    <t>Base Ability</t>
  </si>
  <si>
    <t>Affinity Specific Abilities.</t>
  </si>
  <si>
    <t>Wavelength Ability</t>
  </si>
  <si>
    <t>Wavelength Specific Abilities.</t>
  </si>
  <si>
    <t>Wavelengthless</t>
  </si>
  <si>
    <t>Starts the game without a Wavelength and Unable to get one.</t>
  </si>
  <si>
    <t>Zone</t>
  </si>
  <si>
    <t>Landmarks where you may make diverse purchases; Zones can exist on any Landmark except for Water and Lava Hexes; If the Hex is changed into one of these the Zone will automatically be Destroyed.</t>
  </si>
  <si>
    <t>Kingdom</t>
  </si>
  <si>
    <t>A Kingdom consists of a 1 Hex Range Area; A Kingdom can be captured by any Hero/Follower by reaching its Center; Kingdoms produce 250 Gold per Day passively; Once owned you may build a Construction Yard on Controlled Hexes outside of the Center.</t>
  </si>
  <si>
    <t>Banner</t>
  </si>
  <si>
    <t>The Banner Consists of your Hero and your Followers; Banner has 4 Slots by default.</t>
  </si>
  <si>
    <t>Companion</t>
  </si>
  <si>
    <t>Companions are Followers that start at level 1 as a random Class and Affinity unless overriden; They do not have Skills / Attunements; They can equip Gear and have 5 Empty Slots; Xp gain is halved and shared on their Hex unless they are at max Level which is 8.</t>
  </si>
  <si>
    <t>Object</t>
  </si>
  <si>
    <t>Non-Entity Interactible.</t>
  </si>
  <si>
    <t>Follower</t>
  </si>
  <si>
    <t>They are Entities; They are part of the Banner; They can not be moved unless they are on the same Hex as the Hero unless Overriden.</t>
  </si>
  <si>
    <t>Minion</t>
  </si>
  <si>
    <t>They are Entities; They are temporary, they do not count towards Banner count; Minions do not leave corpses behind; Minions have a Source; If the Source is removed by any means the Minions will despawn.</t>
  </si>
  <si>
    <t>Questgiver</t>
  </si>
  <si>
    <t>This is an Entity which upon interacting with will grant you 3 Random Quests of varying difficulty to choose 1 from.</t>
  </si>
  <si>
    <t>Mercenary</t>
  </si>
  <si>
    <t>This is a Sentient Follower which can not be Equipped with other Gear other than his own and his own Gear is Locked upon Equipping; He does not drop Gold as Loot; He does not have an Inventory.</t>
  </si>
  <si>
    <t>Commands</t>
  </si>
  <si>
    <t>Ways to interact with the game / Formatting.</t>
  </si>
  <si>
    <t>-MAP</t>
  </si>
  <si>
    <t>Command used for your current position on the Map.</t>
  </si>
  <si>
    <t>**End Turn**</t>
  </si>
  <si>
    <t>Ends your turn, Requires you to have used at least 1 Action(NOT SUB-ACTION) unless Overridden.</t>
  </si>
  <si>
    <t>* TEXT *</t>
  </si>
  <si>
    <t>Is Used for Thoughts.</t>
  </si>
  <si>
    <t xml:space="preserve">** TEXT ** </t>
  </si>
  <si>
    <t>Is Used for Actions.</t>
  </si>
  <si>
    <t>*** TEXT *** \ **-TEXT**</t>
  </si>
  <si>
    <t>Is Used for Dialogue.</t>
  </si>
  <si>
    <t xml:space="preserve">[ ] </t>
  </si>
  <si>
    <t>Usually represents Requirements.</t>
  </si>
  <si>
    <t>( )</t>
  </si>
  <si>
    <t>Usually represents Costs or Information.</t>
  </si>
  <si>
    <t>Keywords</t>
  </si>
  <si>
    <t>Important Words with important Effects</t>
  </si>
  <si>
    <t>Ability Keywords</t>
  </si>
  <si>
    <t>Ability</t>
  </si>
  <si>
    <t>Any Base Ability, Attunement, Scroll and Skill Effect is an Ability.</t>
  </si>
  <si>
    <t>Curse</t>
  </si>
  <si>
    <t>Curses can only be broken by either the Death of the Source, the Death of the Cursed or by using an Ability that specifically removes curses.</t>
  </si>
  <si>
    <t>Stance</t>
  </si>
  <si>
    <t>Cycle between different Stances. Switching Stances does not Count as Casting an Ability.</t>
  </si>
  <si>
    <t>Hidden</t>
  </si>
  <si>
    <t>The Ability can be Cast as "I cast an Ability/Ultimate Ability" in the combat channel and the caster can specify in his private channel the ability he cast; Other Entities will only be able to know the Target, the Ability type and whether it is an Ultimate Ability or not.</t>
  </si>
  <si>
    <t>Counter</t>
  </si>
  <si>
    <t xml:space="preserve">Can be Cast/used on other Entities' Turns at the cost of a Counter Action as a Reaction to another Entities' Action/Sub-Action, when you or a Hex/Tile you are currently on becomes the Target of an Atack/Ability or to another Entity Ending their Turn/Having their turn End. (This counts Reflected Attacks) </t>
  </si>
  <si>
    <t>Toggle</t>
  </si>
  <si>
    <t>It allows the Ability to be Turned on and off; Mana is Consumed at the End of your Turn.</t>
  </si>
  <si>
    <t>Powerplay</t>
  </si>
  <si>
    <t>One time use Ability; In the case this was learnt and cast, the Hero can learn a new ability for that Tier, but not the exact same one. (Upon his next level up)</t>
  </si>
  <si>
    <t>Flash</t>
  </si>
  <si>
    <t>Can be Cast/Used at the cost of a Flash Action.</t>
  </si>
  <si>
    <t>Reflex</t>
  </si>
  <si>
    <t>Allows you to Cast the Ability or use the Item while under the affect of Any Status in the Game.</t>
  </si>
  <si>
    <t>Precise</t>
  </si>
  <si>
    <t>Can not miss but can still be dodged.</t>
  </si>
  <si>
    <t>Blitz</t>
  </si>
  <si>
    <t>An attack that can not be Countered.</t>
  </si>
  <si>
    <t>Archform</t>
  </si>
  <si>
    <t>The use of these Abilities will be announced throughout the Planes; If Archforms do not Trigger (E.g. Counters) they will Retrigger at the Start of your Next Round; If they fail to do so again they will Override everything and Trigger Regardless.</t>
  </si>
  <si>
    <t>Instant</t>
  </si>
  <si>
    <t>Instants may be used at any point and do not consume any Action; They Override everything.</t>
  </si>
  <si>
    <t>Gear/Item Keywords</t>
  </si>
  <si>
    <t>Composite</t>
  </si>
  <si>
    <t>Requires Dual wielding the same weapon type to to trigger.</t>
  </si>
  <si>
    <t>Duality</t>
  </si>
  <si>
    <t>You can Choose To Equip Gear in Either of the Specified Slots. (E.g. Duality Necklace/Artifact Allows you to place it in Either of them)</t>
  </si>
  <si>
    <t xml:space="preserve">Flexible: </t>
  </si>
  <si>
    <t>Can be Equipped as Two-Handed (for extra Scaling)</t>
  </si>
  <si>
    <t>Selfdestruct</t>
  </si>
  <si>
    <t>Gear/Item Destroys itself. (Either on ability trigger or Throw Trigger)</t>
  </si>
  <si>
    <t>General Keywords</t>
  </si>
  <si>
    <t>Vital</t>
  </si>
  <si>
    <t>Vitals are Hit Naturally on D20, or via Spells/Attempts. They give 1 Crit multiplier to the Attack.</t>
  </si>
  <si>
    <t>Relearn</t>
  </si>
  <si>
    <t>Instead of rerolling a D3 you may choose whichever Ability of the same Tier you want in the same Afiinity you have; The Rank of the relearnt ability remains the same.</t>
  </si>
  <si>
    <t>Stackable</t>
  </si>
  <si>
    <t>It can be stacked on top of itself.</t>
  </si>
  <si>
    <t>Projectile</t>
  </si>
  <si>
    <t>Any Spell Cast, Throwable or Ammo launched that travels from point A to point B.</t>
  </si>
  <si>
    <t>Undodgeable</t>
  </si>
  <si>
    <t>Can not be Dodged</t>
  </si>
  <si>
    <t>Attack</t>
  </si>
  <si>
    <t>Any form of Action which Deals Damage, Inflicts a Negative Status or causes Loss of Health; 1 Attack may contain multiple Strikes/Shots, however those count as 1 Attack still.</t>
  </si>
  <si>
    <t xml:space="preserve">Drain </t>
  </si>
  <si>
    <t>You Gain the Stat, the opponent loses it. Usually there is a % for the Drain. (But it can be Flat as well)</t>
  </si>
  <si>
    <t>Turn</t>
  </si>
  <si>
    <t>Turn Ends when Entities use all their Actions(Not counting Sub-Actions[Flash/Counter]) OR when specified otherwise.(E.g. Stun, Frozen...)</t>
  </si>
  <si>
    <t>Lifedrain</t>
  </si>
  <si>
    <t>The amount of Damage Dealt is converted to Health Gained, usually there is a % for the Lifedrain.</t>
  </si>
  <si>
    <t>Action</t>
  </si>
  <si>
    <t>Any Attack, Movement, attempt, ability or Item used.</t>
  </si>
  <si>
    <t>Unscallable</t>
  </si>
  <si>
    <t>Does not Scale with any Stat. Can be Overriden.</t>
  </si>
  <si>
    <t>Overriden</t>
  </si>
  <si>
    <t>Something that overrides the previous statement.</t>
  </si>
  <si>
    <t>Hex</t>
  </si>
  <si>
    <t>Hexes are the Ground component out of which the Map Phase is formed; There can only be 20 Entities at a time on a Hex; They can be Destroyed if Hit by 1000 Damage or Converted to Simple Plains if Hit by 500 Damage.</t>
  </si>
  <si>
    <t>Vision</t>
  </si>
  <si>
    <t>The Vision of the surrounding Hexes on the Map. It is 1 by default and it is capped at 3.</t>
  </si>
  <si>
    <t>Range</t>
  </si>
  <si>
    <t>The Range in which you can interact with other objects on the Map.</t>
  </si>
  <si>
    <t>Guarded</t>
  </si>
  <si>
    <t>Guarded: Landmarks Gold can be guarded by Weakling; Zones/Chests/Treasure Chests by Elite; Companions by 2 random elites ;legendary Chests/Pedestals by Boss; Mythic Chests by Guardian.</t>
  </si>
  <si>
    <t>Ticks</t>
  </si>
  <si>
    <t>Event That Happens at The Start of the Affected Targets Turn. (E.g. Taking 5 Damage Per Tick Over 2 Turns, adds 1 Tick Per turn that deals 5 Damage); All Statuses Function on the Tick System, however it is not limited to Statuses.</t>
  </si>
  <si>
    <t>Threat Level</t>
  </si>
  <si>
    <t>Represents The Danger Level Of an Entity.</t>
  </si>
  <si>
    <t>Aftermath</t>
  </si>
  <si>
    <t>Effect That triggers on Death.</t>
  </si>
  <si>
    <t>Tile</t>
  </si>
  <si>
    <t>Represents Areas during Combat Phase.</t>
  </si>
  <si>
    <t>Outer Layer</t>
  </si>
  <si>
    <t>(Advanced Combat) The outer most Tiles that allow fleeing; Naturally 2 Moves back from original starting Position.</t>
  </si>
  <si>
    <t>Trap</t>
  </si>
  <si>
    <t>On a Random Landmark Rolling a 4 Makes you take 20 Random Elemental Damage; 5 Makes you take 15 Magic Damage; 6 Makes you take 10 Physical Damage. (Damage is taken by all Entities on Hex)</t>
  </si>
  <si>
    <t>Level Up</t>
  </si>
  <si>
    <t>On Level Up: Heroes Gain 1 Ability Point, 1 Skill Point, 1 Stat Point, 1 Attribute Point and 1 Attunement Point; Companions gain only 1 Ability Point, 1 Stat Point and 1 Attribute Point unless Overriden.</t>
  </si>
  <si>
    <t>Stat Point</t>
  </si>
  <si>
    <t>Can be used to Gain 10 Base Health/10 Base Mana/1 Base Defense/1 Base Dispersion.</t>
  </si>
  <si>
    <t>Attribute Point</t>
  </si>
  <si>
    <t>Can be used to Gain 1 Base Strength/Dexterity/Power.</t>
  </si>
  <si>
    <t>Skill Point</t>
  </si>
  <si>
    <t>Can be used in the Skill Tree to unlock a new Skill or Keystone.</t>
  </si>
  <si>
    <t>Ability Point</t>
  </si>
  <si>
    <t>Can be used to Learn/Rank Up a Base Ability; When Learning an Ability roll a d3 to exclude one of your potential choices; At level 6 and 12 you gain an Ultimate Ability Point which can only be used for Ultimate Abilities.</t>
  </si>
  <si>
    <t>Attunement Point</t>
  </si>
  <si>
    <t>Can be used to Increase Resonance/Mastery/Legacy by 1; Can only increase up to your current Level. (E.g. You can't have 7 Resonance at level 6)</t>
  </si>
  <si>
    <t>Resonance</t>
  </si>
  <si>
    <t>Resonance is tied to your Wavelength; Resonance is used for casting Abilities tied to your Element; Resonance is refreshed to your Max at the Start of each Day; Generally Balanced at all Levels with good efficiency right from the start.</t>
  </si>
  <si>
    <t>Legacy</t>
  </si>
  <si>
    <t>Legacy is tied to your Kin; It allows the change of ones Kin and the ability to choose a Path for your Hero, such as becoming a Vampire which grants great abilities after level 6; It is a late game oriented Attunement.</t>
  </si>
  <si>
    <t>Mastery</t>
  </si>
  <si>
    <t>Mastery is tied to your Class; Each Class has 2 Masteries and your choice dictates what your Mastery points increase; Great Scaling With a Major Powerspike at level 12.</t>
  </si>
  <si>
    <t>Counter Action</t>
  </si>
  <si>
    <t>All Entities have 1 (Can be Overridden) Counter Action per Turn. (They regain it at the start of their Turn); Counter Actions can be done as a Reaction to another Entities' Action/Sub-Action, when you or a Hex/Tile you are currently on becomes the Target of an Atack/Ability or to another Entity Ending their Turn/Having their turn End. (This counts Reflected Attacks)</t>
  </si>
  <si>
    <t>Flash Action</t>
  </si>
  <si>
    <t>All Entities have 1 (Can be Overridden) Flash Action per Turn. (They regain it at the start of their Turn); Flash Actions can be done at any point during your Turn.</t>
  </si>
  <si>
    <t>Barrier</t>
  </si>
  <si>
    <t>It acts as a secondary Health bar which is not affected by any resistance; However when Barrier reaches 0 any excess Damage is negated as the Barrier is removed.</t>
  </si>
  <si>
    <t>Interrupting</t>
  </si>
  <si>
    <t>Stops Target’s Channeling, Preparing and Gating as well as any further actions Queued. (E.g. being staggered on a counter of your first Attack whilst doing 3 Attacks will cancel 2 other Attacks)</t>
  </si>
  <si>
    <t>Traversal</t>
  </si>
  <si>
    <t>Map Phase Movement on a different Hex; Falling off the map, teleporting to, being summoned or reviving on a Hex does not count as Traversing said Hex.</t>
  </si>
  <si>
    <t>Initiative</t>
  </si>
  <si>
    <t>A roll which determines the Turn order of Each Banner in Combat; The highest rolls go first.</t>
  </si>
  <si>
    <t>Parry</t>
  </si>
  <si>
    <t>Negate the Damage from Target Attack.</t>
  </si>
  <si>
    <t>Impairing</t>
  </si>
  <si>
    <t>Any Effect or Ability that prevents certain Actions from being made. (Root, Stun, Charm, etc.). Action Impairing includes Movement Impairing as well, since movement is an action. </t>
  </si>
  <si>
    <t>Movement Impairing</t>
  </si>
  <si>
    <t>Any Effect or Ability that prevents Movement from being made. (Root, Stun, Asleep, etc.) </t>
  </si>
  <si>
    <t>Negate the Attack.</t>
  </si>
  <si>
    <t>Forced</t>
  </si>
  <si>
    <t>You must do Forced Action before anything else, If you are unable to do a Forced Action your Turn Ends.</t>
  </si>
  <si>
    <t>Invulnerable</t>
  </si>
  <si>
    <t>Unable to take Damage.</t>
  </si>
  <si>
    <t>Dismember</t>
  </si>
  <si>
    <t>Permanently cut off Target’s Feet or Hands (50% chance between the Feet and Hands, unless 1 is already Dismembered), Locking the respective Slot and transforming it into an Amputated Slot for the remainder of the Campaign, unless Overridden. When an Entity is Dismembered, they take 50 Bleed Damage; If a Hand is Dismembered, the Hands and Off Hand Slots become Locked and Amputated; If a Foot is Dismembered, Entity suffers -1 Stamina and -4 Mobility; If an Entity has both a Foot and Hand Dismembered, the next Dismember will Kill them, decapitating them.</t>
  </si>
  <si>
    <t>Destroy</t>
  </si>
  <si>
    <t>Removes Target from the Game; Does not Trigger Aftermath, Does not Leave Corpses behind.</t>
  </si>
  <si>
    <t>Revive</t>
  </si>
  <si>
    <t>Unless Specified it brings back to life Target Entity at 50% of Max Health and Mana on its current position.</t>
  </si>
  <si>
    <t>DOT</t>
  </si>
  <si>
    <t>Damage over Time.</t>
  </si>
  <si>
    <t>Herald</t>
  </si>
  <si>
    <t>It means the Ability will be announced in Across the Planes.</t>
  </si>
  <si>
    <t>Neutral</t>
  </si>
  <si>
    <t>Neutral indicates that an Entity does not belong to your banner and is not under your control.</t>
  </si>
  <si>
    <t>Looting</t>
  </si>
  <si>
    <t>The Action from which you are obtaining Loot from a Landmark excluding Zones (Loting Destroyed Zones still Counts) or a Corpse.</t>
  </si>
  <si>
    <t>Entity</t>
  </si>
  <si>
    <t>Anything that has a Soul; It can be either a Creature or a Sentient; It has an assigned Kin and its Default Stats are: Health; Mana; Level; Experience; 9 Elemental Resistances; Defense; Dispersion; Basic Attack; Mobility; Strength; Dexterity; Power; Deflection.</t>
  </si>
  <si>
    <t>Sentient</t>
  </si>
  <si>
    <t>Entity which has a Race; Can have a Class, Faction, Affinity, Attunement, Inventory; Equippable Slots(Main Hand/Off-Hand/Head/Body/Arms/Legs/Hands/Feet/Shoulders/Ammunition/Artefact/Ring/Necklace) and Faith as a Stat.</t>
  </si>
  <si>
    <t>Creature</t>
  </si>
  <si>
    <t xml:space="preserve">Entity which does not have Equippable Slots; Does not have an Inventory; Does not have Faith as a Stat; Does not have a any Attunements; Can not have a Faction, Class, Affinity or Race(They do belong to a kin however). </t>
  </si>
  <si>
    <t>Weakling</t>
  </si>
  <si>
    <t>Weaklings are the weakest type of Enemy; they have Level 1, an average Health of 50, they grant 100 Xp upon being Killed and their Loot Gold Average is 500; Their Prime Versions are stronger, Level 2, grant 200 Xp and their Loot Gold Average is 800.</t>
  </si>
  <si>
    <t>Elite</t>
  </si>
  <si>
    <t>Elites are the average type of Enemy; they have Level 4, an average Health of 100, they grant 400 Xp upon being Killed and their Loot Gold Average is 1000; Their Prime Versions are stronger, Level 5, grant 600 Xp and their Loot Gold Average is 1500.</t>
  </si>
  <si>
    <t>Boss</t>
  </si>
  <si>
    <t>Bosses are the tough type of Enemy; they have Level 6, an average Health of 300, they grant 800 Xp upon being Killed and their Loot Gold Average is 2000(Legendary); Their Prime Versions are stronger, Level 5, grant 1000 Xp and their Loot Gold Average is 2500(Legendary).</t>
  </si>
  <si>
    <t>Guardian</t>
  </si>
  <si>
    <t>Guardians are the strong type of Enemy; they have Level 8, an average Health of 400, they grant 1400 Xp upon being Killed and their Loot Gold Average is 3000(Mythic); They do not have Prime Versions.</t>
  </si>
  <si>
    <t>God</t>
  </si>
  <si>
    <t>Gods are the strongest type of Enemy; They Represent the Final Boss in a Campaign; they have Level 12, Varying Health Pools, they grant 2000 Xp upon being Killed and their Loot Gold Average is 4000(Astral); They do not have Prime Versions.</t>
  </si>
  <si>
    <t>"The Hand"</t>
  </si>
  <si>
    <t>Anti-Hero whose objective is to kill all Heroes; With each Hero slain they grow Stronger; They act as a 9th Player; Its Existence is announced at the beginning of a Campaign.</t>
  </si>
  <si>
    <t>Legend</t>
  </si>
  <si>
    <t>Strong Entities that are found in the Legends Tab; They are considered Heroic; They can be interacted with through various abilities in the game.</t>
  </si>
  <si>
    <t>Unique</t>
  </si>
  <si>
    <t xml:space="preserve">Represents Gear of Legendary or higher Rarity(Mythic, Astral, Etc); Unique Gear have only 1 existing copy of themselves(Which you can find in a campaign) and can not be Destroyed unless overridden. </t>
  </si>
  <si>
    <t>Pillaging / Pillaged (Zone)</t>
  </si>
  <si>
    <t xml:space="preserve">Pillaging(A Zone) Requires you to kill a Zones guards. (2 Prime Sentient Bosses and 1 Prime Sentient Elite); A Pillaged Zone is a Zone that was attacked by a Player and had their guards Killed; This enables Entities to Loot According to Zones Tab) </t>
  </si>
  <si>
    <t>Inventory</t>
  </si>
  <si>
    <t>Gold Pouch(Infinite amount of Gold can be stored); Ingredient Stash(Infinite Ingredients may be stored); Material Stash(Infinite Materials can be stored); A Stash(Consists of 5 Inventory Slots); Inventories may have up to 2 Stashes unless Overriden.</t>
  </si>
  <si>
    <t>Sub-Action</t>
  </si>
  <si>
    <t xml:space="preserve">Sub-Actions are Flash Actions and Counter Actions. </t>
  </si>
  <si>
    <t>Heroic</t>
  </si>
  <si>
    <t>Encompases Heroes, Guardians, Gods, "The Hand" and Legends.</t>
  </si>
  <si>
    <t>Defeated</t>
  </si>
  <si>
    <t>Killed; permanently incapacitated to the point they can no longer fight back; permanently and completely Removed from the Planes; Destroyed; Subjegated under your Banner.</t>
  </si>
  <si>
    <t>Victorious Combat</t>
  </si>
  <si>
    <t>All Hostile Entities have been Defeated on your current Hex.</t>
  </si>
  <si>
    <t>Queued Actions</t>
  </si>
  <si>
    <t>When Preparing/Channeling one must state all of their Actions at once; These Actions will be considered Queued Actions; These can be wasted if only 1 Action is declared.</t>
  </si>
  <si>
    <t>Biome</t>
  </si>
  <si>
    <t>At least 7 Connected Hexes of the same Type form a Biome.</t>
  </si>
  <si>
    <t>Immune</t>
  </si>
  <si>
    <t>Statuses you are Immune to do not Apply to your Character, Statuses already applied have no effect on the duration you are immune to(They do not disappear); Damage Type you are immune to is not Dealt.</t>
  </si>
  <si>
    <t>Ability Types</t>
  </si>
  <si>
    <t>They will be Represented by the Bracket Symbol Alongside the Ability.</t>
  </si>
  <si>
    <t>Passive Abilities (P)</t>
  </si>
  <si>
    <t>These Abilities do not Require an Action and are constantly in effect.</t>
  </si>
  <si>
    <t>Active Abilities</t>
  </si>
  <si>
    <t xml:space="preserve">These Abilities do require an action to be used, unless Overriden. </t>
  </si>
  <si>
    <t>Spells (❖)</t>
  </si>
  <si>
    <t>Spells are Abilities which have different interactions; The Symbol will indicate wether an ability is a Spell or not. Only the following Ability types can be spells.</t>
  </si>
  <si>
    <t>Projectile (&gt;)</t>
  </si>
  <si>
    <t>These Abilities are projectiles, so most of them can be dodged by Rolling, if so, the other person has to Roll as well.</t>
  </si>
  <si>
    <t>Warp (+)</t>
  </si>
  <si>
    <t>These are Abilities that act directly upon Target Entity or Object; These can no be dodged.</t>
  </si>
  <si>
    <t>Flux (o)</t>
  </si>
  <si>
    <t>These Abilities are Area of Effect Abilities; They target Tiles or Hexes instead of Entities or Objects.</t>
  </si>
  <si>
    <t>Summon (^)</t>
  </si>
  <si>
    <t>These are Abilities used to Materialise Things or Beings into the world; Summons can only be used on Empty Adjacent Tiles unless Overridden.</t>
  </si>
  <si>
    <t>Alteration (≈)</t>
  </si>
  <si>
    <t>These Abilities are Self Empowering Effects or Strikes; Alterations can be dodged as long as they are Targeting you; Alterations Require Melee Range unless Overridden.</t>
  </si>
  <si>
    <t>Elemental Combinations</t>
  </si>
  <si>
    <t>The Default for combinations is 50% of one resistance + 50% of the other resistance. Damage gets added, unless Overriden.</t>
  </si>
  <si>
    <t>Tutorial:</t>
  </si>
  <si>
    <t>To achieve Elemental combinations one must channel/prepare and use 2 different elemental attacks in the same turn. On Hit Damage does not Elementally Combine and Damage Ticks combine separately.</t>
  </si>
  <si>
    <t>Formula:</t>
  </si>
  <si>
    <t>Each One point of Elemental Damage combines with 1 Point of another Element. (For 50 Fire Damage and 100 Lightning Damage Target will receive 100 Radiation and 50 Lightning Damage)</t>
  </si>
  <si>
    <t xml:space="preserve">Magic + Magic (Ignores 50% Dispersion) </t>
  </si>
  <si>
    <t>True</t>
  </si>
  <si>
    <t>Light + Dark (Goes through any resistance and any form of Damage Reduction; Whatever the Damage displayed is is Dealt unless Overridden; Does not go through Barrier(Post Depletion) and Does not go through Damage Negation).</t>
  </si>
  <si>
    <t>Light + Fire (Blinds Target for 1 Turn Per 10 Solar Damage)</t>
  </si>
  <si>
    <t>Coldlight</t>
  </si>
  <si>
    <t>Light + Frost (Chill Target for 1 Turn Per 10 Coldlight Damage)</t>
  </si>
  <si>
    <t>Light + Wind (True Damage to Undead and Demons, Healing to Divine and Fae, Normal Damage to Living and Constructs)</t>
  </si>
  <si>
    <t>Nature</t>
  </si>
  <si>
    <t>Light + Earth (Root Target for 1 Turn Per 20 Nature Damage)</t>
  </si>
  <si>
    <t>Wave</t>
  </si>
  <si>
    <t xml:space="preserve">Light + Lightning (Damage Type is dealt as Flux, Hitting all Entities in Melee Range of Target) </t>
  </si>
  <si>
    <t>Sanguine</t>
  </si>
  <si>
    <t>Light + Bleed (Lifedrain)</t>
  </si>
  <si>
    <t>Chemical</t>
  </si>
  <si>
    <t>Light + Poison (Slow Target for 1 Turn Per 20 Chemical Damage)</t>
  </si>
  <si>
    <t xml:space="preserve">Dark + Fire (Inflicts Vulnerable for 1 Turn Per 20 Shadowflame Damage) </t>
  </si>
  <si>
    <t>Terror</t>
  </si>
  <si>
    <t>Dark + Frost (Fears Target for 1 Turn Per 20 Terror Damage)</t>
  </si>
  <si>
    <t>Dark + Wind (Confuse Target for 1 Turn Per 20 Insanity Damage)</t>
  </si>
  <si>
    <t>Unholy</t>
  </si>
  <si>
    <t>Dark + Earth (Heal Undead and Demons, True Damage to Divine and Fae, Normal Damage to Living and Constructs)</t>
  </si>
  <si>
    <t>Chaos</t>
  </si>
  <si>
    <t>Dark + Lightning (50% Chance to deal double total Damage)</t>
  </si>
  <si>
    <t>Fatal</t>
  </si>
  <si>
    <t>Dark + Bleed (Instead of taking Elemental Damage, Roll Targets Current Health, If the number is Equal to or Lower than Fatal Damage after resistance is calculated, Kill Target)</t>
  </si>
  <si>
    <t>Blight</t>
  </si>
  <si>
    <t xml:space="preserve">Dark + Poison (Inflict Tormented for 1 Turn Per 20 Blight Damage) </t>
  </si>
  <si>
    <t>Hydro</t>
  </si>
  <si>
    <t xml:space="preserve">Fire + Frost (Applies Wet Status For 1 Turn per 20 Hydro Damage; Burning and Frostbite consume each others ticks to apply Wet Status for 2 Turns ) </t>
  </si>
  <si>
    <t>Pyro</t>
  </si>
  <si>
    <t>Fire + Wind (50% Chance to Inflict Burning for 50% of Total Damage Over 2 Ticks)</t>
  </si>
  <si>
    <t>Blast</t>
  </si>
  <si>
    <t>Fire + Earth (50% Chance to Stun for 1 Turn)</t>
  </si>
  <si>
    <t>Radiation</t>
  </si>
  <si>
    <t>Fire + Lightning (Inflict Weakened for 1 Turn per 20 Radiation Damage)</t>
  </si>
  <si>
    <t>Scorch</t>
  </si>
  <si>
    <t>Fire + Bleed (Inflict Scorched Status for 1 Turn per 20 Scorch Damage)</t>
  </si>
  <si>
    <t>Acid</t>
  </si>
  <si>
    <t>Fire + Poison (50% chance to inflict Acidic for 1 Turn)</t>
  </si>
  <si>
    <t>Cryo</t>
  </si>
  <si>
    <t xml:space="preserve">Frost + Wind (50% Chance to Inflict Frostbite for 50% of Total Damage Over 2 Ticks) </t>
  </si>
  <si>
    <t>Ice</t>
  </si>
  <si>
    <t>Frost + Earth (Freezes Target for 1 Turn Per 20 Ice Damage)</t>
  </si>
  <si>
    <t>Magnetic</t>
  </si>
  <si>
    <t xml:space="preserve">Frost + Lightning (Inflicts Magnetized until End of Combat) </t>
  </si>
  <si>
    <t>Hypothermic</t>
  </si>
  <si>
    <t>Frost + Bleed (50% Chance to Inflict Hypothermia for 1 Turn)</t>
  </si>
  <si>
    <t>Viral</t>
  </si>
  <si>
    <t xml:space="preserve">Frost + Poison (Instead of taking Elemental Damage, Target affected loses Current Health % Equal to Viral Damage after resistance is calculated)
</t>
  </si>
  <si>
    <t>Kinetic</t>
  </si>
  <si>
    <t>Wind + Earth (Instead of taking Elemental Damage, Target affected loses Max Health % Equal to 25% of Kinetic Damage after resistance is calculated)</t>
  </si>
  <si>
    <t xml:space="preserve">Bleed + Lightning (Staggers Target for 1 Turn Per 20 Shock Damage) </t>
  </si>
  <si>
    <t>Pulse</t>
  </si>
  <si>
    <t>Wind + Lightning (The same amount of Damage taken is dealt at the start of your Turn)</t>
  </si>
  <si>
    <t>Vacuum</t>
  </si>
  <si>
    <t xml:space="preserve">Wind + Bleed (50% Chance to Inflict Bleeding for 50% of Total Damage Over 2 Ticks) </t>
  </si>
  <si>
    <t>Gas</t>
  </si>
  <si>
    <t xml:space="preserve">Wind + Poison (Damage Type is dealt as Flux, Hitting all Entities in Melee Range of Target) </t>
  </si>
  <si>
    <t>Static</t>
  </si>
  <si>
    <t>Earth + Lightning (Damage is dealt to Mana instead of Health)</t>
  </si>
  <si>
    <t>Poison</t>
  </si>
  <si>
    <t>Earth + Bleed</t>
  </si>
  <si>
    <t>Toxic</t>
  </si>
  <si>
    <t xml:space="preserve">Earth + Poison (50% Chance to Inflict Poisoned for 50% of Total Damage Over 2 Ticks) </t>
  </si>
  <si>
    <t xml:space="preserve">Corrosive </t>
  </si>
  <si>
    <t xml:space="preserve">Poison + Lightning (Inflicts Corroded until End of Combat) </t>
  </si>
  <si>
    <t>Infectious</t>
  </si>
  <si>
    <t xml:space="preserve">
Bleed + Poison (Bleed and Poison Statuses are doubled in damage)</t>
  </si>
  <si>
    <t>Status</t>
  </si>
  <si>
    <t>Statuses are Effects advanced by Turns. (Active in both Phases) These Effects are visible to other Entities, can be permanent(If they are they will only apply 1 Tick of themselves right before Entities' Turn Start) or temporary lasting certain number of Ticks. The Status Effects are Consumed at the start of Turn and they last (if able to last) until the end of your current Turn(Stun/Invisibility for example); Statuses do not Stack unless Overridden; Being hit by a 1 Turn Stun ability twice in the same turn will cause you to only be stunned for 1 Turn; You can not have the same Status multiple times on you unless Overridden. The Damage over Time Statuses (Bleeding/Forstbite/Burning/Infected/Poisoned) Stack their Damage</t>
  </si>
  <si>
    <t>Positive Statuses</t>
  </si>
  <si>
    <t>You can no longer be Interrupted or affected by Action Impairing Statuses.</t>
  </si>
  <si>
    <t>Resilient</t>
  </si>
  <si>
    <t>Entity takes 50% less Damage. </t>
  </si>
  <si>
    <t>Surged</t>
  </si>
  <si>
    <t>Entity deals 50% more Damage.</t>
  </si>
  <si>
    <t>Healing</t>
  </si>
  <si>
    <t>Restore Health Per Tick.</t>
  </si>
  <si>
    <t>Enlightened</t>
  </si>
  <si>
    <t>Abilities cost 50% less Resource; Does not count Resonance, Mastery or Legacy.</t>
  </si>
  <si>
    <t>Invisible</t>
  </si>
  <si>
    <t>You Become Untargetable and can no longer be seen in Combat; Grants Stealth Condition while Active; Engaging Combat while Invisible allows you to spawn on any Tile with maximum Initiative; This Status is removed upon the use of any Active Ability or Attack.</t>
  </si>
  <si>
    <t>Invincible</t>
  </si>
  <si>
    <t>You can no longer lose Health or Die.</t>
  </si>
  <si>
    <t>Negative Statuses</t>
  </si>
  <si>
    <t>Acidic</t>
  </si>
  <si>
    <t>Entity has 50% chance to have an Equipped Non-Unique Gear Destroyed.</t>
  </si>
  <si>
    <t>Asleep</t>
  </si>
  <si>
    <t>Unable to do any Actions until damage is taken or Healing is received; Interrupting; Impairing.</t>
  </si>
  <si>
    <t>Bleeding</t>
  </si>
  <si>
    <t>Causes Entity to take x Bleed Damage over a number of Ticks. (Where x is defined by abilities that inflict this Status)</t>
  </si>
  <si>
    <t>Blinded</t>
  </si>
  <si>
    <t>Makes you unable to Hit Targets with Projectiles; 50% chance for Strikes to miss; Impairing.</t>
  </si>
  <si>
    <t>Burning</t>
  </si>
  <si>
    <t>Causes Entity to take x Fire Damage over a number of Ticks. (Where x is defined by abilities that inflict this Status. Burning nullifies the Frostbitten Status)</t>
  </si>
  <si>
    <t>Confused</t>
  </si>
  <si>
    <t>You are Forced to do a Random Action by rolling a D5 and then End your Turn; Impairing: IN COMBAT PHASE: [1 - Movement in 1/8 directions; 2 - Basic Attack (Random Target including yourself); 3-Prepare/Channel/Gate; 4 - Random Non-Ultimate Active Affinity Ability Off Cooldown (even if not in range with Random Target including yourself; If lacking Resource you must Attempt to Cast); 5 - Do Nothing] IN MAP PHASE: [1-3 - Movement in 1/6 directions; 4-5 - Do Nothing]</t>
  </si>
  <si>
    <t>Charmed</t>
  </si>
  <si>
    <t>Target that charmed you becomes Untargetable; Impairing.</t>
  </si>
  <si>
    <t>Chilled</t>
  </si>
  <si>
    <t>Target can no longer use Counter and Flash Actions; Impairing.</t>
  </si>
  <si>
    <t>Drunk</t>
  </si>
  <si>
    <t>You Can’t Channel/Prepare/Gate; 50% Chance for your Basic Attacks and Projectiles to miss; Impairing.</t>
  </si>
  <si>
    <t>Enraged</t>
  </si>
  <si>
    <t>Entity deals 25% more Damage but takes 25% more Damage.</t>
  </si>
  <si>
    <t>Feared</t>
  </si>
  <si>
    <t>50% Chance to be Forced to Move away from Target that Feared you; If you are on the Outer Layer you roll to Flee Instead; IN MAP PHASE: 50% for your turn to be skipped.</t>
  </si>
  <si>
    <t>Frozen</t>
  </si>
  <si>
    <t>Entity has its Turn automatically Ended. Taking Damage removes this Status. Overrides Reflex; Impairing.</t>
  </si>
  <si>
    <t>Frostbitten</t>
  </si>
  <si>
    <t xml:space="preserve">Causes Entity to take x Frost Damage over a number of Ticks. (Where x is defined by abilities that inflict this Status. Frostbitten nullifies the Burning Status. </t>
  </si>
  <si>
    <t>Infected</t>
  </si>
  <si>
    <t>Cause Entity to take x Infectious Damage over a number of Ticks. (Where x is defined by abilities that inflict this Status)</t>
  </si>
  <si>
    <t>Mind Controled</t>
  </si>
  <si>
    <t>Your opponent does your turn for you; Interrupting; They gain access to all your Stats; Impairing.</t>
  </si>
  <si>
    <t>Poisoned</t>
  </si>
  <si>
    <t>Causes Entity to take x Poison Damage over a number of Ticks. (Where x is defined by abilities that inflict this Status)</t>
  </si>
  <si>
    <t>Rooted</t>
  </si>
  <si>
    <t>Unable to do a Movement Action; Impairing.</t>
  </si>
  <si>
    <t>Magnetized</t>
  </si>
  <si>
    <t xml:space="preserve">Sets Dispersion to 0. </t>
  </si>
  <si>
    <t>Slowed</t>
  </si>
  <si>
    <t>Makes you unable to flee, reduces your Mobility by 5 and allows the Opponent to flee without rolling; Impairing.</t>
  </si>
  <si>
    <t>Staggered</t>
  </si>
  <si>
    <t>You are unable to Channel/Prepare; Interrupting; Impairing.</t>
  </si>
  <si>
    <t>Stunned</t>
  </si>
  <si>
    <t>Unable to do any Non-Reflex Action or Sub-Action; Interrupting; Impairing.</t>
  </si>
  <si>
    <t>Tormented</t>
  </si>
  <si>
    <t>You become unable to Cast Ultimate Abilities; Your Ability Costs increase by 50%; Impairing.</t>
  </si>
  <si>
    <t>Wet</t>
  </si>
  <si>
    <t xml:space="preserve">Lightning Damage is doubled and converted to Shock Damage; Targets under this Effect can't be affected by Burning Status. </t>
  </si>
  <si>
    <t>Weakened</t>
  </si>
  <si>
    <t xml:space="preserve">You deal 50% less Total Damage. </t>
  </si>
  <si>
    <t>Vulnerable</t>
  </si>
  <si>
    <t xml:space="preserve">You take 50% more Total Damage. </t>
  </si>
  <si>
    <t>Corroded</t>
  </si>
  <si>
    <t xml:space="preserve">Sets Defense to 0. </t>
  </si>
  <si>
    <t>Sealed</t>
  </si>
  <si>
    <t>Entity is not able to cast any Ability; Impairing.</t>
  </si>
  <si>
    <t>Hypothermia</t>
  </si>
  <si>
    <t xml:space="preserve"> -50% Elemental Resistance; If you are also Wet then take 50 Frost Damage.</t>
  </si>
  <si>
    <t>Scorched</t>
  </si>
  <si>
    <t>Entity gains -50% Fire resistance; Interrupting.</t>
  </si>
  <si>
    <t>Stats</t>
  </si>
  <si>
    <t>I really don't think...I need to explain this one folks. (Overruled...looks like we need to explain this one folks...)</t>
  </si>
  <si>
    <t>Max Stat</t>
  </si>
  <si>
    <t>Referes to the Maximum Stat your character has available over which the current Stat can not overexceed unless overridden; This includes Health, Resource, Stamina, Faith and Resonance.</t>
  </si>
  <si>
    <t>Base Stats</t>
  </si>
  <si>
    <t>Base Stats are bound to your Character; These Stats are based on your Race and increased by invested Stat/Attribute Points, Items, Skills and Abilities which specify their increase; These are NOT increased by equipped Gear, temporary effects (Potions, Scrolls, Etc.) unless specified.</t>
  </si>
  <si>
    <t>Health</t>
  </si>
  <si>
    <t>The resource which indicates your life, if it reaches 0 you will die unless overruled.</t>
  </si>
  <si>
    <t>Resource (Mana)</t>
  </si>
  <si>
    <t>The resource with which most characters use their abilities. (Some classes replace this stat with an equivalent stat) The Keyword that causes Abilities to cost less "Resoruce" only affect the following: MANA; FOCUS; RAGE; SOUL</t>
  </si>
  <si>
    <t>The Flat damage reduction from Physical Damage.</t>
  </si>
  <si>
    <t>Dispersion</t>
  </si>
  <si>
    <t>The Flat damage reduction from magic damage.</t>
  </si>
  <si>
    <t>Light Resistance</t>
  </si>
  <si>
    <t>The % damage reduction from Light Damage.</t>
  </si>
  <si>
    <t>Dark Resistance</t>
  </si>
  <si>
    <t>The % damage reduction from Dark Damage.</t>
  </si>
  <si>
    <t>Fire Resistance_x0003_</t>
  </si>
  <si>
    <t>The % damage reduction from Fire Damage.</t>
  </si>
  <si>
    <t>Frost Resistance_x0003_</t>
  </si>
  <si>
    <t>The % damage reduction from Frost Damage.</t>
  </si>
  <si>
    <t>Wind Resistance</t>
  </si>
  <si>
    <t>The % damage reduction from Wind Damage.</t>
  </si>
  <si>
    <t>Earth Resistance</t>
  </si>
  <si>
    <t>The % damage reduction from Earth Damage.</t>
  </si>
  <si>
    <t>Lightning Resistance</t>
  </si>
  <si>
    <t>The % damage reduction from Lightning Damage.</t>
  </si>
  <si>
    <t>Bleed Resistance</t>
  </si>
  <si>
    <t>The % damage reduction from Bleed Damage.</t>
  </si>
  <si>
    <t>Poison Resistance</t>
  </si>
  <si>
    <t>The % damage reduction from Poison Damage.</t>
  </si>
  <si>
    <t>Fortitude</t>
  </si>
  <si>
    <t>The % Chance to resist Ticks of Impairing Statuses; This Stat is capped at 50%.</t>
  </si>
  <si>
    <t>Strength</t>
  </si>
  <si>
    <t>Stat used for Ability/Damage Scaling; Every 4 Base Strength you gain 1 Might.</t>
  </si>
  <si>
    <t>Dexterity</t>
  </si>
  <si>
    <t>Stat used for Ability/Damage Scaling; Every 4 Base Dexterity you gain 1 Mobility.</t>
  </si>
  <si>
    <t>Power</t>
  </si>
  <si>
    <t>Stat used for Ability/Damage Scaling; Every 4 Base power you gain 1 Wisdom.</t>
  </si>
  <si>
    <t>Mobility</t>
  </si>
  <si>
    <t>Mobility increases your Dodge Roll by its amount; It also Increases your Flee/Initiative Roll; It also increases Mobility type Attempts; At 4 Mobility you may Traverse Water Hexes.</t>
  </si>
  <si>
    <t>Might</t>
  </si>
  <si>
    <t>Might increases your Block Roll by its amount; It also increases your Basic Attack Roll by 50% of your Might rounded down; It also increases Might type Attempts; At 4 Might you may Traverse Mountain Hexes.</t>
  </si>
  <si>
    <t>Wisdom</t>
  </si>
  <si>
    <t>Wisdom increases your Overcast Roll by its amount; it also increases or decreases(Decided with your Roll) Enemy Encounter Rolls; It also increases Wisdom type Attempts; At 4 Wisdom you Gain +1 on all Landmark Rolls.</t>
  </si>
  <si>
    <t>Deflection</t>
  </si>
  <si>
    <t>The chance to completely Deflect a Projectile; If it is a Recoverable Projectile it lands on an adjacent Tile; It is capped at 100%.</t>
  </si>
  <si>
    <t>Reflection</t>
  </si>
  <si>
    <t>The chance to Reflect a Projectile with 50% of its Initial Damage; If it is a Recoverable Projectile it lands on an adjacent Tile of Target.</t>
  </si>
  <si>
    <t>Stamina</t>
  </si>
  <si>
    <t>Stat used for Hex Traversal as well as other abilities; Max Stamina is capped at 10.</t>
  </si>
  <si>
    <t>Faith</t>
  </si>
  <si>
    <t>Stat which Grants Blessings or Damnations of the Gods.</t>
  </si>
  <si>
    <t>Stat which unlocks wavelength abilities and allows their use; Each Point in Resonance will award a Wavelength Ability Point; At 6 and 12 Resonance you gain an Ultimate Wavelength Ability Point; Resonance fully Regenerates at Start of Day.</t>
  </si>
  <si>
    <t>Stat which unlocks Masteries.</t>
  </si>
  <si>
    <t>Stat which unlocks Legacies.</t>
  </si>
  <si>
    <t>Experience</t>
  </si>
  <si>
    <t>Stat obtained from various Sources which help you Level Up; In Combat, Experience is gained only from Defeated Hostile Entities at the end of Combat; Experience is shared equally split between all Entities which can receive Experience and are not capped.</t>
  </si>
  <si>
    <t>Level</t>
  </si>
  <si>
    <t>Stat which increases when Experience reaches a certain Threshold; Maximum Level is 12.</t>
  </si>
  <si>
    <t xml:space="preserve">Conditions: </t>
  </si>
  <si>
    <t>On/Off Effects. They are usually Permanent or can last for a certain number of Days.</t>
  </si>
  <si>
    <t>Leveling up restores 25% Missing Health and Resource; This Stacks with Soul Resurgence.</t>
  </si>
  <si>
    <t>You can no Longer Interact with any Zone or Contruction Yard; Your Banner Count is set to 2, overrides everything.</t>
  </si>
  <si>
    <t>(P): If the Incoming Damage or Health Loss would prove lethal, Consume 1 Faith and Block up to 50 Damage or 50 Lost Health; This Stacks up to 100 Damage/Health Loss Prevented (At 2 Faith).</t>
  </si>
  <si>
    <t>Critical Strikes on Melee weapons will apply from a dice roll of 14-20.</t>
  </si>
  <si>
    <t>You can no longer hire Merernaries, Companions or Fight in the Arena</t>
  </si>
  <si>
    <t>(P): For each Negative Faith all your D20 Rolls will have a -1 Modifier; You may choose to Lose 50 Health to gain 1 Faith whilst this Condition is active.</t>
  </si>
  <si>
    <t>Immune to Tormented.</t>
  </si>
  <si>
    <t>Necronian Field</t>
  </si>
  <si>
    <t>Gain 10% Deflect; If Below 50% Max Health your Deflection is converted to Reflection.</t>
  </si>
  <si>
    <t>You gain +4 Roll Modifier on attempts to cast without Mana. (Following the Damage Chart from "Casting Abilities without enough Resource)</t>
  </si>
  <si>
    <t>Gain 10% Deflection; Strikes are now also affected by your Deflect Chance but instead of being fully negated they are only reduced by 50% of their Total Damage.</t>
  </si>
  <si>
    <t xml:space="preserve">Spend 0.5 Stamina to gain 1 Hex Vision until Movement.									</t>
  </si>
  <si>
    <t>Weapon Type</t>
  </si>
  <si>
    <t>Crit Multiplier</t>
  </si>
  <si>
    <t>Scaling</t>
  </si>
  <si>
    <t>Miss</t>
  </si>
  <si>
    <t>Throwing Penalty</t>
  </si>
  <si>
    <t>If in Off-Hand</t>
  </si>
  <si>
    <t>Damage Calculation:</t>
  </si>
  <si>
    <t>Unarmed</t>
  </si>
  <si>
    <t>Highest Attribute</t>
  </si>
  <si>
    <t>1-3</t>
  </si>
  <si>
    <t>N/A</t>
  </si>
  <si>
    <t>You Hit yourself at 50% Damage/Drop Weapon/Hit another Target</t>
  </si>
  <si>
    <t>Sword: (Sharp)</t>
  </si>
  <si>
    <t>1 Dexterity [+1 Strength If Two-Handed]</t>
  </si>
  <si>
    <t>1-5</t>
  </si>
  <si>
    <t>30%</t>
  </si>
  <si>
    <t>0.5 Dexterity Scaling</t>
  </si>
  <si>
    <t>You Miss. (0%)</t>
  </si>
  <si>
    <t>Spear:  (Sharp)</t>
  </si>
  <si>
    <t>1 Strength [+1 Dexterity If Two-Handed]</t>
  </si>
  <si>
    <t>0%</t>
  </si>
  <si>
    <t>Axe: (Sharp)</t>
  </si>
  <si>
    <t>1 Strength</t>
  </si>
  <si>
    <t>0.5 Strength Scaling</t>
  </si>
  <si>
    <t>Scythe: (Sharp)</t>
  </si>
  <si>
    <t>2 Dexterity</t>
  </si>
  <si>
    <t>70%</t>
  </si>
  <si>
    <t>Forces Basic Miss Range to 1.</t>
  </si>
  <si>
    <t>Glaive (Sharp)</t>
  </si>
  <si>
    <t>1.5 Strength</t>
  </si>
  <si>
    <t>60%</t>
  </si>
  <si>
    <t>10%</t>
  </si>
  <si>
    <t>Halberd (Sharp)</t>
  </si>
  <si>
    <t>1-7</t>
  </si>
  <si>
    <t>90%</t>
  </si>
  <si>
    <t>20%</t>
  </si>
  <si>
    <t>Knife: (Sharp)</t>
  </si>
  <si>
    <t>1.5 Dexterity</t>
  </si>
  <si>
    <t>Forces Basic Miss Range to 1-3; Scales when Thrown</t>
  </si>
  <si>
    <t>Warhammer: (Blunt)</t>
  </si>
  <si>
    <t>40%</t>
  </si>
  <si>
    <t>Mace: (Blunt)</t>
  </si>
  <si>
    <t>Average Damage Range(50%)</t>
  </si>
  <si>
    <t>Flail: (Blunt)</t>
  </si>
  <si>
    <t>Club (Blunt)</t>
  </si>
  <si>
    <t>Staff: (Blunt/Impact)</t>
  </si>
  <si>
    <t>1 Strength/Power</t>
  </si>
  <si>
    <t>80%</t>
  </si>
  <si>
    <t>Bow: (Impact) [Requires Arrows]</t>
  </si>
  <si>
    <t>1 Dexterity</t>
  </si>
  <si>
    <t>Crossbow: (Impact) [Requires Arrows]</t>
  </si>
  <si>
    <t>Shoot on Basic Attack / Seperate Reload</t>
  </si>
  <si>
    <t>Highest Damage Range(100%)</t>
  </si>
  <si>
    <t>Pistol: (Impact) [Requires Pellets]</t>
  </si>
  <si>
    <t>Lowest Damage Range Crit.</t>
  </si>
  <si>
    <t>Rifle: (Impact) [Requirres Pellets]</t>
  </si>
  <si>
    <t>25%</t>
  </si>
  <si>
    <t>Wand: (Impact)</t>
  </si>
  <si>
    <t>1 Power</t>
  </si>
  <si>
    <t>Shoot on Basic Attack</t>
  </si>
  <si>
    <t>75%</t>
  </si>
  <si>
    <t>Scepter: (Impact)</t>
  </si>
  <si>
    <t>Highest Damage Range Crit.</t>
  </si>
  <si>
    <t>Whip: (Impact/Blunt)</t>
  </si>
  <si>
    <t>Highest Damage Range Crit + Vital(+1 Crit Multiplier)</t>
  </si>
  <si>
    <t>Damage Diff</t>
  </si>
  <si>
    <t>Orb: (Impact)</t>
  </si>
  <si>
    <t>1.5 Power</t>
  </si>
  <si>
    <t>Empower Main Hand with 50% of its Base Damage</t>
  </si>
  <si>
    <t>Dmg Range %</t>
  </si>
  <si>
    <t>Throwables Guide:</t>
  </si>
  <si>
    <t>Dagger (Sharp) (&gt;)</t>
  </si>
  <si>
    <t>Hatchet (Sharp) (&gt;)</t>
  </si>
  <si>
    <t>Basic Attack Damage Calculator:</t>
  </si>
  <si>
    <t>Javelin (Sharp) (&gt;)</t>
  </si>
  <si>
    <t>1 Strength/Dexterity</t>
  </si>
  <si>
    <t>Explosive (Impact) (&gt;:o)</t>
  </si>
  <si>
    <t>1-2</t>
  </si>
  <si>
    <t>Potion (Impact) (&gt;)</t>
  </si>
  <si>
    <t>Basic Attack Min</t>
  </si>
  <si>
    <t>Basic Attack Max</t>
  </si>
  <si>
    <t>Dual Wield Guide: (Attacking with Both weapons at the Same time)</t>
  </si>
  <si>
    <t>On Melee: 1 Basic Attack = 2 Strikes, both tanking Defense individually.</t>
  </si>
  <si>
    <t>Target Flat Resistance</t>
  </si>
  <si>
    <t xml:space="preserve">The D20 </t>
  </si>
  <si>
    <t>Target % Resistance</t>
  </si>
  <si>
    <t>Off Hand does not Scale unless specified.</t>
  </si>
  <si>
    <t>Raw Damage</t>
  </si>
  <si>
    <t>If two weapons have different Miss Ranges, the higher one is taken unless overriden.</t>
  </si>
  <si>
    <t>Damage post Res.</t>
  </si>
  <si>
    <t>(E.g. if 1-7 and 1-5 the Basic attack will have 1-7 miss range)</t>
  </si>
  <si>
    <t>Abilities which Mention Strike Target will use only Main Hand, (If that is not possible then Off-Hand)</t>
  </si>
  <si>
    <t>Extra Information:</t>
  </si>
  <si>
    <t>Everything in the Game will be Rounded up unless Specified!</t>
  </si>
  <si>
    <t>Critical Strike Damage will be Calculated as (Normal Damage) x Crit Multiplier.</t>
  </si>
  <si>
    <t>All Alteration and Projectile Abilities have a 2 Crit Multiplier. (For Dodging reference)</t>
  </si>
  <si>
    <t>Grasslands</t>
  </si>
  <si>
    <t>Sundune</t>
  </si>
  <si>
    <t>Frostreach</t>
  </si>
  <si>
    <t>Sakura</t>
  </si>
  <si>
    <t>Bloodgrounds</t>
  </si>
  <si>
    <t>Volcanica</t>
  </si>
  <si>
    <t>Desolation</t>
  </si>
  <si>
    <t>Grimwall</t>
  </si>
  <si>
    <t>Elysian</t>
  </si>
  <si>
    <t>Wind</t>
  </si>
  <si>
    <t>Frost</t>
  </si>
  <si>
    <t>Lightning</t>
  </si>
  <si>
    <t>Bleed</t>
  </si>
  <si>
    <t>Fire</t>
  </si>
  <si>
    <t>Earth</t>
  </si>
  <si>
    <t>Darkness</t>
  </si>
  <si>
    <t>Light</t>
  </si>
  <si>
    <t>Exploring Meadows</t>
  </si>
  <si>
    <t>Exploring Savannah</t>
  </si>
  <si>
    <t>Exploring Tundra</t>
  </si>
  <si>
    <t>Exploring Fields</t>
  </si>
  <si>
    <t>Exploring Marsh</t>
  </si>
  <si>
    <t>Exploring Ashen</t>
  </si>
  <si>
    <t>Exploring Barren</t>
  </si>
  <si>
    <t>Exploring Mire</t>
  </si>
  <si>
    <t>Exploring Moor</t>
  </si>
  <si>
    <t>Exploring Plains</t>
  </si>
  <si>
    <t>Chest</t>
  </si>
  <si>
    <t>Epic Ore</t>
  </si>
  <si>
    <t>Bone Marrow + Poison Gland</t>
  </si>
  <si>
    <t>Mending Salve + Whistling Sap</t>
  </si>
  <si>
    <t>Mana Berries + Ice Lotus</t>
  </si>
  <si>
    <t>Mana Berries + Sparking Solution</t>
  </si>
  <si>
    <t>Bone Marrow + Pure Blood</t>
  </si>
  <si>
    <t>Mending Salve + Burning Ichor</t>
  </si>
  <si>
    <t>Bone Marrow + Nightmare Fuel</t>
  </si>
  <si>
    <t>Mana Berries + White Obsidian</t>
  </si>
  <si>
    <t>Rare Ore</t>
  </si>
  <si>
    <t>Poison Gland</t>
  </si>
  <si>
    <t>Whistling Sap</t>
  </si>
  <si>
    <t>Ice Lotus</t>
  </si>
  <si>
    <t>Sparking Solution</t>
  </si>
  <si>
    <t>Pure Blood</t>
  </si>
  <si>
    <t>Burning Ichor</t>
  </si>
  <si>
    <t>Nightmare Fuel</t>
  </si>
  <si>
    <t>White Obsidian</t>
  </si>
  <si>
    <t>Common Ore</t>
  </si>
  <si>
    <t>Slithering Oil</t>
  </si>
  <si>
    <t>Hardened Powder</t>
  </si>
  <si>
    <t>Soul Essence</t>
  </si>
  <si>
    <t>Living Roots</t>
  </si>
  <si>
    <t>Power Sand</t>
  </si>
  <si>
    <t>Lifeforce Extract</t>
  </si>
  <si>
    <t>Bone Marrow</t>
  </si>
  <si>
    <t>Mending Salve</t>
  </si>
  <si>
    <t>Mana Berries</t>
  </si>
  <si>
    <t>Nothing</t>
  </si>
  <si>
    <t>Vile Mushroom</t>
  </si>
  <si>
    <t>Ashen Weed</t>
  </si>
  <si>
    <t>Black Cobweb</t>
  </si>
  <si>
    <t>Exploring Swamp</t>
  </si>
  <si>
    <t>Exploring Desert</t>
  </si>
  <si>
    <t>Exploring Permafrost</t>
  </si>
  <si>
    <t>Exploring Crystal</t>
  </si>
  <si>
    <t>Exploring Crimson</t>
  </si>
  <si>
    <t>Exploring Scorch</t>
  </si>
  <si>
    <t>Exploring Spike</t>
  </si>
  <si>
    <t>Exploring Corruption</t>
  </si>
  <si>
    <t>Exploring Cloud</t>
  </si>
  <si>
    <t>Exploring Bridge/Platform</t>
  </si>
  <si>
    <t>Everlife Ivy</t>
  </si>
  <si>
    <t>Sundunes Bloom</t>
  </si>
  <si>
    <t>Arctic Core</t>
  </si>
  <si>
    <t>Oldworld Spices</t>
  </si>
  <si>
    <t>Rotten Flesh</t>
  </si>
  <si>
    <t>Flaming Spirits</t>
  </si>
  <si>
    <t>Gravity Fragment</t>
  </si>
  <si>
    <t>Deaths Touch</t>
  </si>
  <si>
    <t>Divine Feather</t>
  </si>
  <si>
    <t>400 Gold</t>
  </si>
  <si>
    <t>Spirit Leaves + Poison Gland</t>
  </si>
  <si>
    <t>Salt Crystals + Whistling Sap</t>
  </si>
  <si>
    <t>Star Dust + Ice Lotus</t>
  </si>
  <si>
    <t>Star Dust + Sparking Solution</t>
  </si>
  <si>
    <t>Spirit Leaves + Pure Blood</t>
  </si>
  <si>
    <t>Salt Crystals + Burning Ichor</t>
  </si>
  <si>
    <t>Spirit Leaves + Nightmare Fuel</t>
  </si>
  <si>
    <t>Star Dust + White Obsidian</t>
  </si>
  <si>
    <t>200 Gold</t>
  </si>
  <si>
    <t>Greyshade Bark + Poison Gland</t>
  </si>
  <si>
    <t>Diamond Grain + Whistling Sap</t>
  </si>
  <si>
    <t>Greyshade Bark + Ice Lotus</t>
  </si>
  <si>
    <t>Diamond Grain + Sparking Solution</t>
  </si>
  <si>
    <t>Demonic Tissue + Pure Blood</t>
  </si>
  <si>
    <t>Demonic Tissue + Burning Ichor</t>
  </si>
  <si>
    <t>Diamond Grain + Burning Ichor</t>
  </si>
  <si>
    <t>Demonic Tissue + Nightmare Fuel</t>
  </si>
  <si>
    <t>Greyshade Bark + White Obsidian</t>
  </si>
  <si>
    <t>2x Poison Gland</t>
  </si>
  <si>
    <t>2x Whistling Sap</t>
  </si>
  <si>
    <t>2x Ice Lotus</t>
  </si>
  <si>
    <t>2x Sparking Solution</t>
  </si>
  <si>
    <t>2x Pure Blood</t>
  </si>
  <si>
    <t>2x Burning Ichor</t>
  </si>
  <si>
    <t>2x Nightmare Fuel</t>
  </si>
  <si>
    <t>2x White Obsidian</t>
  </si>
  <si>
    <t>100 Gold</t>
  </si>
  <si>
    <t>Greyshade Bark</t>
  </si>
  <si>
    <t>Diamond Grain</t>
  </si>
  <si>
    <t>Demonic Tissue</t>
  </si>
  <si>
    <t>50 Gold</t>
  </si>
  <si>
    <t>Living Root</t>
  </si>
  <si>
    <t>Take 10 Poison Damage</t>
  </si>
  <si>
    <t>Take 10 Wind Damage</t>
  </si>
  <si>
    <t>You take 10 Frost Damage</t>
  </si>
  <si>
    <t>You take 10 Fire Damage</t>
  </si>
  <si>
    <t>You take 10 Earth Damage</t>
  </si>
  <si>
    <t>Take 10 Dark Damage</t>
  </si>
  <si>
    <t>Take 10 Light Damage</t>
  </si>
  <si>
    <t>Take 20 Poison Damage</t>
  </si>
  <si>
    <t>Take 20 Wind Damage</t>
  </si>
  <si>
    <t>You take 20 Frost Damage</t>
  </si>
  <si>
    <t>You take 20 Fire Damage</t>
  </si>
  <si>
    <t>You take 20 Earth Damage</t>
  </si>
  <si>
    <t>Take 20 Dark Damage</t>
  </si>
  <si>
    <t>Take 20 Light Damage</t>
  </si>
  <si>
    <t>Take 40 Poison Damage</t>
  </si>
  <si>
    <t>Take 40 Wind Damage</t>
  </si>
  <si>
    <t>You take 40 Frost Damage</t>
  </si>
  <si>
    <t>You take 40 Fire Damage</t>
  </si>
  <si>
    <t>You take 40 Earth Damage</t>
  </si>
  <si>
    <t>Take 40 Dark Damage</t>
  </si>
  <si>
    <t>Take 40 Light Damage</t>
  </si>
  <si>
    <t>You Fall off bridge</t>
  </si>
  <si>
    <t>Exploring Temperate Forest</t>
  </si>
  <si>
    <t>Exploring Tropical Forest</t>
  </si>
  <si>
    <t>Exploring Boreal Forest</t>
  </si>
  <si>
    <t>Exploring Spirit Grove</t>
  </si>
  <si>
    <t>Exploring Living Woods</t>
  </si>
  <si>
    <t>Exploring Wildfire</t>
  </si>
  <si>
    <t>Exploring Boneyard</t>
  </si>
  <si>
    <t>Exploring Decaying Jungle</t>
  </si>
  <si>
    <t>Exploring Beacon Archway</t>
  </si>
  <si>
    <t>Exploring Lava (Are you mental?)</t>
  </si>
  <si>
    <t>Legendary Fabric</t>
  </si>
  <si>
    <t>Mythic Ore.</t>
  </si>
  <si>
    <t>Epic Fabric</t>
  </si>
  <si>
    <t>Legendary Ore.</t>
  </si>
  <si>
    <t>Nothing.</t>
  </si>
  <si>
    <t>Slithering Oil + Living Roots</t>
  </si>
  <si>
    <t>Hardened Powder + Mending Salve</t>
  </si>
  <si>
    <t>Soul Essence + Mana Berries</t>
  </si>
  <si>
    <t>Slithering Oil + Bone Marrow</t>
  </si>
  <si>
    <t>You Take 50 Fire Damage.</t>
  </si>
  <si>
    <t>Living Roots + Vile Mushroom</t>
  </si>
  <si>
    <t>Power Sand + Ashen Weed</t>
  </si>
  <si>
    <t>Living Roots + Black Cobweb</t>
  </si>
  <si>
    <t>Power Sand + Vile Mushroom</t>
  </si>
  <si>
    <t>Lifeforce Extract + Black Cobweb</t>
  </si>
  <si>
    <t>Lifeforce Extract + Ashen Weed</t>
  </si>
  <si>
    <t>You Take 100 Fire Damage.</t>
  </si>
  <si>
    <t>You Take 400 Scorched Damage.</t>
  </si>
  <si>
    <t>Exploring Hill</t>
  </si>
  <si>
    <t>Exploring Oasis</t>
  </si>
  <si>
    <t>Exploring Glacier</t>
  </si>
  <si>
    <t>Exploring Cove</t>
  </si>
  <si>
    <t>Exploring Threshold</t>
  </si>
  <si>
    <t>Exploring Volcano</t>
  </si>
  <si>
    <t>Exploring Spire</t>
  </si>
  <si>
    <t>Exploring Monolith</t>
  </si>
  <si>
    <t>Exploring Shire</t>
  </si>
  <si>
    <t>Exploring Water/Mountain</t>
  </si>
  <si>
    <t>Legendary Ore</t>
  </si>
  <si>
    <t>Legendary Chest</t>
  </si>
  <si>
    <t>Lost Crew / Quest</t>
  </si>
  <si>
    <t>Poison Gland + Slithering Oil</t>
  </si>
  <si>
    <t>Whistling Sap + Hardened Powder</t>
  </si>
  <si>
    <t>Ice Lotus + Soul Essence</t>
  </si>
  <si>
    <t>Sparking Solution + Soul Essence</t>
  </si>
  <si>
    <t>Pure Blood + Slithering Oil</t>
  </si>
  <si>
    <t>Burning Ichor + Hardened Powder</t>
  </si>
  <si>
    <t>Nightmare Fuel + Slithering Oil</t>
  </si>
  <si>
    <t>White Obsidian + Soul Essence</t>
  </si>
  <si>
    <t>Treasure Chest</t>
  </si>
  <si>
    <t>Random Landmark</t>
  </si>
  <si>
    <t>Wreckage/Chest</t>
  </si>
  <si>
    <t>Rnadom Landmark</t>
  </si>
  <si>
    <t>Boat Sinks/You Lose 100 Health</t>
  </si>
  <si>
    <t>KIN</t>
  </si>
  <si>
    <t>RACES</t>
  </si>
  <si>
    <t>SUBTYPES</t>
  </si>
  <si>
    <t>HEALTH</t>
  </si>
  <si>
    <t>MANA</t>
  </si>
  <si>
    <t>CONDITIONS</t>
  </si>
  <si>
    <t>DEFENSE</t>
  </si>
  <si>
    <t>DISPERSION</t>
  </si>
  <si>
    <t>STRENGTH</t>
  </si>
  <si>
    <t>DEXTERITY</t>
  </si>
  <si>
    <t>POWER</t>
  </si>
  <si>
    <t>STAMINA</t>
  </si>
  <si>
    <t>FORTITUDE</t>
  </si>
  <si>
    <t>ELEMENTAL RESISTANCES</t>
  </si>
  <si>
    <t>H/M</t>
  </si>
  <si>
    <t>Master</t>
  </si>
  <si>
    <t>COND</t>
  </si>
  <si>
    <t>ELEM/AT/ST</t>
  </si>
  <si>
    <t>Master 2</t>
  </si>
  <si>
    <t>Race</t>
  </si>
  <si>
    <t>Mana</t>
  </si>
  <si>
    <t>Condition 1</t>
  </si>
  <si>
    <t>Condition 2</t>
  </si>
  <si>
    <t>Total Defense/Dispersion</t>
  </si>
  <si>
    <t>Total Attributes</t>
  </si>
  <si>
    <t>Total Elemental Resistance</t>
  </si>
  <si>
    <t>Condition Cost</t>
  </si>
  <si>
    <t>Stats Cost</t>
  </si>
  <si>
    <t>Def/Dis Cost</t>
  </si>
  <si>
    <t>Attribute Cost</t>
  </si>
  <si>
    <t>Stam Cost</t>
  </si>
  <si>
    <t xml:space="preserve">MASTER </t>
  </si>
  <si>
    <t>Total Cost of Stat</t>
  </si>
  <si>
    <t>Conditions</t>
  </si>
  <si>
    <t>Value</t>
  </si>
  <si>
    <t>Difference from Dunadian</t>
  </si>
  <si>
    <t>-?</t>
  </si>
  <si>
    <t>-5</t>
  </si>
  <si>
    <t>50%</t>
  </si>
  <si>
    <t>-10</t>
  </si>
  <si>
    <t>Gating; Vile</t>
  </si>
  <si>
    <t>EFFECT</t>
  </si>
  <si>
    <t xml:space="preserve">LIGHT </t>
  </si>
  <si>
    <t xml:space="preserve">DARK </t>
  </si>
  <si>
    <t xml:space="preserve">FIRE </t>
  </si>
  <si>
    <t xml:space="preserve">FROST </t>
  </si>
  <si>
    <t xml:space="preserve">WIND </t>
  </si>
  <si>
    <t xml:space="preserve">EARTH </t>
  </si>
  <si>
    <t xml:space="preserve">LIGHTNING </t>
  </si>
  <si>
    <t xml:space="preserve">BLEED </t>
  </si>
  <si>
    <t xml:space="preserve">POISON </t>
  </si>
  <si>
    <t>Dispersion is now percentage based and each Dispersion point counts as 3%; Capped at 100%.</t>
  </si>
  <si>
    <t>Leveling up restores 25% Missing Health and Resource.</t>
  </si>
  <si>
    <t>Defense is now Percentage based, and each Defense point counts as 3%; Capped at 100%.</t>
  </si>
  <si>
    <t>(P): If the Incoming Damage or Health Loss would prove lethal, Consume 1 Faith and Block up to 50 Damage or 50 Lost Health; This Stacks up to 150 Damage/Health Loss Prevented (At 3 Faith).</t>
  </si>
  <si>
    <t>You can no longer hire Mercanaries, companions or Fight in the Arena</t>
  </si>
  <si>
    <t>You are suffering from a curse. Curses can only be broken by either the Death of the Entity that caused it or using a special Item/Scroll.</t>
  </si>
  <si>
    <t>Immune to Fire and Frost Damage; Wet Status also deals 25 True Damage per Tick to you.</t>
  </si>
  <si>
    <t>Immune to Tormented and Drunk.</t>
  </si>
  <si>
    <t>Immune to Sleeping.</t>
  </si>
  <si>
    <t>You are able to Traverse Mountains; Gain Stealth while on Mountain Hexes.</t>
  </si>
  <si>
    <t>At the Start of Combat you roll a d10 to become Vulnerable or Surged for 3 Turns at random.</t>
  </si>
  <si>
    <t>No longer Take Damage from Traversing Hexes; Spend 0.5 Stamina to gain 1 Hex Vision until Movement.</t>
  </si>
  <si>
    <t xml:space="preserve">    </t>
  </si>
  <si>
    <t xml:space="preserve"> </t>
  </si>
  <si>
    <t>If you find this easter egg</t>
  </si>
  <si>
    <t>rest assured it is not in the</t>
  </si>
  <si>
    <t xml:space="preserve">Game yet so don't bother </t>
  </si>
  <si>
    <t>ELDRITCH</t>
  </si>
  <si>
    <t>Verubian</t>
  </si>
  <si>
    <t xml:space="preserve">MASTERY </t>
  </si>
  <si>
    <t>Completed</t>
  </si>
  <si>
    <t>Done Classes</t>
  </si>
  <si>
    <t>OFFENSE</t>
  </si>
  <si>
    <t>Incomplete</t>
  </si>
  <si>
    <t>STEALTH</t>
  </si>
  <si>
    <t>ARCANE</t>
  </si>
  <si>
    <t>Void-Worshipper</t>
  </si>
  <si>
    <t>INTELLECT</t>
  </si>
  <si>
    <t>Difficulty</t>
  </si>
  <si>
    <t>Simple</t>
  </si>
  <si>
    <t>AGILITY</t>
  </si>
  <si>
    <t>Challenging</t>
  </si>
  <si>
    <t>Hardcore</t>
  </si>
  <si>
    <t>Grimcore</t>
  </si>
  <si>
    <t>Specialist</t>
  </si>
  <si>
    <t>Abyssal</t>
  </si>
  <si>
    <t>Hallow</t>
  </si>
  <si>
    <t>Runic</t>
  </si>
  <si>
    <t>Conjurer</t>
  </si>
  <si>
    <t>Oathbinder</t>
  </si>
  <si>
    <t>Nether</t>
  </si>
  <si>
    <t>Vindicator</t>
  </si>
  <si>
    <t>Ravager</t>
  </si>
  <si>
    <t>Marksman</t>
  </si>
  <si>
    <t>Outlaw</t>
  </si>
  <si>
    <t>Artisan</t>
  </si>
  <si>
    <t>Fisher</t>
  </si>
  <si>
    <t>Aristocrat</t>
  </si>
  <si>
    <t>Patron</t>
  </si>
  <si>
    <t>CREATURE</t>
  </si>
  <si>
    <t>KIN/DIFFICULTY</t>
  </si>
  <si>
    <t>BIOMES</t>
  </si>
  <si>
    <t>WEAKLINGS</t>
  </si>
  <si>
    <t>Primes</t>
  </si>
  <si>
    <t>Surface</t>
  </si>
  <si>
    <t>Demon</t>
  </si>
  <si>
    <t>Underground</t>
  </si>
  <si>
    <t>Undead</t>
  </si>
  <si>
    <t>Fae</t>
  </si>
  <si>
    <t>6</t>
  </si>
  <si>
    <t>Construct</t>
  </si>
  <si>
    <t>7</t>
  </si>
  <si>
    <t>Living</t>
  </si>
  <si>
    <t>8</t>
  </si>
  <si>
    <t>9</t>
  </si>
  <si>
    <t>10</t>
  </si>
  <si>
    <t>11</t>
  </si>
  <si>
    <t>12</t>
  </si>
  <si>
    <t>Underspread</t>
  </si>
  <si>
    <t>13</t>
  </si>
  <si>
    <t>14</t>
  </si>
  <si>
    <t>15</t>
  </si>
  <si>
    <t>16</t>
  </si>
  <si>
    <t>17</t>
  </si>
  <si>
    <t>18</t>
  </si>
  <si>
    <t>19</t>
  </si>
  <si>
    <t>20</t>
  </si>
  <si>
    <t>SENTIENT</t>
  </si>
  <si>
    <t>Character name</t>
  </si>
  <si>
    <t>Frostbitten Corpse</t>
  </si>
  <si>
    <t>Bloomed Deceased</t>
  </si>
  <si>
    <t>Mummified Remains</t>
  </si>
  <si>
    <t>Walking Flesh</t>
  </si>
  <si>
    <t>Charred Walker</t>
  </si>
  <si>
    <t>Stonehusk Skeleton</t>
  </si>
  <si>
    <t>Corrupted Corpse</t>
  </si>
  <si>
    <t>Lost Soul</t>
  </si>
  <si>
    <t>Fungal Corpse</t>
  </si>
  <si>
    <t>Location</t>
  </si>
  <si>
    <t>Kin</t>
  </si>
  <si>
    <t>25/25</t>
  </si>
  <si>
    <t>Mana/Resource</t>
  </si>
  <si>
    <t>50/50</t>
  </si>
  <si>
    <t>Light R</t>
  </si>
  <si>
    <t>Dark R</t>
  </si>
  <si>
    <t>Fire R</t>
  </si>
  <si>
    <t>Frost R</t>
  </si>
  <si>
    <t>Wind R</t>
  </si>
  <si>
    <t>Earth R</t>
  </si>
  <si>
    <t>Lightning R</t>
  </si>
  <si>
    <t>Bleed R</t>
  </si>
  <si>
    <t>Poison R</t>
  </si>
  <si>
    <t>Claws 12 P.D. (16 Crit)</t>
  </si>
  <si>
    <t>3/3</t>
  </si>
  <si>
    <t>1/1</t>
  </si>
  <si>
    <t>Deflect</t>
  </si>
  <si>
    <t>Bone Marrow + Common Ore</t>
  </si>
  <si>
    <t>Bone Marrow + Whistling Sap + Common Ore</t>
  </si>
  <si>
    <t>Experience Gained</t>
  </si>
  <si>
    <t>Passive</t>
  </si>
  <si>
    <t>(P) Immune to Bleed/Poison</t>
  </si>
  <si>
    <t>(P) Immune to Poison</t>
  </si>
  <si>
    <t>(P) Immune to Frost</t>
  </si>
  <si>
    <t>(P) Immune to Lightning</t>
  </si>
  <si>
    <t>(P) Immune to Wind</t>
  </si>
  <si>
    <t>(P) Immune to Bleed</t>
  </si>
  <si>
    <t>(P) Immune to Earth</t>
  </si>
  <si>
    <t>(P) Immune to Darkness</t>
  </si>
  <si>
    <t>(P) Immune to Light</t>
  </si>
  <si>
    <t>Immune to Darkness</t>
  </si>
  <si>
    <t>Tier I</t>
  </si>
  <si>
    <t>(≈) Bite: 10 Poison Damage (50 mana)</t>
  </si>
  <si>
    <t>(≈) Bite: 10 Frost Damage (50 mana)</t>
  </si>
  <si>
    <t>(≈) Bite: 10 Lightning Damage (50 mana)</t>
  </si>
  <si>
    <t>(≈) Bite: 10 Wind Damage (50 mana)</t>
  </si>
  <si>
    <t>(≈) Bite: 10 Bleed Damage (50 mana)</t>
  </si>
  <si>
    <t>(≈) Bite: 10 Fire Damage (50 mana)</t>
  </si>
  <si>
    <t>(≈) Bite: 10 Earth Damage (50 mana)</t>
  </si>
  <si>
    <t>(≈) Bite: 10 Dark Damage (50 mana)</t>
  </si>
  <si>
    <t>(≈) Bite: 10 Light Damage (50 mana)</t>
  </si>
  <si>
    <t>Bite: 10 Dark Damage (50 mana)</t>
  </si>
  <si>
    <t>Giant Hog</t>
  </si>
  <si>
    <t>Wild Boar</t>
  </si>
  <si>
    <t>Frost Boar</t>
  </si>
  <si>
    <t>Crystalian</t>
  </si>
  <si>
    <t>Dry Hog</t>
  </si>
  <si>
    <t>Cannibal Boar</t>
  </si>
  <si>
    <t>Fire Boar</t>
  </si>
  <si>
    <t>Withered Boar</t>
  </si>
  <si>
    <t>Grim Boar</t>
  </si>
  <si>
    <t>Prismatic Boar</t>
  </si>
  <si>
    <t>Fungal Boar</t>
  </si>
  <si>
    <t>55/55</t>
  </si>
  <si>
    <t>Maul 7 P.D. (14 Crit)</t>
  </si>
  <si>
    <t>Maul 8 P.D. (16 Crit)</t>
  </si>
  <si>
    <t>Maul 6 P.D. (12 Crit)</t>
  </si>
  <si>
    <t>Bone Marrow + Common Fabric</t>
  </si>
  <si>
    <t>Bone Marrow + Soul Essence</t>
  </si>
  <si>
    <t>Resistant: +1 Defense</t>
  </si>
  <si>
    <t>(≈) Rage: Requires 50% Hp or Less: Flash; Become Enraged.</t>
  </si>
  <si>
    <t>(≈) Counter, Reduce Attacks Damage by 50% and Deal 10 L.D. (50 Mana)</t>
  </si>
  <si>
    <t>Atix</t>
  </si>
  <si>
    <t>Giant Wasp</t>
  </si>
  <si>
    <t>Frolix</t>
  </si>
  <si>
    <t>Soul Butterfly</t>
  </si>
  <si>
    <t>Sulix</t>
  </si>
  <si>
    <t>Bloodsucker</t>
  </si>
  <si>
    <t>Volix</t>
  </si>
  <si>
    <t>Stinger</t>
  </si>
  <si>
    <t>Black Leech</t>
  </si>
  <si>
    <t>Pure Butterfly</t>
  </si>
  <si>
    <t>River Leech</t>
  </si>
  <si>
    <t>20/20</t>
  </si>
  <si>
    <t>Sting 10 P.D. (20 Crit)</t>
  </si>
  <si>
    <t>Ranged Warp 8 M.D. (16 Crit)</t>
  </si>
  <si>
    <t>Sting 15 P.D. (30 Crit)</t>
  </si>
  <si>
    <t>Ranged Warp 5 L.D. (20 Crit)</t>
  </si>
  <si>
    <t>Slithering Oil + Common Fabric</t>
  </si>
  <si>
    <t>Pure Blood + Poison Gland</t>
  </si>
  <si>
    <t>(P) 50% To Deal Double Damage.</t>
  </si>
  <si>
    <t>(P) 50% To Poison for 5 DPT Over 2 Turns</t>
  </si>
  <si>
    <t>(P) Deals 10 Frost Damage On Hit.</t>
  </si>
  <si>
    <t>(P) Magic Warping: Basic Attacks Have Warp but consume 10 Mana.</t>
  </si>
  <si>
    <t>(P) Every Five Turns in Combat, summon another Sulix</t>
  </si>
  <si>
    <t>(P) 50% To Bleed for 5 DPT Over 2 Turns</t>
  </si>
  <si>
    <t>(P) 10 Fire Damage On Hit</t>
  </si>
  <si>
    <t>(P) Basic Attacks have 50% Life Drain</t>
  </si>
  <si>
    <t>Basic Attacks have 50% Life Drain</t>
  </si>
  <si>
    <t>(P) If out of Mana, Channel to gain 10 Mana.</t>
  </si>
  <si>
    <t>Passive: +1 Mobility</t>
  </si>
  <si>
    <t>Natural Wisp</t>
  </si>
  <si>
    <t>Swamp Wisp</t>
  </si>
  <si>
    <t>Frost Wisp</t>
  </si>
  <si>
    <t>Charged Wisp</t>
  </si>
  <si>
    <t>Wind Whisp</t>
  </si>
  <si>
    <t>Blood Whisp</t>
  </si>
  <si>
    <t>Fire Whisp</t>
  </si>
  <si>
    <t>Stone Whisp</t>
  </si>
  <si>
    <t>Dark Whisp</t>
  </si>
  <si>
    <t>Light Whisp</t>
  </si>
  <si>
    <t>Fungal Wisp</t>
  </si>
  <si>
    <t>40/40</t>
  </si>
  <si>
    <t>60/60</t>
  </si>
  <si>
    <t>Soul Essence + Common Ore</t>
  </si>
  <si>
    <t>Gravity Fragment + Soul Essence</t>
  </si>
  <si>
    <t>(o) Deal 12 Magic damage per Turn</t>
  </si>
  <si>
    <t>(o) Deal 6 Poison damage per Turn</t>
  </si>
  <si>
    <t>(o) Deal 6 Frost damage per Turn</t>
  </si>
  <si>
    <t>(o) Deal 6 Lightning damage per Turn</t>
  </si>
  <si>
    <t>(o) Deal 6 Wind damage per Turn</t>
  </si>
  <si>
    <t>(o) Deal 6 Bleed damage per Turn</t>
  </si>
  <si>
    <t>(o) Deal 6 Fire damage per Turn</t>
  </si>
  <si>
    <t>(o) Deal 6 Earth damage per Turn</t>
  </si>
  <si>
    <t>(o) Deal 6 Dark damage per Turn</t>
  </si>
  <si>
    <t>(o) Deal 6 Light damage per Turn</t>
  </si>
  <si>
    <t>Flux: Deal 3 Poison damage per Turn</t>
  </si>
  <si>
    <t>25% Chance Turn Start dealing 20 Poison</t>
  </si>
  <si>
    <t>Stone Golem</t>
  </si>
  <si>
    <t>Plant Golem</t>
  </si>
  <si>
    <t>Frost Golem</t>
  </si>
  <si>
    <t>Crystal Golem</t>
  </si>
  <si>
    <t>Sand Golem</t>
  </si>
  <si>
    <t>Blood Golem</t>
  </si>
  <si>
    <t>Molten Golem</t>
  </si>
  <si>
    <t>Bone Golem</t>
  </si>
  <si>
    <t>Corrupted Golem</t>
  </si>
  <si>
    <t>Obsidian Golem</t>
  </si>
  <si>
    <t>Fungal Golem</t>
  </si>
  <si>
    <t>NA</t>
  </si>
  <si>
    <t>Punch 8 P.D. (16 Crit)</t>
  </si>
  <si>
    <t>1/1.</t>
  </si>
  <si>
    <t>Hardened Powder + Common Ore</t>
  </si>
  <si>
    <t>Slithering Oil + Vile Mushroom</t>
  </si>
  <si>
    <t>(≈) Prepare 1 T and Smashes Head for 20 P.D.</t>
  </si>
  <si>
    <t>Prepare 1 T and Smashes Head for 40 P.D. (50)</t>
  </si>
  <si>
    <t>(P) -2 Mobility</t>
  </si>
  <si>
    <t>Familiar</t>
  </si>
  <si>
    <t>Charred Treant</t>
  </si>
  <si>
    <t>Frostheart Familiar</t>
  </si>
  <si>
    <t>Demonic Crystalian</t>
  </si>
  <si>
    <t>Dunic Curse</t>
  </si>
  <si>
    <t>Lesser Hellspawn Wormlane</t>
  </si>
  <si>
    <t>Volcanic Familiar</t>
  </si>
  <si>
    <t>Dawner</t>
  </si>
  <si>
    <t>Corrupted Imp</t>
  </si>
  <si>
    <t>Highsky Familiar</t>
  </si>
  <si>
    <t>Sea Scurge</t>
  </si>
  <si>
    <t>35/35</t>
  </si>
  <si>
    <t>70/70</t>
  </si>
  <si>
    <t>80/80</t>
  </si>
  <si>
    <t>30/30</t>
  </si>
  <si>
    <t>10 Physical Damage (20 Crit)</t>
  </si>
  <si>
    <t>8 Physical Damage (14 Crit)</t>
  </si>
  <si>
    <t>Pierce 6 P.D. (12 Crit)</t>
  </si>
  <si>
    <t>10 Physical Damage (15 Crit)</t>
  </si>
  <si>
    <t>15 Physical Damage (20 Crit)</t>
  </si>
  <si>
    <t>20 Magic Damage Ranged</t>
  </si>
  <si>
    <t>Power Sand + Common Fabric</t>
  </si>
  <si>
    <t>(P) 3 Fire Damage in Melee on Turn Start</t>
  </si>
  <si>
    <t>(P) Ethereal</t>
  </si>
  <si>
    <t>(P) Moves to a Random Tile on Turn Start and Deals 20 Physical Damage in Melee Range.</t>
  </si>
  <si>
    <t>(P) 1 Mobility</t>
  </si>
  <si>
    <t>(P) Basic Attacks Ignore 50% of Defense.</t>
  </si>
  <si>
    <t xml:space="preserve"> (&gt;) Fire Spit: 20 Fire Damage. (50 Mana)</t>
  </si>
  <si>
    <t xml:space="preserve"> (&gt;) Frost Spit: 20 Frost Damage. (50 Mana)</t>
  </si>
  <si>
    <t>(≈) Counter, Reduce Attacks Damage by 50% and Deal 10 F.D.</t>
  </si>
  <si>
    <t>(P) 6 Fire Damage On Hit.</t>
  </si>
  <si>
    <t>Light Ray: (&gt;) 20 Light Damage. (50 Mana)</t>
  </si>
  <si>
    <t>Wingless Angeling</t>
  </si>
  <si>
    <t>Brimming Snowform</t>
  </si>
  <si>
    <t>Blooming Garden</t>
  </si>
  <si>
    <t>Praying Swallower</t>
  </si>
  <si>
    <t>Heavenly Waste</t>
  </si>
  <si>
    <t>Lost and Branded Angeling</t>
  </si>
  <si>
    <t>Winged Wolf</t>
  </si>
  <si>
    <t>Discarded Spawn</t>
  </si>
  <si>
    <t>Radiating Warrior</t>
  </si>
  <si>
    <t>Formless Mushroom</t>
  </si>
  <si>
    <t>Starts with 35/45</t>
  </si>
  <si>
    <t>10/10 10/10 10/10 10/10 10/10</t>
  </si>
  <si>
    <t>Melee 8 PD (16 Crit)</t>
  </si>
  <si>
    <t>Melee 6 PD (12 Crit)</t>
  </si>
  <si>
    <t>Melee 8 Frost DMG (16 Crit)</t>
  </si>
  <si>
    <t>Ranged 10 MD each (Can't Crit); They do nothing until 1 is Killed</t>
  </si>
  <si>
    <t>5 Earth Damage Melee (10 Crit) (Can't BA a Swallowed Target)</t>
  </si>
  <si>
    <t>Melee 10 Bleed DMG (20 Crit)</t>
  </si>
  <si>
    <t>Ranged 7 Magic Damage (14 Crit)</t>
  </si>
  <si>
    <t>Melee 10 PD (20 Crit)</t>
  </si>
  <si>
    <t>Melee 8 PD (16 crit)</t>
  </si>
  <si>
    <t>Melee 10 Light Damage (20 Crit)</t>
  </si>
  <si>
    <t>Moves 1 Random Tile then shoots Basic Attack at Random Target.</t>
  </si>
  <si>
    <t>Mending Salve + Common Fabric</t>
  </si>
  <si>
    <t>Mending Salve + Common Ore</t>
  </si>
  <si>
    <t>5x Vile Mushroom + Common Fabric</t>
  </si>
  <si>
    <t>(&gt;) Life Drain 10 HP from Target in Melee (25 Mana)</t>
  </si>
  <si>
    <t>(&gt;) Shoot Frost for 12 Frost Damage (25 Mana)</t>
  </si>
  <si>
    <t>(P) This Enemy is a Garden of 5 randomly placed Divine Flowers</t>
  </si>
  <si>
    <t xml:space="preserve">(≈) Swallow (Stun) Target in Melee dealing 5 Earth and 5 Physical DMG until End of Combat; They can roll for a Crit every Turn to escape (50 Mana) </t>
  </si>
  <si>
    <t>(o) Explode Dealing 20 Fire Damage in Melee Range (25 Mana)</t>
  </si>
  <si>
    <t>(P) Winged</t>
  </si>
  <si>
    <t>Hallucinator: 50% Chance for Basic Attacks to Confuse for 1 Day.</t>
  </si>
  <si>
    <t>(≈) Counter; Dodge a Strike or Projectile with +5 Modifier (25 Mana)</t>
  </si>
  <si>
    <t>(&gt;) Mana Drain 10 Mana from Target in Melee (25 Mana)</t>
  </si>
  <si>
    <t>(&gt;) Slow Target for 2 Turns (25 Mana)</t>
  </si>
  <si>
    <t>(≈) Flies into Melee Range of Target (25 Mana)</t>
  </si>
  <si>
    <t>(&gt;) Vomit on Target in Melee Inflicting Corroded for 3 Turns (25 Mana)</t>
  </si>
  <si>
    <t>(+) Blind Target for 2 Turns (25 Mana)</t>
  </si>
  <si>
    <t>Immune to Confusion</t>
  </si>
  <si>
    <t>Pale Screamer</t>
  </si>
  <si>
    <t>Acidic Vorka</t>
  </si>
  <si>
    <t>Frosthawk</t>
  </si>
  <si>
    <t>White Aragana</t>
  </si>
  <si>
    <t>Oasis Dragonfly</t>
  </si>
  <si>
    <t xml:space="preserve">Rotten </t>
  </si>
  <si>
    <t>Volcan Terminus</t>
  </si>
  <si>
    <t>Bone Vulture</t>
  </si>
  <si>
    <t>Corrupted Wall</t>
  </si>
  <si>
    <t>Divine Beacon</t>
  </si>
  <si>
    <t>Infectious Mushroom</t>
  </si>
  <si>
    <t>Giant Mushroom</t>
  </si>
  <si>
    <t>Shroomlings</t>
  </si>
  <si>
    <t>Fungal Swallower</t>
  </si>
  <si>
    <t>living</t>
  </si>
  <si>
    <t xml:space="preserve">40/40 </t>
  </si>
  <si>
    <t>15/15 15/15 15/15</t>
  </si>
  <si>
    <t>Scream: Ranged Projectile 10 Pulse Damage. (20 Crit)</t>
  </si>
  <si>
    <t>Ranged: 10 (20 Crit)Poison Damage Basic Attack</t>
  </si>
  <si>
    <t>Claw: 15 P.D (30 Crit)</t>
  </si>
  <si>
    <t>Swipe with hand: 15 Ps.D (30 Crit)</t>
  </si>
  <si>
    <t>Projectile: Wind Slash: 20 Wind Damage</t>
  </si>
  <si>
    <t>Spit: 15 P.D. (30 Crit)</t>
  </si>
  <si>
    <t>Bone Impale: Ranged Warp; Deals 20 Earth Damage.</t>
  </si>
  <si>
    <t>Melee Flux 20 Dark Damage / Turn</t>
  </si>
  <si>
    <t>Projectile: 15 Light Damage.</t>
  </si>
  <si>
    <t xml:space="preserve">Smash 15 PD </t>
  </si>
  <si>
    <t>Flux: Deal 10 Poison Damage Per Turn</t>
  </si>
  <si>
    <t>(3 Shrooms) Spore Breath: 8 Magic (16 Crit) Per Shroom</t>
  </si>
  <si>
    <t>Digestion: Lose 15 Health.</t>
  </si>
  <si>
    <t>4x Bone Marrow</t>
  </si>
  <si>
    <t>Mending Salve + Rare Fabric</t>
  </si>
  <si>
    <t>Rare Fabric + Mana Berries</t>
  </si>
  <si>
    <t>Soul Essence + Divine Feather</t>
  </si>
  <si>
    <t>Slithering Oil + Rare Fabric</t>
  </si>
  <si>
    <t>Black Cobweb + Rotten Flesh</t>
  </si>
  <si>
    <t>Ashen Weeds + Flaming Spirits</t>
  </si>
  <si>
    <t>rol</t>
  </si>
  <si>
    <t>Deaths Touch + Power Sand</t>
  </si>
  <si>
    <t>Hardened Powder + Rare Ore</t>
  </si>
  <si>
    <t>Gravity Fragment + Poison Gland</t>
  </si>
  <si>
    <t>Ingredients</t>
  </si>
  <si>
    <t>(P) 50% Chance to Fear all other Entities for 2 Turns on Combat Start</t>
  </si>
  <si>
    <t>(P) 3 Mobility</t>
  </si>
  <si>
    <t>(P) Aragana Shield: Start Game with 10 Barrier)</t>
  </si>
  <si>
    <t>(P) 8 Mobility</t>
  </si>
  <si>
    <t>(P) 50% Res to Physical Damage</t>
  </si>
  <si>
    <t>(o) When in Melee Explode dealing 50 Fire Damage; killing itself.</t>
  </si>
  <si>
    <t>(P) Immobile/Can not move</t>
  </si>
  <si>
    <t>(P) When below 50% hp, deal True Damage.</t>
  </si>
  <si>
    <t>50% Res to Magic Damage</t>
  </si>
  <si>
    <t>50% Res to Physical Damage</t>
  </si>
  <si>
    <t>(≈) Pale Grab: Grab Target Causing them to lose 20% of Current HP.</t>
  </si>
  <si>
    <t>(&gt;) Deal 25 Acid Damage to Target. (50 Mana)</t>
  </si>
  <si>
    <t>(+) Frozen Coffin: Freeze Target for 3 Turns. (50 Mana)</t>
  </si>
  <si>
    <t>(+) Mana Burn: Burn 25 Mana from Target. (25 Mana)</t>
  </si>
  <si>
    <t>(+) Blinding Dust: Blind Target for 3 Turns. (50 Mana)</t>
  </si>
  <si>
    <t>(≈) Rot Target with 50% chance, Rots in 7 Days (1/Day)</t>
  </si>
  <si>
    <t>(≈) Deal 40 Earth Damage. (50 Mana)</t>
  </si>
  <si>
    <t>(^) Wall growth: Channel 1 Turn; Summon a Corrupted Wall with 25 Health and 50 Mana. (50 Mana)</t>
  </si>
  <si>
    <t>(P) If the Beacon misses three times, basic 5 Times in a row</t>
  </si>
  <si>
    <t>Curse: 50% Target will lose 10% Elemental resistance per day for 7 days  (1/Day)</t>
  </si>
  <si>
    <t>Spore: Confuse target for 3 Turns. (50 Mana)</t>
  </si>
  <si>
    <t>Burning Body: 50% Chance for Target to loose 1 mobility permanently (1/Day)</t>
  </si>
  <si>
    <t>Deadly Digestion: Each Turn you are in combat 50% to  loose 1 gear equipment.</t>
  </si>
  <si>
    <t>ELITES</t>
  </si>
  <si>
    <t>Giant Skeleton</t>
  </si>
  <si>
    <t>Crypt Guard</t>
  </si>
  <si>
    <t>White Revenant</t>
  </si>
  <si>
    <t>Grove Wanderer</t>
  </si>
  <si>
    <t>Pyramid Defender</t>
  </si>
  <si>
    <t>Crimson Seeker</t>
  </si>
  <si>
    <t>Scorched Screamer</t>
  </si>
  <si>
    <t>Grave Collector</t>
  </si>
  <si>
    <t>Corrupted Lurker</t>
  </si>
  <si>
    <t>Highsky Spectre</t>
  </si>
  <si>
    <t>Spore Infector</t>
  </si>
  <si>
    <t>75/75</t>
  </si>
  <si>
    <t>100/100</t>
  </si>
  <si>
    <t>140/140</t>
  </si>
  <si>
    <t>s</t>
  </si>
  <si>
    <t xml:space="preserve"> Claws: 15 P.D. (25 Crit) </t>
  </si>
  <si>
    <t>Deflect C</t>
  </si>
  <si>
    <t>2x Bone Marrow + Rare Ore</t>
  </si>
  <si>
    <t>2x Bone marrow + Vile Mushroom</t>
  </si>
  <si>
    <t>Immune to Poison</t>
  </si>
  <si>
    <t>(P) Landing 5 Attacks Deals 30 Poison Damage.</t>
  </si>
  <si>
    <t>(P) All Entities on Tile are Chilled</t>
  </si>
  <si>
    <t>(P) Aftermath; Summon a Grave Wanderer on an Adjacent Hex at the start of the next day.</t>
  </si>
  <si>
    <t>(P) If on Desert Tile, Deal 50% More Damage.</t>
  </si>
  <si>
    <t>(P) 7 Fire Damage On Hit.</t>
  </si>
  <si>
    <t>(P) Aftermath; Revive with 20 Health.</t>
  </si>
  <si>
    <t>(P) 50% Chance to Seal for 1 Turn on Attack</t>
  </si>
  <si>
    <t>50% Chance to Confuse for 1 Turn on Attack</t>
  </si>
  <si>
    <t>Tier 2</t>
  </si>
  <si>
    <t>(P) For Every Grave Wanderer that Died this Game they all gain 10 Health and 2 Base Damage.</t>
  </si>
  <si>
    <t>Gray Wolf</t>
  </si>
  <si>
    <t>Alpha Lynx</t>
  </si>
  <si>
    <t>White Wolf</t>
  </si>
  <si>
    <t>Spirit Feline</t>
  </si>
  <si>
    <t>Royal Sandcat</t>
  </si>
  <si>
    <t>Three-Tailed Bloodfox</t>
  </si>
  <si>
    <t>Flame Hound</t>
  </si>
  <si>
    <t>Stoneskin Predator</t>
  </si>
  <si>
    <t>Corrupted Rat</t>
  </si>
  <si>
    <t>Spectral Wolf</t>
  </si>
  <si>
    <t>Infected Rat</t>
  </si>
  <si>
    <t>120/120</t>
  </si>
  <si>
    <t>Maul: 17 P.D. (34 Crit)</t>
  </si>
  <si>
    <t>Maul: 20 P.D. (40 Crit)</t>
  </si>
  <si>
    <t>Maul: 10 P.D. (20 Crit)</t>
  </si>
  <si>
    <t>Pounce: 10 P.D. (20 Crit)</t>
  </si>
  <si>
    <t>Greyshade Bark + Rare Fabric</t>
  </si>
  <si>
    <t>Poison Gland + Rare Fabric</t>
  </si>
  <si>
    <t xml:space="preserve"> Ice Lotus + Rare Fabric</t>
  </si>
  <si>
    <t xml:space="preserve"> Sparking Solution + Rare Fabric</t>
  </si>
  <si>
    <t xml:space="preserve"> Whistling Sap + Rare Fabric</t>
  </si>
  <si>
    <t>Pure Blood + Rare Fabric</t>
  </si>
  <si>
    <t xml:space="preserve"> Burning Ichor + Rare Fabric</t>
  </si>
  <si>
    <t xml:space="preserve"> Rich Soil + Rare Fabric</t>
  </si>
  <si>
    <t xml:space="preserve"> Nightmare Fuel + Rare Fabric</t>
  </si>
  <si>
    <t xml:space="preserve"> White Obsidian + Rare Fabric</t>
  </si>
  <si>
    <t>(P) 2 Mobility</t>
  </si>
  <si>
    <t>(P) Critical Strikes Frostbite for 10 Frost Damage over 2 Turns.</t>
  </si>
  <si>
    <t>4 Mobility</t>
  </si>
  <si>
    <t>(P) 50% Chance to Start Combat with 1 Channel</t>
  </si>
  <si>
    <t>Basic Attacks have 50% Chance to deal Fire Damage instead</t>
  </si>
  <si>
    <t>(P) Increased Armor</t>
  </si>
  <si>
    <t>(P) 30% Chance to Summon another Corrupted Rat on Death.</t>
  </si>
  <si>
    <t>30% Chance to Summon another Infected Rat on Death</t>
  </si>
  <si>
    <t>(≈) Howl: Increase Basic Attack by 3 until EOC</t>
  </si>
  <si>
    <t>(^) Channel 1 Turn; Summon a Spirit Feline with 50 Mana. (100 Mana)</t>
  </si>
  <si>
    <t>(≈) Sandwall: Counter; Block 50% Damage from projectile. (40 Mana)</t>
  </si>
  <si>
    <t>(&gt;) 20 Bleed Damage. (30 Mana)</t>
  </si>
  <si>
    <t>50% Chance at start of combat to move 1 Tile closer Instnatly</t>
  </si>
  <si>
    <t>(P) If Target is below 50% Max Hp; Attacks deal 10 Earth on Hit</t>
  </si>
  <si>
    <t>(≈) Miracle Claws: Precise; Basic Attack dealing Magic Damage. (25 Mana)</t>
  </si>
  <si>
    <t>(+) Stone Spike: Deal 20 Earth Damage. (40 Mana)</t>
  </si>
  <si>
    <t>(≈) Blood Regeneration: Gain 30 Mana. (20 Health)</t>
  </si>
  <si>
    <t>Savage Harpy</t>
  </si>
  <si>
    <t>Highland Elk</t>
  </si>
  <si>
    <t>Frost Spinner</t>
  </si>
  <si>
    <t>Giant Centipede</t>
  </si>
  <si>
    <t>Sundune Scorpion</t>
  </si>
  <si>
    <t>Crimson Spiderqueen</t>
  </si>
  <si>
    <t>Scorching Scorpion</t>
  </si>
  <si>
    <t>Giant Ant</t>
  </si>
  <si>
    <t>Grim Tarantula</t>
  </si>
  <si>
    <t>Pegasus</t>
  </si>
  <si>
    <t>Fungal Tarantula</t>
  </si>
  <si>
    <t>125/125</t>
  </si>
  <si>
    <t>150/150</t>
  </si>
  <si>
    <t>Claw: 12 P.D. (24 Crit)</t>
  </si>
  <si>
    <t>Strike: 15 P.D. (30 Crit)</t>
  </si>
  <si>
    <t>Bite: 15 P.D (25 Crit)</t>
  </si>
  <si>
    <t>Claw: 15 P.D (25 Crit)</t>
  </si>
  <si>
    <t>Bite: 10 Fire Damage (20 Crit)</t>
  </si>
  <si>
    <t>Bite: 17 P.D (34 Crit)</t>
  </si>
  <si>
    <t>Stomp: 20 P.D (30 Crit)</t>
  </si>
  <si>
    <t>2x Slithering Oil + Rare Fabric</t>
  </si>
  <si>
    <t>Lifeforce Extract + Bone Marrow + Rare Fabric</t>
  </si>
  <si>
    <t>Power Sand + Black Cobweb + Rare Fabric</t>
  </si>
  <si>
    <t>Salt Crystals + Rare Fabric</t>
  </si>
  <si>
    <t>Demonic Tissue + Rare Fabric</t>
  </si>
  <si>
    <t>Slithering Oil + Ashen Weeds + Rare Fabric</t>
  </si>
  <si>
    <t>Black Cobweb + Slithering Oil + Rare Fabric</t>
  </si>
  <si>
    <t>2x Black Cobweb + Rare Fabric</t>
  </si>
  <si>
    <t>Star Dust + Rare Fabric</t>
  </si>
  <si>
    <t xml:space="preserve"> Black Cobweb + Voilet Mushroom</t>
  </si>
  <si>
    <t>(P) Tough: 20% Damage Reduction</t>
  </si>
  <si>
    <t>(P) Black Web: Basic Attacks Inflict Weaken on Target for 1 Turn.</t>
  </si>
  <si>
    <t>(P): Paralysing Venom: Critical Strikes Stun for 1 Turn.</t>
  </si>
  <si>
    <t>(P) Paralysing Venom: Critical Strikes Stun for 1 Turn.</t>
  </si>
  <si>
    <t>(≈) Black Web: Basic Attacks Inflict Weaken on Target for 1 Turn.</t>
  </si>
  <si>
    <t>Black Web: Basic Attacks Inflict Weaken on Target for 1 Turn.</t>
  </si>
  <si>
    <t>(&gt;) Feather Throw: 3x 10 P.d. each (50 mana)</t>
  </si>
  <si>
    <t>(P) Trample: Ignores your Defense.</t>
  </si>
  <si>
    <t>(+) Frost Web: Root Target until End of Combat. (100 Mana)</t>
  </si>
  <si>
    <t xml:space="preserve">(P): Electric Skin: Being Striked causes enemy to take 10 Lightning Damage </t>
  </si>
  <si>
    <t>(≈) Tail of Death: Deal 10 Fatal Damage (100 Mana)</t>
  </si>
  <si>
    <t>(^) Summon 2 Spiderlings. 10 hp, 15 Physical Damage each. (100 Mana)</t>
  </si>
  <si>
    <t>(≈) Tail of Suffering: Scorch Target for 2 Turns; if Scorched Inflict Vulnerable for 2 Turns. (50 Mana)</t>
  </si>
  <si>
    <t>(≈) Weaken and Seal for 3 Turns. (100 Mana)</t>
  </si>
  <si>
    <t>(≈) Headbutt (stun for 1 turn+15 P.D) - (50 Mana)</t>
  </si>
  <si>
    <t>Weaken and Confuse for 3 Turns. (100 Mana)</t>
  </si>
  <si>
    <t>(&gt;) Lightning Bolt: 25 Lightning Damage. (50 Mana)</t>
  </si>
  <si>
    <t>(≈) Light charge into melee + 20 L.D (50mana)</t>
  </si>
  <si>
    <t>Faerian Spirit</t>
  </si>
  <si>
    <t>Nature's Protecter</t>
  </si>
  <si>
    <t>Faerian Well</t>
  </si>
  <si>
    <t>Ancient Treant</t>
  </si>
  <si>
    <t>Aerial Sunfish</t>
  </si>
  <si>
    <t>Vermilion Sinker</t>
  </si>
  <si>
    <t>Vengeful Spirit</t>
  </si>
  <si>
    <t>Winged Eel</t>
  </si>
  <si>
    <t>Corrupted Faerian</t>
  </si>
  <si>
    <t>Unicorn</t>
  </si>
  <si>
    <t>Spore Growth</t>
  </si>
  <si>
    <t>10/10 [10 Barrier]</t>
  </si>
  <si>
    <t>200/200</t>
  </si>
  <si>
    <t>0/0 [100 Mana Locked]</t>
  </si>
  <si>
    <t>(&gt;) Magic Bolt: 15 Magic Damage (25 Crit)</t>
  </si>
  <si>
    <t>Strike: 20 Physical Damage (30 Crit)</t>
  </si>
  <si>
    <t>(&gt;) 10 Light Damage; (20 Crit)</t>
  </si>
  <si>
    <t>Strike: 15 Bleed Damage. (30 Crit)</t>
  </si>
  <si>
    <t>Strike: 20 Physical Damage (40 Crit)</t>
  </si>
  <si>
    <t>(&gt;): 15 Magic Damage (20 Crit)</t>
  </si>
  <si>
    <t>(&gt;) Magic Bolt: 10 Dark Damage (30 Crit)</t>
  </si>
  <si>
    <t>2x Soul Essence + Rare Ore</t>
  </si>
  <si>
    <t>2x Living Root + Rare Fabric</t>
  </si>
  <si>
    <t>Star Dust + Rare Ore</t>
  </si>
  <si>
    <t>Soul Essence + Mana Berries + Rare Fabric</t>
  </si>
  <si>
    <t>Diamond Grain + Rare Fabric</t>
  </si>
  <si>
    <t>Vile Mushroom + Rare Ore</t>
  </si>
  <si>
    <t>2x Soul Essence + Rare Fabric</t>
  </si>
  <si>
    <t>2x Soul Essence + Nightmare Fuel + Rare Fabric</t>
  </si>
  <si>
    <t>3x Soul Essence + 3x Rare Fabric</t>
  </si>
  <si>
    <t>2x Poison Gland + Epic Fabric</t>
  </si>
  <si>
    <t>(P) Regenerate all Mana on Day Start</t>
  </si>
  <si>
    <t>(P) Regeneration Condition</t>
  </si>
  <si>
    <t>(P) Upon Combat Start Consume 50 Mana to Summon a Random Wisp.</t>
  </si>
  <si>
    <t>(P) Flying</t>
  </si>
  <si>
    <t>(P) Each Strike has a 50% Chance to Lifedrain on Hit.</t>
  </si>
  <si>
    <t>(P) Regenerate all Health on Day Start</t>
  </si>
  <si>
    <t>Regeneration Condition</t>
  </si>
  <si>
    <t>(≈) Counter; Gain 10 Barrier. (50 Mana)</t>
  </si>
  <si>
    <t>(+) Ancient Roots: Root Target for 3 Turns. (50 Mana)</t>
  </si>
  <si>
    <t>(^) Summon a Random Wisp (50 Mana)</t>
  </si>
  <si>
    <t>(≈) Gain 40% Damage Reduction until End of Combat. (100 Mana)</t>
  </si>
  <si>
    <t>(&gt;) Lens Redirection: Redirects the Sun to deal 25 Light Damage. (50 Mana; 2 T cooldown)</t>
  </si>
  <si>
    <t>(≈) Sinkers Dream: For the Rest of the Combat Overheal converts to Barrier. (50 Mana)</t>
  </si>
  <si>
    <t>(P) Very Vengeful: If you take more than 40 Damage in 1 Turn, Deal 20 Fire Damage to all other Targets on Hex. (Locks 100 Mana)</t>
  </si>
  <si>
    <t>(&gt;) Electric Burst: 20 Lightning Damage on Hex (50 Mana)</t>
  </si>
  <si>
    <t>(&gt;) Flash; Basic Attack. (50 Mana)</t>
  </si>
  <si>
    <t>Release Spres: Deal 20 Dark Damage when Damaged in Melee Range.</t>
  </si>
  <si>
    <t>(P) Start the Game with 10 Barrier.</t>
  </si>
  <si>
    <t>(≈) Counter; Dodge Target Non-Ult Projectile (25 Mana)</t>
  </si>
  <si>
    <t>(≈) Abundance of Sink Material: Heal 30 Health. (50 Mana)</t>
  </si>
  <si>
    <t>(≈) Light charge into melee + 20 L.D (50 Mana)</t>
  </si>
  <si>
    <t>IN LOVING MEMORY OF 81...</t>
  </si>
  <si>
    <t>Giant Undershroom</t>
  </si>
  <si>
    <t>Field Sentry</t>
  </si>
  <si>
    <t>Walking Woodwork</t>
  </si>
  <si>
    <t>Towering Gatekeeper</t>
  </si>
  <si>
    <t>Crystal Quadder</t>
  </si>
  <si>
    <t>Crushed Steamwalker</t>
  </si>
  <si>
    <t>Blood Elemental</t>
  </si>
  <si>
    <t>Gearforged Pyrocleanser</t>
  </si>
  <si>
    <t>Bone Amalgam</t>
  </si>
  <si>
    <t>Viktor's Line</t>
  </si>
  <si>
    <t>Fourhanded Spectral Armor</t>
  </si>
  <si>
    <t>200/400</t>
  </si>
  <si>
    <t>5/5 5 Barrier</t>
  </si>
  <si>
    <t>i used to have a stat sheet..</t>
  </si>
  <si>
    <t>i miss my home :(</t>
  </si>
  <si>
    <t>Fist: 20 Physical Damage (25 Crit)</t>
  </si>
  <si>
    <t>Strike: 25 Physical Damage (40 Crit)</t>
  </si>
  <si>
    <t>(+) Ranged Siphon: 10 Bleed Damage. (20 Crit)</t>
  </si>
  <si>
    <t>Strike: 25 Physical Damage (30 Crit)</t>
  </si>
  <si>
    <t>20 Physical Damage 25 (Crit); 20 Dark Damage On Hit.</t>
  </si>
  <si>
    <t>2x Hardened Powder + Rare Ore</t>
  </si>
  <si>
    <t>2x Hardened Powder + Rare Fabric</t>
  </si>
  <si>
    <t>2x Poison Gland + Rare Fabric</t>
  </si>
  <si>
    <t>(P) Hardwood: -3 Damage from any Source</t>
  </si>
  <si>
    <t>(P) Mechanical</t>
  </si>
  <si>
    <t>20% Deflect</t>
  </si>
  <si>
    <t>(P) Convert Damage to Sanguined when below 50% HP</t>
  </si>
  <si>
    <t>(P) Immune to Poison and Bleed</t>
  </si>
  <si>
    <t>(P) 2 Counter Actions; 5 Mobility</t>
  </si>
  <si>
    <t>(≈) Counter; Gain 20 Barrier for 2 Turns. (50 Mana)</t>
  </si>
  <si>
    <t>(≈) Ice Shield: Gain 20 Barrier. (50 Mana)</t>
  </si>
  <si>
    <t>(&gt;) Crystal Shard: Deal 20 Magic Damage (50 Mana)</t>
  </si>
  <si>
    <t>(P) Lose Half HP at start of Combat.</t>
  </si>
  <si>
    <t>(+) Flamestorm: Burn Target for 25 F.D. (50 Mana)</t>
  </si>
  <si>
    <t>(^) Skeleton Friendship: Summon a Skeleton. (50 Mana)</t>
  </si>
  <si>
    <t>(P) 50% Chance to strike twice.</t>
  </si>
  <si>
    <t>(&gt;) Frost Shard: 20 Frost Damage (25 Mana)</t>
  </si>
  <si>
    <t>(≈) Initiate Repairs: Channel 4 Turns, Restore to full HP. (100 Mana)</t>
  </si>
  <si>
    <t>Harrier</t>
  </si>
  <si>
    <t>Frost Tormentor</t>
  </si>
  <si>
    <t>Kerdant</t>
  </si>
  <si>
    <t>Sand Fright</t>
  </si>
  <si>
    <t>Scarlet Raven</t>
  </si>
  <si>
    <t>Hellcharger</t>
  </si>
  <si>
    <t>Spire Boneworm</t>
  </si>
  <si>
    <t>Black Sphere Underhand</t>
  </si>
  <si>
    <t>Outlander</t>
  </si>
  <si>
    <t>Bladewing Bat</t>
  </si>
  <si>
    <t>90/90</t>
  </si>
  <si>
    <t xml:space="preserve">Strike: 20 P.D. (30 Crit)    </t>
  </si>
  <si>
    <t>Strike: 10 Frost Damage; 10 Physical Damage (20 Crit Each)</t>
  </si>
  <si>
    <t>Peck: 18 P.D. (26 Crit)</t>
  </si>
  <si>
    <t>Crush: 20 P.D (30 Crit)</t>
  </si>
  <si>
    <t>Gash: 15 P.D (30 Crit)</t>
  </si>
  <si>
    <t>Slash: 20 P.D (30 Crit)</t>
  </si>
  <si>
    <t>2x Demonic Tissue + Burning Ichor + Diamond Sand + Bone Marrow</t>
  </si>
  <si>
    <t>(P) Weakening Aura: All Entities in Combat are Weakend</t>
  </si>
  <si>
    <t>(P) Frost Attacks: 5 Frost Damage on Hit</t>
  </si>
  <si>
    <t>(P) Agile Fox Form: 2 Mobility</t>
  </si>
  <si>
    <t>(P) 50% Elemental Resistance</t>
  </si>
  <si>
    <t>(P) Will Flee if its HP is lower than Enemy</t>
  </si>
  <si>
    <t>(P) On Combat Start Slow Entities for 7 Turns.</t>
  </si>
  <si>
    <t>(≈) Counter: Dodge Basic Attack, while gaining +4 Defense/Dispersion depending on the damage Type; Does not work on Elemental Damage. (50 Mana)</t>
  </si>
  <si>
    <t>(&gt;) Fire bolt: 20 Fire Damage. (25 Mana)</t>
  </si>
  <si>
    <t>(o) Poison Nova: 50% Chance to deal 30 P.D. on all Hex. (100 Mana)</t>
  </si>
  <si>
    <t>(+) Torment Target for 3 Turns. (100 Mana)</t>
  </si>
  <si>
    <t>(P) when striken deal 10 Lightning Damage. AOE in Melee</t>
  </si>
  <si>
    <t>(o) Aoe Sand Pool: Slow + 10 E.D. DPT 3 turns in 3/3 Tile(25 mana)</t>
  </si>
  <si>
    <t>(≈) Dark Beak: Basic Attacks Inflict Fear for 1 Turn.</t>
  </si>
  <si>
    <t>(P) Every 7 Turns deal 50 True Damage on Tile.</t>
  </si>
  <si>
    <t>(&gt;) Outlandish stagger: Stagger entity, while also gaining a preparation stack (25 Mana)</t>
  </si>
  <si>
    <t>Become Invisible for 2 Turns. (50 Mana)</t>
  </si>
  <si>
    <t>(≈) Fire Claws: Next 2 Attacks Deal 20 F.D. on Hit. (50 Mana)</t>
  </si>
  <si>
    <t>(≈) Skydive: Dive at Target coming into Melee Range and dealing 20 Bleed Damage. (30 Mana)</t>
  </si>
  <si>
    <t>(≈) Fire charge into melee + 20 F.D (50mana)</t>
  </si>
  <si>
    <t>(&gt;) Grand Bone Impaling: Impale other Entities for 50 Earth Damage. (100 Mana)</t>
  </si>
  <si>
    <t>(P) Triggers 1 Turn Faster each time it Triggers.</t>
  </si>
  <si>
    <t>(P) Deal 7 Light damage on hit</t>
  </si>
  <si>
    <t>Slice and Dice: Basic attack twice.(50 Mana)</t>
  </si>
  <si>
    <t>Aspect of Magic</t>
  </si>
  <si>
    <t>Aspect of Poison</t>
  </si>
  <si>
    <t>Aspect of Frost</t>
  </si>
  <si>
    <t>Aspect of Lightning</t>
  </si>
  <si>
    <t>Aspect of Wind</t>
  </si>
  <si>
    <t>Aspect of Blood</t>
  </si>
  <si>
    <t>Aspect of Fire</t>
  </si>
  <si>
    <t>Aspect of Earth</t>
  </si>
  <si>
    <t>Aspect of Dark</t>
  </si>
  <si>
    <t>Aspect of Light</t>
  </si>
  <si>
    <t>Aspect of Strength</t>
  </si>
  <si>
    <t>Projectile: 15 Magic Damage (25 Crit)</t>
  </si>
  <si>
    <t>Projectile: 10 Poison Damage (20 Crit)</t>
  </si>
  <si>
    <t>Projectile: 10 Frost Damage (20 Crit)</t>
  </si>
  <si>
    <t>Projectile: 10 Lightning Damage (20 Crit)</t>
  </si>
  <si>
    <t>Projectile: 10 Wind Damage (20 Crit)</t>
  </si>
  <si>
    <t>Projectile: 10 Bleed Damage (20 Crit)</t>
  </si>
  <si>
    <t>Projectile: 10 Fire Damage (20 Crit)</t>
  </si>
  <si>
    <t>Projectile: 10 Earth Damage (20 Crit)</t>
  </si>
  <si>
    <t>Projectile: 10 Dark Damage (20 Crit)</t>
  </si>
  <si>
    <t>Projectile: 10 Light Damage (20 Crit)</t>
  </si>
  <si>
    <t>Projectile: 15 Physical Damage (25 Crit)</t>
  </si>
  <si>
    <t>Poison Gland + Rare Ore</t>
  </si>
  <si>
    <t xml:space="preserve"> Ice Lotus + Rare Ore</t>
  </si>
  <si>
    <t xml:space="preserve"> Sparking Solution + Rare Ore</t>
  </si>
  <si>
    <t>Whislting Sap + Rare Ore</t>
  </si>
  <si>
    <t>Pure Blood + Rare Ore</t>
  </si>
  <si>
    <t xml:space="preserve"> Burning Ichor + Rare Ore</t>
  </si>
  <si>
    <t xml:space="preserve"> Rich Soil + Rare Ore</t>
  </si>
  <si>
    <t xml:space="preserve"> Nightmare Fuel + Rare Ore</t>
  </si>
  <si>
    <t xml:space="preserve"> White Obsidian + Rare Ore</t>
  </si>
  <si>
    <t>2x Hardened Powder + Epic Ore</t>
  </si>
  <si>
    <t>(&gt;) Laser Beam: Shoot a beam in any direction covering all Tiles in a line for 35 Magic Damage (50 Mana)</t>
  </si>
  <si>
    <t>(&gt;) Laser Beam: Shoot a beam in any direction covering all Tiles in a line for 30 Poison Damage (50 Mana)</t>
  </si>
  <si>
    <t>(&gt;) Laser Beam: Shoot a beam in any direction covering all Tiles in a line for 30 Frost Damage (50 Mana)</t>
  </si>
  <si>
    <t>Laser Beam: (&gt;) Shoot a beam in any direction covering all Tiles in a line for 30 Lightning Damage (50 Mana)</t>
  </si>
  <si>
    <t>Laser Beam: (&gt;) Shoot a beam in any direction covering all Tiles in a line for 30 Wind Damage (50 Mana)</t>
  </si>
  <si>
    <t>Laser Beam: (&gt;) Shoot a beam in any direction covering all Tiles in a line for 30 Bleed Damage (50 Mana)</t>
  </si>
  <si>
    <t>Laser Beam: (&gt;) Shoot a beam in any direction covering all Tiles in a line for 30 Fire Damage (50 Mana)</t>
  </si>
  <si>
    <t>Laser Beam: (&gt;) Shoot a beam in any direction covering all Tiles in a line for 30 Earth Damage (50 Mana)</t>
  </si>
  <si>
    <t>Laser Beam: (&gt;) Shoot a beam in any direction covering all Tiles in a line for 30 Dark Damage (50 Mana)</t>
  </si>
  <si>
    <t>Laser Beam: (&gt;) Shoot a beam in any direction covering all Tiles in a line for 30 Light Damage (50 Mana)</t>
  </si>
  <si>
    <t>Laser Beam: (&gt;) Shoot a beam in any direction covering all Tiles in a line for 35 Physical Damage (50 Mana)</t>
  </si>
  <si>
    <t>(+) Eradication: Target in Melee Range loses 50% Dispersion for 2 Turns (50 Mana)</t>
  </si>
  <si>
    <t>(+) Eradication: Target in Melee Range loses 50% Poison R for 2 Turns (50 Mana)</t>
  </si>
  <si>
    <t>(+) Eradication: Target in Melee Range loses 50% Frost R for 2 Turns (50 Mana)</t>
  </si>
  <si>
    <t>(+) Eradication: Target in Melee Range loses 50% Lightning R for 2 Turns (50 Mana)</t>
  </si>
  <si>
    <t>(+) Eradication: Target in Melee Range loses 50% Wind R for 2 Turns (50 Mana)</t>
  </si>
  <si>
    <t>(+) Eradication: Target in Melee Range loses 50% Bleed R for 2 Turns (50 Mana)</t>
  </si>
  <si>
    <t>(+) Eradication: Target in Melee Range loses 50% Fire R for 2 Turns (50 Mana)</t>
  </si>
  <si>
    <t>(+) Eradication: Target in Melee Range loses 50% Earth R for 2 Turns (50 Mana)</t>
  </si>
  <si>
    <t>(+) Eradication: Target in Melee Range loses 50% Dark R for 2 Turns (50 Mana)</t>
  </si>
  <si>
    <t>(+) Eradication: Target in Melee Range loses 50% Light R for 2 Turns (50 Mana)</t>
  </si>
  <si>
    <t>(+) Eradication: Target in Melee Range loses 50% Defense for 2 Turns (50 Mana)</t>
  </si>
  <si>
    <t>Mimic</t>
  </si>
  <si>
    <t>Gnalna</t>
  </si>
  <si>
    <t>Ursine Mawler</t>
  </si>
  <si>
    <t>Owler</t>
  </si>
  <si>
    <t>Golden Scarab</t>
  </si>
  <si>
    <t>Devourer</t>
  </si>
  <si>
    <t>Pheonix</t>
  </si>
  <si>
    <t>Basiliskling</t>
  </si>
  <si>
    <t>Giant Corrupted Wall</t>
  </si>
  <si>
    <t>Highsky Tiger</t>
  </si>
  <si>
    <t>Spore Hive</t>
  </si>
  <si>
    <t>Pile of Mud</t>
  </si>
  <si>
    <t>Rabid Rabbit</t>
  </si>
  <si>
    <t>Devouring Sprite</t>
  </si>
  <si>
    <t>NeUNDERthal</t>
  </si>
  <si>
    <t>Filthy Rodent</t>
  </si>
  <si>
    <t>Deceitful Sprite</t>
  </si>
  <si>
    <t>Rock Mole</t>
  </si>
  <si>
    <t>?</t>
  </si>
  <si>
    <t xml:space="preserve">100/100 </t>
  </si>
  <si>
    <t>50/100 (Starts at 50hp)</t>
  </si>
  <si>
    <t>80/80 (Appears to have 180hp)</t>
  </si>
  <si>
    <t>110/110</t>
  </si>
  <si>
    <t>Bite: 20 P.D. (30 Crit)</t>
  </si>
  <si>
    <t>(Ranged) Spit: 20 PD (30 Crit) + 40% Root for 1T</t>
  </si>
  <si>
    <t>Maul: 25 Physical Damage. (50 Crit)</t>
  </si>
  <si>
    <t>Bite: 20 Physical Damage, can;t Crit</t>
  </si>
  <si>
    <t>Ranged 20 Fire Damage can't crit</t>
  </si>
  <si>
    <t>Bite: 13 P.D. (26 Crit)</t>
  </si>
  <si>
    <t>Melee Deal 25 Dark Damage Per Turn</t>
  </si>
  <si>
    <t>Claw: 20 Physical Damage</t>
  </si>
  <si>
    <t>Bite: 10 P.D. (20 Crit) / Each bite inflicts 2 turns of Bleeding for 5 Bl.D.</t>
  </si>
  <si>
    <t>BONK 15 PD. (40 Crit)</t>
  </si>
  <si>
    <t>Bite 20 PD + 5 Poison (30 Crit / 10 Crit)</t>
  </si>
  <si>
    <t xml:space="preserve">Ranged 15 MD </t>
  </si>
  <si>
    <t>Melee 15 PD + 5 Earth on Hit</t>
  </si>
  <si>
    <t>0/0</t>
  </si>
  <si>
    <t>750 Gold + Epic Gear</t>
  </si>
  <si>
    <t>Evergreen Ivy + Epic Ore</t>
  </si>
  <si>
    <t>Arctic Core + Epic Fabric</t>
  </si>
  <si>
    <t>Oldworld Spices + Epic Fabric</t>
  </si>
  <si>
    <t>Sundunes Bloom Epic Ore</t>
  </si>
  <si>
    <t>Rotten Flesh + Epic Ore</t>
  </si>
  <si>
    <t>Flaming Spirits + Epic Fabric</t>
  </si>
  <si>
    <t>Gravity Fragment + Epic Ore</t>
  </si>
  <si>
    <t>Deaths Touch + Epic Ore</t>
  </si>
  <si>
    <t>Divine Feather + Epic Fabric</t>
  </si>
  <si>
    <t>x3 Bone Marrow + x2 Poison Gland + Epic Fabric</t>
  </si>
  <si>
    <t>(P) Is displayed as a Chest on the Map.</t>
  </si>
  <si>
    <t>(P) Immune to Stun, Root</t>
  </si>
  <si>
    <t>(P) Target Suffers 10 True Damage Per turn.</t>
  </si>
  <si>
    <t>(P) Curses last until end of combat</t>
  </si>
  <si>
    <t>(P) 20% To trigger Life Drain Twice.</t>
  </si>
  <si>
    <t>(P) Revive Aftermath (1/Day)</t>
  </si>
  <si>
    <t>(P) When Struck, blind all Entities on Hex</t>
  </si>
  <si>
    <t>(o) Whenever you Take Damage, if there is a Target in Melee, Strike it.</t>
  </si>
  <si>
    <t>Every 2 Turns Summon a Fungal Corpse</t>
  </si>
  <si>
    <t>Immune to Stun, Root</t>
  </si>
  <si>
    <t>Runs in to strike then pulls back, always keeping 1 Tile away from Target</t>
  </si>
  <si>
    <t>(P) 30% for drain to trigger twice</t>
  </si>
  <si>
    <t>P: +4 Mobility</t>
  </si>
  <si>
    <t>P: Gains 1 stack of Preparation when entering Combat</t>
  </si>
  <si>
    <t>P: Will attack from 2 Hex Range if Target Flees from Combat</t>
  </si>
  <si>
    <t>On death get 20hp; Melee strikes will be retaliated with 5 E.D.</t>
  </si>
  <si>
    <t>(≈) Munch: Eat target random non-legendary Gear. (no penalty dodge) (25 Mana)</t>
  </si>
  <si>
    <t>(&gt;) Ptui: Spit in Target's eyes for 20 P.D. blinding them for 2 Turns (33 mana)</t>
  </si>
  <si>
    <t>(P) Fear Target for 1 Turn At the Start of Combat.</t>
  </si>
  <si>
    <t>(+) Owlers Mind: Mind Control Entity for 2 Turns. (100 Mana)</t>
  </si>
  <si>
    <t>(+) Curse Target: Channel 2: You can no longer Basic Attack.</t>
  </si>
  <si>
    <t>(P) Life Drain: Life Steal 10 HP Per Turn</t>
  </si>
  <si>
    <t>(o) Fire Wall: Create a wall of fire covering 4 Tiles in a line; It deals 20 Fire Damage to target passing through or standing on it; Lasts 3 Turns. (20 Mana)</t>
  </si>
  <si>
    <t>(P) Immune to Blind, Charm, Fear</t>
  </si>
  <si>
    <t>(^) Wall growth: Channel 1 Turn; Summon a Corrupted Wall with  50 Health and 50 Mana. (50 Mana)</t>
  </si>
  <si>
    <t>Ptui: Spit in Target's eyes for 20 E.D. blinding them for 2 Turns (33 mana)</t>
  </si>
  <si>
    <t>Immune to Blind, Charm, Fear</t>
  </si>
  <si>
    <t xml:space="preserve">(P) Life Drain: Life Steal 10 HP Per Turn </t>
  </si>
  <si>
    <t>Strike; Can't miss (15 mana)</t>
  </si>
  <si>
    <t>(Can't miss + Vital) Pierce Target's chest (30 mana)</t>
  </si>
  <si>
    <t>P: Critting will instantly launch another Basic</t>
  </si>
  <si>
    <t>Poison shard 25md (30mana)</t>
  </si>
  <si>
    <t>(≈) Devour: Dismember target random Limb. (no penalty dodge)75 Mana)</t>
  </si>
  <si>
    <t>(P) Chase: Enemies have -4 on flee rolls</t>
  </si>
  <si>
    <t>(+) Curse Target: Channel 2: You can no longer Cast Abilities.</t>
  </si>
  <si>
    <t>(≈) Restore 40 Health. (100 Mana)</t>
  </si>
  <si>
    <t>(&gt;) Fireball: Launch a Fireball Dealing 40 Fire Damage to Target and all Entities in its melee Range. (50 Mana)</t>
  </si>
  <si>
    <t>(≈) Basilisks Skin: Gain 10 Defense and Dispersion until end of Combat. (100 Mana)</t>
  </si>
  <si>
    <t>Dodge: Counter; Dodge an Attack/Projectile (50 mana)</t>
  </si>
  <si>
    <t>(P)  Mana Drain: Mana Drain 10 Mana Per Turn</t>
  </si>
  <si>
    <t>Strike; Guaranteed Hit (25 mana)</t>
  </si>
  <si>
    <t>Summon a giant Rat with 50 Health and 10 P.D. (20 Crit) (35 mana)</t>
  </si>
  <si>
    <t>Next attack will Crit (if it hits) (50 mana)</t>
  </si>
  <si>
    <t>Root opponent for 2 turns and deal 10 earth dmg (30mana)</t>
  </si>
  <si>
    <t>Strike; Guaranteed Crit (35 mana)</t>
  </si>
  <si>
    <t>Melee Shockwave 50 Earth + confuse 2 turns(70mana)</t>
  </si>
  <si>
    <t>BOSSES</t>
  </si>
  <si>
    <t>Grifin</t>
  </si>
  <si>
    <t>Manticore</t>
  </si>
  <si>
    <t>Elderwhite</t>
  </si>
  <si>
    <t>Oni</t>
  </si>
  <si>
    <t>Giant</t>
  </si>
  <si>
    <t>Tarasque</t>
  </si>
  <si>
    <t>Lava Elemental</t>
  </si>
  <si>
    <t>Bonelord</t>
  </si>
  <si>
    <t>Chimera</t>
  </si>
  <si>
    <t>Azure Hippogriff</t>
  </si>
  <si>
    <t>Future Boss</t>
  </si>
  <si>
    <t xml:space="preserve">Construct </t>
  </si>
  <si>
    <t>300/300</t>
  </si>
  <si>
    <t>400/400</t>
  </si>
  <si>
    <t>450/450</t>
  </si>
  <si>
    <t>250/250</t>
  </si>
  <si>
    <t>4/2/2 (8 on Ult)</t>
  </si>
  <si>
    <t>Deispersion</t>
  </si>
  <si>
    <t>2/4/2 (8 on Ult)</t>
  </si>
  <si>
    <t>0% (50% on Ult)</t>
  </si>
  <si>
    <t>Strike: 15 Physical Damage</t>
  </si>
  <si>
    <t>15 PD and 5 Bleed on Hit</t>
  </si>
  <si>
    <t xml:space="preserve"> Warp 10 Frost Damage</t>
  </si>
  <si>
    <t>Strike: 10 Physical Damage</t>
  </si>
  <si>
    <t>10 Earth Damage and 10 Physical Melee</t>
  </si>
  <si>
    <t>(&gt;) 15 Fire Damage</t>
  </si>
  <si>
    <t>Strike 15 Dark Damage</t>
  </si>
  <si>
    <t>Depends on Stance</t>
  </si>
  <si>
    <t>Strike 15 Physical Damage</t>
  </si>
  <si>
    <t>(P) Retaliation: Counter; Retaliate with a Basic Attack when hit with a Strike.</t>
  </si>
  <si>
    <t>(P) Release Illusion: Upon Starting Combat current Hex becomes Permafrost and triggers its Traversal Effect on all Entities.</t>
  </si>
  <si>
    <t>(P) Prepare for Pain: Basic Damage is increased by +5 for every 25% Missing HP of your Target; Boss has Gating.</t>
  </si>
  <si>
    <t>(P) Recoil: Being dealt 60 or more Damage in 1 Turn from a Target will Stun the attacker for 1 Turns; Boss has Mechanical.</t>
  </si>
  <si>
    <t>(P) Home Shell Crack: Once you've received 3 critical hits, become Enraged and Unstoppable.</t>
  </si>
  <si>
    <t>No Innate</t>
  </si>
  <si>
    <t>(P) For every Undead on the Hex gain +1 Lifedrain on your Basic Attack; Skeletal</t>
  </si>
  <si>
    <t xml:space="preserve">(P) Can take a Turn to shapeshift into one of its 3 Stances:                                                                              Lion Stance: 
20 PD Melee
4 Defense
2 Dispersion
Has Brawn, Agile. 
Attacks have a 10% chance to inflict Vulnerable for 2 Turns. 
Fox Stance:
15 Magic Damage Ranged
2 Defense
4 Dispersion
+30 % Deflect Chance 
Drains 10 Mana on every successful hit. 
Snake Stance: 10 Dark Damage Ranged. 
2 defense
2 Dispersion
+50% Elemental Resistance
Store all Elemental Damage received converting it to On Hit Damage of that element on the next Attack. </t>
  </si>
  <si>
    <t>(P) Highsky Training: Flying; 2 Mobility.</t>
  </si>
  <si>
    <t>(o) Scream: Scream dealing 15 MD and Sealing all other Entities for 2 Turns. (30 Mana)</t>
  </si>
  <si>
    <t>(^) Call Hawk: Summon a 25 Health Hawk that is flying in the air and will dive every 2 Turns attacking Target for 10 Physical Damage with 20% chance to Blind for 2 Turns. Lasts until end of combat or Target death. (50 Mana) (1/Combat)</t>
  </si>
  <si>
    <t>(P) Negative Furnace: If 3 Turns pass without your Tier II Ability being Cast you Die.</t>
  </si>
  <si>
    <t>(+) Malicious Intent: Make Target Vulnerable for 2 Turns.  (50 mana)</t>
  </si>
  <si>
    <t>(≈) Stomp: Stomp Target for 25 Physical Damage with a 20% chance to Stun for 2 Turns (25 mana)</t>
  </si>
  <si>
    <t>(o) Outburst: Enter a protective stance Stunning yourself for 2 Turns after which you burst out dealing 20 Bleed Damage to all other Entities on the Hex and Stagger them and gain a Barrier for 50% of the damage you received (75% barrier and 30 Bleed Damage if Enraged) (50 Mana)</t>
  </si>
  <si>
    <t>(o) Cone Fire Spit: Spit fire in a cone in front of you across 8 Tiles for 30 Fire Damage. (25 Mana)</t>
  </si>
  <si>
    <t>(^) Skeleton Summoning: Summon a 50 hp 2 def 2 disp 12 pd 16 crit Skeleton in your melee range. (50 Mana) (3 max)</t>
  </si>
  <si>
    <t>(≈) Double Strike: Attack Target with 2 Basic Attacks. (50 Mana)</t>
  </si>
  <si>
    <t>(≈) Mana Vortex: [Channel for 1 Turn] Cause all other Entities to lose 50 Mana. (50 Mana; 1/Day)</t>
  </si>
  <si>
    <t>Tier II</t>
  </si>
  <si>
    <t>(≈) Flight Lunge: Take flight into the air and lounge down into the ground after 1 Turn landing on any 4 Tiles in a square for 25 Physical damage and Staggering. (30 Mana)</t>
  </si>
  <si>
    <t xml:space="preserve"> (&gt;) Poison Bone: Launch Poisoned bone shards at Target for 20 Physical and 20 Poison Damage. (50 Mana)</t>
  </si>
  <si>
    <t xml:space="preserve"> (o) Frost Core Balancing: Deal 10 Magic Damage to all other Entities on Hex. (25 Mana)</t>
  </si>
  <si>
    <t>(&gt;) Malicious Stare: Stare
menacingly at Target Inflicting 20 Terror Damage. (25 Mana)</t>
  </si>
  <si>
    <t>(≈) Clap: Clap Target for 20 Physical damage. 50% chance to Confuse them for 1 Turn. (25 Mana)</t>
  </si>
  <si>
    <t>(≈) Demonic Swipe: Swipe at up to 2 Targets dealing 20 Dark Damage. (Damage becomes Corrosive if Enranged) (50 Mana)</t>
  </si>
  <si>
    <t>(o) Lava Pool: Summon a lava pool in a square across 4 Tiles dealing 20 Fire Damage every turn. It remains there for 4 Turns. (50 Mana)</t>
  </si>
  <si>
    <t>(^) Giant Skeleton Summoning: Summon a Giant Skeleton in your melee range. 75 hp 4 def 4 disp 15pd (25 crit) (75 mana) (2 max)</t>
  </si>
  <si>
    <t>(≈) Quick Dash: Dash up to 3 Tiles away. (30 mana)</t>
  </si>
  <si>
    <t>(≈) Magic Beak: Toggle; Convert Basic Attack Damage to  Magic Damage.</t>
  </si>
  <si>
    <t>Tier III</t>
  </si>
  <si>
    <t>(o) Claw Spin: Target 3 Tiles in Melee Range dealing 30 PD and Staggering Entities. (30 Mana)</t>
  </si>
  <si>
    <t>(≈) Take Flight: Fly up, For 2 Turns you cannot be Targeted by Melee Attacks; You can swiftly dive for a Basic Attack with your claws during this time. (50 Mana)</t>
  </si>
  <si>
    <t>(P) Elderwhite Spirit: Upon reaching 0 Mana Immediately Lower the Frost Resistance of all Entities on Hex by 50% and Restore your Mana to full.</t>
  </si>
  <si>
    <t>(≈) Malicious Preparation: Gain 2 stacks of Gating (50 Mana)</t>
  </si>
  <si>
    <t>(≈) Slap: Slap Target for 33 Physical Damage. If the Target is Stunned deal double the damage and remove Stunned. If Target is Stunned and Confused deal triple the damage. (50 Mana).</t>
  </si>
  <si>
    <t>(≈) Harden the Husk: Gain Resilient for 2 Turns. (If Enraged gain it for 3 Turns instead) (50 Mana)</t>
  </si>
  <si>
    <t>(^) Volcanic Rock: Summon a boulder of volcanic rock to push Target 1 Tile in any direction dealing 20 Earth Damage. The boulder remains on Tile until end of combat. If a Target is pushed into the boulder it will break dealing another 20 Earth Damage. (25 Mana)</t>
  </si>
  <si>
    <t>(o) Bone Impaling: Flash; Toggle; Every turn start impale 4 random tiles other than your own on the inner layer with bones, dealing 30 Physical Damage to any Entity hit.  (15 mana/turn)</t>
  </si>
  <si>
    <t xml:space="preserve">(≈) Stance Switch: Powerplay; Counter; Switch Stance. </t>
  </si>
  <si>
    <t>(&gt;) Magic Feathers: Launch 3 Feathers to 3 Different Tiles for 20 Magic Damage each. (50 Mana)</t>
  </si>
  <si>
    <t>Ultimate</t>
  </si>
  <si>
    <t>(≈) Bird Bite: Take a bite out of Target's leg Dealing 30 Physical and 10 Bleed Damage Per Tick Over 3 Turns and Root them for 2 Turns. (100 Mana)</t>
  </si>
  <si>
    <t xml:space="preserve"> (≈) Manticores Signature: Lunge into Melee Range of Target ripping them with your claws for 40 Physical Damage and 25 Poison Damage. (100 Mana) 
</t>
  </si>
  <si>
    <t xml:space="preserve">(^) White Bark: Powerplay; Summon a wall of Frozen Branches around yourself pushing all Entities in Melee Range 1 Tile and dealing 10 Frost Damage; The Wall covers 8 Tiles around the Elderwhite and has 100 Health. (75 Mana)
</t>
  </si>
  <si>
    <t xml:space="preserve">(o) MALICE: Terrorize every other Entity on the Hex dealing 40 Terror Damage. (100 mana) </t>
  </si>
  <si>
    <t>(≈) Dead and burried: Body Slam Target for 20 Earth Damage. 50% chance to Stun and Confuse for 1 Turn.  (100 Mana)</t>
  </si>
  <si>
    <t>(o) Outrage: Channel for 2 Turns after which you slash all Tiles in your melee range for 80 Bleed Damage. If Enraged the Ability Deals Kinetic Damage. (100 Mana)</t>
  </si>
  <si>
    <t>(o) Lava Explosion: [Requires below 50% HP] Create a massive lava explosion around yourself hitting everyone in Melee in 50 Scorch Damage and knocking Entities back 1 Tile. (100 Mana)</t>
  </si>
  <si>
    <t>(o) Clap Sacrifice: [1 Channel Stack] Kill every Skeleton you summoned. For every Skeleton you killed gain +2 Lifedrain on Hit and +25 Mana (50 Mana)</t>
  </si>
  <si>
    <t xml:space="preserve">(≈) Stance Morph: Once at or below 100 HP you can Combine into all 3 Stances,  gaining all their Stats and bonuses and the ability to choose the type of Basic Attack you deal every Turn out of the 3. (100 Mana) </t>
  </si>
  <si>
    <t>(≈) Claw and Carry: You and Target in Melee Range both roll a d20; If yours is higher Claw Target for 20 Physical Damage and Lift them out of combat dropping them on a Random Hex within the same Biome causing them to lose 50 Health from Fall Damage. (100 Mana)</t>
  </si>
  <si>
    <t>Bone Marrow + Divine Feather + Legendary Fabric</t>
  </si>
  <si>
    <t>Slithering Oil + Everlife Ivy + Legendary Fabric</t>
  </si>
  <si>
    <t>Mana Berries + Arctic Core + Legendary Fabric</t>
  </si>
  <si>
    <t>Soul Essence + Oldworld Spices + Legendary Fabric</t>
  </si>
  <si>
    <t>Power Sand + Sundunes Bloom + Legendary Ore</t>
  </si>
  <si>
    <t>Lifeforce Extract + Rotten Flesh + Legendary Ore</t>
  </si>
  <si>
    <t>Hardened Powder + Flaming Spirits + Legendary Ore</t>
  </si>
  <si>
    <t>Ashen Weed + Gravity Fragment + Legendary Ore</t>
  </si>
  <si>
    <t>Black Cobweb  + Deaths Touch + Legendary Ore</t>
  </si>
  <si>
    <t>Mending Salve + Divine Feather + Legendary Fabric</t>
  </si>
  <si>
    <t>Ogre</t>
  </si>
  <si>
    <t>Gorgon</t>
  </si>
  <si>
    <t>Exiled Legion</t>
  </si>
  <si>
    <t>Cherubim</t>
  </si>
  <si>
    <t>Sun Eater</t>
  </si>
  <si>
    <t>Vermilion Skull</t>
  </si>
  <si>
    <t>Magmorian</t>
  </si>
  <si>
    <t>Gargoyle</t>
  </si>
  <si>
    <t>Corruptor</t>
  </si>
  <si>
    <t>Sphinx</t>
  </si>
  <si>
    <t>350/350</t>
  </si>
  <si>
    <t>50/50 50/50 50/50 50/50 50/50 50/50 50/50 50/50 50/50 50/50</t>
  </si>
  <si>
    <t>145/300</t>
  </si>
  <si>
    <t>225/225</t>
  </si>
  <si>
    <t>Melee 15 Physical Damage 1-7 Miss Range</t>
  </si>
  <si>
    <t>(&gt;) 15 Magic Damage</t>
  </si>
  <si>
    <t xml:space="preserve"> Strike 10 Physical Damage each</t>
  </si>
  <si>
    <t>15 Physical Damage Melee</t>
  </si>
  <si>
    <t>Bite: 15 Physical Damage (+5 while sun up)</t>
  </si>
  <si>
    <t>Bite: 15 Physical Damage; 5 Bleed Damage</t>
  </si>
  <si>
    <t>Punch: 15 Physical Damage; 5 Fire Damage</t>
  </si>
  <si>
    <t>Ranged 10 Dark Damage and 10 Poison Damage</t>
  </si>
  <si>
    <t>(o) Pulse: 7 Light Dmg 7 Earth and 7 Wind on the Hex (No Crits)</t>
  </si>
  <si>
    <t>2/2</t>
  </si>
  <si>
    <t>0% (+30 when ult)</t>
  </si>
  <si>
    <t>(P) They were there when I got here: Spawn 6 Random Corpses on Random Tiles in Combat.</t>
  </si>
  <si>
    <t>(P) Once youre at or below 50 HP can attempt to Root a Target for 2 Turns with 50% success</t>
  </si>
  <si>
    <t>(P) Legion will spawn on 10 random Tiles</t>
  </si>
  <si>
    <t>(P) Angelic Swiftness: +2 Mobility</t>
  </si>
  <si>
    <t>(P) While the Sun is up, you have Fierce and Vile. Once the Sun is swallowed, you lose those but gain Agile.</t>
  </si>
  <si>
    <t xml:space="preserve">(P) Immune to Bleed, Poison, Rooted, Stunned, Mind Control. </t>
  </si>
  <si>
    <t>(P) Immune to Fear, Blind, Charmed, Rooted</t>
  </si>
  <si>
    <t>(P) Obsidian Layer: Is Flying; Being struck with a crit grants Resilient for 2 Turns.</t>
  </si>
  <si>
    <t>(P) On your first turn you become Invisible for 2 Turns.</t>
  </si>
  <si>
    <t xml:space="preserve">(P) Cannot Move or be Moved by any means. </t>
  </si>
  <si>
    <t>(≈) Corpse-o-mace: Pick up Corpse; Corpses are used as a Weapon, grants Basic Attack +5 Base Damage; They Break after 3 Landed Hits.</t>
  </si>
  <si>
    <t>(&gt;) Throw Snakes at Target for 15 Physical Damage and 10 Poison Damage that have a 30% chance to Root them for 2 Turns. (25 mana)</t>
  </si>
  <si>
    <t>(P) Panic: When a member of the Legion Dies, the Legion will become Unstable for 1 Turn (50/50 between Vulnerable and Surged)</t>
  </si>
  <si>
    <t>(≈) Watch This: Counter; Parry Target Strike, Converting its Damage total to Lightning Damage on hit for your next Strike. (50 Mana)</t>
  </si>
  <si>
    <t>(≈) Infuriated Strike: If you missed an attack, you can Prepare for 1 Turn to strike with a Guaranteed Crit. (50 Mana)</t>
  </si>
  <si>
    <t>(≈) Bite or Flight: Fly in melee range of Target and take a bite out of them for 20 Physical Damage and 10 Bleed Damage Per Tick Over 2 Turns. (50 Mana)</t>
  </si>
  <si>
    <t>(≈) Magma Shield: Increases both its defense and dispersion by 3 (50 Mana), also becoming resilient for the next 2 turns.</t>
  </si>
  <si>
    <t>(P) Bound by Kin: For each adjacent Gargoyle gain +2 Roll modifier.</t>
  </si>
  <si>
    <t>(P) After exiting Invisibility, you have a +2 Crit Multiplier for 2 Turns</t>
  </si>
  <si>
    <t>(P) Immune to all forms of CC.</t>
  </si>
  <si>
    <t>(&gt;) Corpse Hurl: Hurl Corpse in Melee Range at Target for 30 PD (25 mana)</t>
  </si>
  <si>
    <t>(o) Cast a puddle of Poison on Target Tile that lasts until end of combat. If theres a Target on it it deals 15 Poison Damage at the end of Target's turn every Turn. (1/Tile) (25 mana)</t>
  </si>
  <si>
    <t>(P) When 7 Remain: Strengthen: Strikes will deal a bonus 2 Physical Damage</t>
  </si>
  <si>
    <t>(P) Divine Intervention: The first d1 you roll per Combat will count as a  nat 20.</t>
  </si>
  <si>
    <t>(+) Transposition: Teleport all Entities including yourself on the Hex to random Tiles and up into the air, dealing 30 Kinetic Damage to each. (50 Mana)</t>
  </si>
  <si>
    <t>(o) Skull Screech: Let out a piercing screech, inflicting 25 Insanity Damage to all Targets on Hex. (25 Health)</t>
  </si>
  <si>
    <t>(o) Earthquake: Disintegrate the ground below the selected entity rank, dealing 25 Earth Damage to anyone standing on that specific rank (35 Mana)</t>
  </si>
  <si>
    <t>(P) Wheep thy Brothers: When another Gargoyle dies, gain Surge for 2 Turns.</t>
  </si>
  <si>
    <t>(≈) Fair Exchange: Offer the Hero 800 Gold. If he takes it instantly land a Critical strike on them. (50 Mana) (1/Combat)</t>
  </si>
  <si>
    <t>(o) Angry Roar: Increase Crit Multiplier of all Ogres on hex by +1 (50 mana)</t>
  </si>
  <si>
    <t>(≈) Self-petrify: Counter; Stun self for 1 Turn negating all incoming Damage. (75 Mana)</t>
  </si>
  <si>
    <t>(P) When 6 Remain: Frosted Blade: Strikes Will deal a bonus 3 Frost damage on Hit</t>
  </si>
  <si>
    <t>(^) Divine Pillars:  Summon a 25 Health Pillar Object on an Adjacent Tile; For each Pillar on the Hex you gain +1 Crit Multiplier (50 Mana)</t>
  </si>
  <si>
    <t>(≈) Swallow the Sun: Swallow the Sun (Triggers passive), Blinding all Hostile Entities for 3 Turns or until Ult is cast. (100 Mana) (1/ Combat)</t>
  </si>
  <si>
    <t>(&gt;) Red Lasers: Shoot lasers out of your eyes at Target dealing 30 Insanity Damage (25 mana)</t>
  </si>
  <si>
    <t xml:space="preserve">
(&gt;) Rock Storm: Send rocks flying towards selected entity, dealing 30 Kinetic Damage to enemy (25 Mana)</t>
  </si>
  <si>
    <t>(≈)Forward Lunge: Lunge in Melee range of Target, Dealing 20 Physical damage. (25 mana)</t>
  </si>
  <si>
    <t>(o) Mass Confusion?:Powerplay; Everyone in Combat becomes confused for 4 Turns. (50 Mana)</t>
  </si>
  <si>
    <t>(P) Alright That's it: If a Hero flees after casting your ult, chase him until losing Vision of them.</t>
  </si>
  <si>
    <t>(^) Mistress callout: [Requires below 50% Health] Summon another full Hp female Ogre which does not have this ability on Target Outer Tile. (100 Mana)</t>
  </si>
  <si>
    <t>(+) Gaze into my eyes: Stun (petrify) a Rooted Target. Target can roll a d5 every turn and needs a d1 to wake up. (100 Mana)</t>
  </si>
  <si>
    <t>(≈) Angelic Armaggedon: [Requires Channel for 2 Turns] Teleport into Melee Range of Target slashing them with 5 Precise Basics. (100 Mana)</t>
  </si>
  <si>
    <t>[Requires Sun to be Swallowed(T3)] (o) Spit out the Sun: Burn all Entities in a straight line for 80 Pyro Damage. (100 Mana) (1/Combat)</t>
  </si>
  <si>
    <t>(o) Crimson Whirlwind: [Requires 50% Health or less and 1 Channel Stack] Conjure a whirlwind of Blood on current tile for the rest of the combat. The whirlwind chases the closest Target by 1 Tile per Turn and deals 20 Vacuum Damage per Turn on its current Tile. (100 mana)</t>
  </si>
  <si>
    <t>(o) Volcanic Erruption: [Requires 25% Health or less and 1 Preparation Stack] Deal 20 Blast damage caused by exploding volcanoes on the enemy tile if they ever repeat any action (75 mana)</t>
  </si>
  <si>
    <t xml:space="preserve"> (^) Obsidian Backup: [2 Stacks of Channel] Powerplay; Summon 2 Gargoyles on the Outer Layer with identical starting stats, without this ability 
(50 Mana)</t>
  </si>
  <si>
    <t>(≈) Welp: Requires below 150 Health and 1 Turn Channel You will deal 30 Physical Damage to the Player and Poison him for 10 Poison DPT until end of combat. (100/Mana)</t>
  </si>
  <si>
    <t>(o) SIKE, I CAN MOVE: [Requires 100 Health or lower], The Sphinx will awaken dealing 50 Light Damage to all hostile Entities; Your innate Ability is Removed; Your Basic Attack now is Melee 30 Physical Damage.</t>
  </si>
  <si>
    <t>2x Bone Marrow + Greyshade Bark  + Legendary Ore</t>
  </si>
  <si>
    <t>Poison Gland + Deaths Touch + Legendary Fabric</t>
  </si>
  <si>
    <t>2x Bone Marrow + ice Lotus + Legendary Fabric</t>
  </si>
  <si>
    <t>Star Dust + Sparking Solution + Legendary Fabric</t>
  </si>
  <si>
    <t>Salt Crystals + Whistling Sap + Legendary Ore</t>
  </si>
  <si>
    <t>2x Pure Blood + Legendary Ore</t>
  </si>
  <si>
    <t>Burning Ichor + Demonic Husk + Legendary Ore</t>
  </si>
  <si>
    <t>Diamond Grain + Fresh Soil + Legendary Ore</t>
  </si>
  <si>
    <t>Greyshade Bark + Nightmare Fuel + Legendary Fabric</t>
  </si>
  <si>
    <t>2x White Obsidian + Legendary Ore</t>
  </si>
  <si>
    <t>Drake</t>
  </si>
  <si>
    <t>Lindwurm</t>
  </si>
  <si>
    <t>Leviathan</t>
  </si>
  <si>
    <t>Quartzel</t>
  </si>
  <si>
    <t>Wyrm</t>
  </si>
  <si>
    <t>Serpent</t>
  </si>
  <si>
    <t>Salamander</t>
  </si>
  <si>
    <t>Whyvern</t>
  </si>
  <si>
    <t>Basilisk</t>
  </si>
  <si>
    <t>Amphitere</t>
  </si>
  <si>
    <t>Future Prime Boss</t>
  </si>
  <si>
    <t>500/500</t>
  </si>
  <si>
    <t>600/600</t>
  </si>
  <si>
    <t>700/700</t>
  </si>
  <si>
    <t>Melee 20 Physical Damage</t>
  </si>
  <si>
    <t>(&gt;) Ranged: 20 Magic Damage</t>
  </si>
  <si>
    <t>Melee 20 Physical Damage +10 Earth Damage on Hit</t>
  </si>
  <si>
    <t>Melee 15 Physical Damage</t>
  </si>
  <si>
    <t>(P) Fiery Aura: Deal 5 Fire Damage on Turn Start on Adjacent Tiles; Gain Winged Condition.</t>
  </si>
  <si>
    <t>(P) Slithering Body: +2 Mobility</t>
  </si>
  <si>
    <t>(P) As soon as the Combat Begins the Hex Crumbles into a Water Hex; If Entities can't swim they are forced to roll a Swim Roll.</t>
  </si>
  <si>
    <t>(P) Mirror Scales: Gain 20% Deflection; Gain Winged Condition.</t>
  </si>
  <si>
    <t>(P) The Worm starts on a completely Random Tile in Combat.</t>
  </si>
  <si>
    <t>(P) Volcanic Body: Taking Physical Damage causes you to deal 10 Fire Damage on all Entities in Melee Range.</t>
  </si>
  <si>
    <t>(P) Quick Winged: Gain 1 Mobility and Winged Condition.</t>
  </si>
  <si>
    <t>(P) Resilience: Increased Defensive Stats.</t>
  </si>
  <si>
    <t>(&gt;) Fire Breath: Deal 30 Fire Damage. (50 Mana)</t>
  </si>
  <si>
    <t>(&gt;) Poison Spit: Deal 20 Poison Damage. (25 Mana)</t>
  </si>
  <si>
    <t>(+) Freezing Coil: Deal Target 20 Frost Damage; if they take more than 30 Frost Damage from this Attack they are Frozen for 1 Turn. (25 Mana)</t>
  </si>
  <si>
    <t>(o) Lightning Envelopment: All Entities in Melee Rage take 20 Lightning Damage. (25 Mana)</t>
  </si>
  <si>
    <t>(o) Shattering Winds: Deal 25 Wind Damage to all Entities on selected Row or Collumn. (25 Mana)</t>
  </si>
  <si>
    <t>(≈) Blood Bite: Deal 20 Physical Damage and 20 Bleed Damage. (35 Mana)</t>
  </si>
  <si>
    <t>(&gt;) Greater Fire Breath: Deal 50 Fire Damage. (50 Mana)</t>
  </si>
  <si>
    <t>(≈) Fly: Raise up in the air becoming immune to Strikes and Alterations for 3 Turns. (25 Mana)</t>
  </si>
  <si>
    <t>(+) Black Gaze: Inflict a Random Negative Non DOT Status to Target Entity for 2 Turns. (25 Mana)</t>
  </si>
  <si>
    <t>(≈) Sweep Strike: Deal 25 Physical Damage to all Entities in Meele. (50 Mana)</t>
  </si>
  <si>
    <t>(≈) Lesser Sweep Strike: Deal 15 Physical Damage to all Entities in Meele. (25 Mana)</t>
  </si>
  <si>
    <t>(P) If you are on a Permafrost Hex your Basic Attacks gain 5 Frost Damage on Hit.</t>
  </si>
  <si>
    <t>(≈) Crystal Barrier: Gain 20 Barrier; If you have any amount of Barrier this Ability has Flash. (25 Mana)</t>
  </si>
  <si>
    <t>(P) Mana Eater: Whenever a Spell is Cast restore 10 Health.</t>
  </si>
  <si>
    <t>(P) Seeping Blood Oil: When below 50% Max Health your Innate Ability gives you +4 Mobility Instead.</t>
  </si>
  <si>
    <t>(o) Magma Boom: Cause Magma to errupt from 3 Random Tiles dealing 50 Fire Damage; If this Ability deals Damage to you become Enraged until End of Combat. (100 Mana)</t>
  </si>
  <si>
    <t>(≈) Aerial Sweep Strike: [Requires Fly to be Active] Fly Down to Target Tile and Deal 30 Physical Damage and 10 Earth Damage on Hit to all Entities in Meele. (25 Mana)</t>
  </si>
  <si>
    <t>(P) You may not lose more than 200 Health in 1 Attack.</t>
  </si>
  <si>
    <t>(≈) Aerial Annoyance: [Requires Fly to be Active] Basic Attack Target Twice. (25 Mana)</t>
  </si>
  <si>
    <t>(P) Deflective Scales: Gain 20% Deflection when below 50% Max Health.</t>
  </si>
  <si>
    <t>(P) Sharp Approach: When Moving in Melee Range of other Entities immediately deal them 10 Poison Damage and 10 Physical Damage.</t>
  </si>
  <si>
    <t>(≈) Submerge: Take Target in Melee Range underwater and deal it 20 Hydro Damage. (25 Mana)</t>
  </si>
  <si>
    <t>(≈) Shocking Touch: Touch Target Entity; They Take 10 or 40 Lightning Damage at Random. (50 Mana)</t>
  </si>
  <si>
    <t>(≈) Burrow: Counter; Dodge Target Non-Ultimate Projectile. (25 Mana)</t>
  </si>
  <si>
    <t>(≈) Accute Fangs: For the Next 3 Turns your Basic Attacks have Blitz and deal 20 Bleed Damage On Hit against Bleeding Targets. (30 Mana)</t>
  </si>
  <si>
    <t>(&gt;) Molten Wall: Block Target Non-Ultimate Projectile. (50 Mana)</t>
  </si>
  <si>
    <t>(P) Petrified Bone Claws: Your Basic Attacks deal 10 Earth Damage on Hit.</t>
  </si>
  <si>
    <t>(≈) Deaths Teeth: Your next 4 Basic Attacks are Converted to Dark Damage. (25 Mana)</t>
  </si>
  <si>
    <t>(&gt;) Light Sphere: Launch a Sphere of light blinding Target for 3 Turns and dealing 40 Light Damage. (50 Mana)</t>
  </si>
  <si>
    <t>(o) Lesser Scorch the Earth: Deal 100 Scorch Damage on2 Tile Grid. (100 Mana)</t>
  </si>
  <si>
    <t>(≈) Surround Prey: Ensnare Target in Melee Range Rooting them for 5 Turns. (25 Mana)</t>
  </si>
  <si>
    <t>Hypothermic Induction: Convert Hex Into a Permafrost, Remove any Wet Status on all Entities and Inflict Hypothermia in all Entities for 2 Turns. (75 Mana)</t>
  </si>
  <si>
    <t>Crystal Erruption: Cause 7 Crystals to Spawn on Random Tiles outside of your current one; If it Spawns on top of Entities it immediately breaks and deals 20 Lightning Damage and 20 Magic Damage. (100 Mana)</t>
  </si>
  <si>
    <t xml:space="preserve">(≈) Devour: Swallow Target Entity; Target Remains Stunned until they roll above a 10 to escape; Whilst Devoured they are untargetable; Target will take 20 Physical Damage at the start of their Turn until they Escape. (100 Mana) </t>
  </si>
  <si>
    <t>(+) Fear the Snake Gaze: Target Entity becomes Feared for 2 Turns and take 5 Bleed Damage per Tick over 3 Turns. (100 Mana)</t>
  </si>
  <si>
    <t>(P) Unmoldened Split: Aftermath; Spawn 2 Lesser Salamanders with no Mana, No Abilities and 75 health Each.</t>
  </si>
  <si>
    <t>(≈) Raging Whirl: [Requires Fly to be Active] Dive Down to Tile and Basic Attack Target 3 Times. (100 Mana)</t>
  </si>
  <si>
    <t>(≈) Grimwalls Toughest: Gain Resilient for 3 Turns. (50 Mana)</t>
  </si>
  <si>
    <t>(≈) Greater Raging Whirl: [Requires Fly to be Active] Dive Down to Tile and Basic Attack Target 5 Times. (100 Mana)</t>
  </si>
  <si>
    <t>Bone Marrow + 2x Diamond Grain + Common Fabric + Legendary Ore</t>
  </si>
  <si>
    <t>Poison Gland + Everlife Ivy + Common Fabric + Legendary Ore</t>
  </si>
  <si>
    <t>Ice Lotus + Arctic Core + Common Fabric + Legendary Ore</t>
  </si>
  <si>
    <t>Sparking Solution + Oldworld Spices + Common Fabric + Legendary Ore</t>
  </si>
  <si>
    <t>Whistling Sap + Sundunes Bloom + Common Fabric + Legendary Ore</t>
  </si>
  <si>
    <t>Pure Blood + Rotten Flesh + Common Fabric + Legendary Ore</t>
  </si>
  <si>
    <t>Burning Ichor + Flaming Spirits + Common Fabric + Legendary Ore</t>
  </si>
  <si>
    <t>Fresh Soil + Gravity Fragment + Common Fabric + Legendary Ore</t>
  </si>
  <si>
    <t>Nightmare Fuel + Deaths Touch + Common Fabric + Legendary Ore</t>
  </si>
  <si>
    <t>White Obsidian + Divine Feather + Common Fabric + Legendary Ore</t>
  </si>
  <si>
    <t>GUARDIANS</t>
  </si>
  <si>
    <t>Dragon</t>
  </si>
  <si>
    <t>Centaurion</t>
  </si>
  <si>
    <t>Sleepless Frost</t>
  </si>
  <si>
    <t>Crystal Outbounder</t>
  </si>
  <si>
    <t xml:space="preserve">End Walker </t>
  </si>
  <si>
    <t>Mutant Rat</t>
  </si>
  <si>
    <t>Cerberus</t>
  </si>
  <si>
    <t>Behemoth</t>
  </si>
  <si>
    <t>Grim Mirror</t>
  </si>
  <si>
    <t>Holy Reckoner</t>
  </si>
  <si>
    <t>Future Guardian</t>
  </si>
  <si>
    <t>300/400</t>
  </si>
  <si>
    <t>Claw 30 Physical Damage Melee / Bite: 5% Current Health Lifedrain</t>
  </si>
  <si>
    <t>25 PD</t>
  </si>
  <si>
    <t>20 PD Melee</t>
  </si>
  <si>
    <t>Ranged 20 Blast Damage 1-7 Miss</t>
  </si>
  <si>
    <t>10% of Target's Current HP PD + 10 Bleed on Hit</t>
  </si>
  <si>
    <t>20 Physical Damage 1-7 Miss</t>
  </si>
  <si>
    <t>Claw Attack: 20 Physical Damage</t>
  </si>
  <si>
    <t>Ranged 20 Magic Damage</t>
  </si>
  <si>
    <t>20 Light Damage Melee OR 20 PD Melee</t>
  </si>
  <si>
    <t>5/5</t>
  </si>
  <si>
    <t>4/4</t>
  </si>
  <si>
    <t>Fiery Aura: Deal 10 Fire Damage per Turn on Hex.</t>
  </si>
  <si>
    <t>(P) Strong Bones: 20% Damage Reduction</t>
  </si>
  <si>
    <t>Immune to all forms of CC</t>
  </si>
  <si>
    <t>(P) Casting your Abilities can never Kill you.</t>
  </si>
  <si>
    <t xml:space="preserve">Beast: Critical strikes deal bonus damage equal to 10% Current Health True Damage
</t>
  </si>
  <si>
    <t xml:space="preserve">(P) Gain 1 strength for every 50 hp you lose </t>
  </si>
  <si>
    <t>(P) Large Stature: +0.5 Critical Multiplier.</t>
  </si>
  <si>
    <t>(P): Artificial Silence: Immune to all statuses except for Torment</t>
  </si>
  <si>
    <t>Holy Favour: deal 50% more damage to entities with positive faith, deal 50% less damage to entities with negative faith.</t>
  </si>
  <si>
    <t>Fire Breath: Deal 40 Fire Damage. (&gt;) (50 Mana)</t>
  </si>
  <si>
    <t>Quick Jab: Flash; Attack once but with a 20% damage reduction. (20 mana)</t>
  </si>
  <si>
    <t xml:space="preserve">(+) Watch it your sleeping: 30 Frost damage then put enemy to sleep for 1 Turn (30 mana) </t>
  </si>
  <si>
    <t>Leg Stomp: Stomp Target in Melee for 25 Physical Damage and 1 Turn Stun (20 Health)</t>
  </si>
  <si>
    <t xml:space="preserve">T1: Rush; TP to Melee range of a Target ( 25 Health )
</t>
  </si>
  <si>
    <t>Roar: For 2 turns gain 5 strength (50 Mana)</t>
  </si>
  <si>
    <t>(o) The Shake: Deal 25 Earth Damage to all other Entities on Hex (50 Mana)</t>
  </si>
  <si>
    <t>(❖:^) The Awakening: Conjure the last Elite that the player has fought against. (once/battle - 50 Mana)</t>
  </si>
  <si>
    <t>God Mercy: Basic Attack, if you deal more than 30 damage, give the target entity a faith. (30 Mana)</t>
  </si>
  <si>
    <t>Sweep Strike: Deal 30 Physical Damage to all in Meele. (50 Mana)</t>
  </si>
  <si>
    <t>Gallop: Move 3 Tiles in a line stopping in front of the first target. if there is an Entity in your way, Stun them for the amount of Tiles between you and them. (50 Mana)</t>
  </si>
  <si>
    <t>One holy night: Gain the Brawn, Agile and Hope Conditions. (100 Mana)</t>
  </si>
  <si>
    <t xml:space="preserve">Groundbreak: Smash your fists into the ground in front of you, causing a fissure to form on your Hex (straight line of tiles), pushing all Entities 1 move back. Any Targets caught in the attack will take 25 Physical Damage and end up on the other side of the fissure. The fissure will deal 30 True Damage upon stepping on it. (50 Health) </t>
  </si>
  <si>
    <t>T2: Powerful size; ; gain 1 Defence and Dispersion for every 50 Current Health for 3 Turns. (50 Health)</t>
  </si>
  <si>
    <t>Power Strike: The next strike will have an extra 50 damage. (50 Mana)</t>
  </si>
  <si>
    <t>(P) Whenever you become affected by a Status also become Enraged for 1 Turn; Whilst Enraged Your Abilities have Flash and Reflex.</t>
  </si>
  <si>
    <t>(❖:&gt;) Elemental Bolt: Fire a bolt of your Chosen Element that will deal 40 Chosen Element Damage. (50 Mana)</t>
  </si>
  <si>
    <t>Faith in your Demise: For the next 3 turns your attacks have a +2 Roll Modifier, if you crit Blind Target for 1 Turn. (50 Mana)</t>
  </si>
  <si>
    <t>Reflection Scales: Counter; Reflect nonultimate Spell. (100 Mana)</t>
  </si>
  <si>
    <t>Trample: Kick Target with your Hooves dealing 20 PD ignoring 50% defense. (30 mana)</t>
  </si>
  <si>
    <t>Dark side:  Summon a Random Prime Creature Elite (100 Mana)</t>
  </si>
  <si>
    <t>Meteorfall: Summon down meteorites to drop on the Hex, causing all other Entities 50 Earth Damage and 2 Turns of Confusion (50 Health)</t>
  </si>
  <si>
    <t>T2: Furious Slashes; P: Critical Strikes have a 50% chance of adding 1 stack to Furious Slash
Active: Attack once for each stack, then reset the stacks. (30 Health)</t>
  </si>
  <si>
    <t>That Hurts: Flash, For a turn the effects from your passive are doubled (50 mana)</t>
  </si>
  <si>
    <t>(≈) Behemoths Rage: Become Enraged for 3 Turns.</t>
  </si>
  <si>
    <t>(P) Mind cloning: When the elite drops below 50% both of you gain 5 Defense and 5 Dispersion, upon elite death inherit his Defense and Dispersion</t>
  </si>
  <si>
    <t xml:space="preserve"> (P) Gods Encouragement: if you take more than 40 damage in one turn give the entity who damaged you 1 faith.  Each time a Hostile entity uses faith on the current hex they take 10 True Damage.</t>
  </si>
  <si>
    <t>Scorch the Earth: [Channel for 2 turns] Deal 200 Scorch Damage on Hex. (200 Mana)</t>
  </si>
  <si>
    <t>Stampede: [Requires Below 50% Health] Summon 2 Centaur Minions on adjacent Tiles with your Tier 2 and Tier 3 ability; 50 Health 15 Rasnged PD Basic Attack , 80 Mana 5 def/dis. (150 Mana)</t>
  </si>
  <si>
    <t>North pole blizzard: Cause a blizzard to happen on the Hex, lasting until end of Combat causing 20 Frost Damage and Chilled every Turn to ALL Entities (100 mana)</t>
  </si>
  <si>
    <t>The End: [Requires Below 50% Health]; Block out the Sun with your gigantic stature, blinding all other Entities on your Hex until end of Combat (100 Mana)</t>
  </si>
  <si>
    <t>T4: Drawn from living blood; Prepare for 1 Turn then Heal 30% Missing Health. (The Rat bites itself.) (10% Max Health)</t>
  </si>
  <si>
    <t>Last Strike: (Prepare 1 turn) Your next Strike will deal True Damage. (50 Mana)</t>
  </si>
  <si>
    <t>(P) Indomitability: Powerplay; Aftermath; Revive at 100 Health; Your Kin is now undead; If you were Enraged when this ability triggered Gain 100 Barrier.</t>
  </si>
  <si>
    <t>Reflection Menace: Creates a indestructible mirrorwall for 3 Turns, across 3 Tiles in a line, hostile entities are dealt 30 Terror Damage and pushed 1 move back if in melee range while you and your Elite will gain +50% Damage while active. (100 Mana)</t>
  </si>
  <si>
    <t xml:space="preserve">Retribution for the gods: Deal 30 true damage per faith to target, then  convert all positive faith to negative  (100 Mana) </t>
  </si>
  <si>
    <t>Bone Marrow + Diamond Grain + Mythic Ore</t>
  </si>
  <si>
    <t>Everlife Ivy + Mythic Ore</t>
  </si>
  <si>
    <t>Arctic Core + Mythic Fabric</t>
  </si>
  <si>
    <t>Oldworld Spices + Mythic Fabric</t>
  </si>
  <si>
    <t>Sundunes Bloom Mythic Ore</t>
  </si>
  <si>
    <t>Rotten Flesh + Mythic Ore</t>
  </si>
  <si>
    <t>Flaming Spirits + Mythic Fabric</t>
  </si>
  <si>
    <t>Gravity Fragment + Mythic Ore</t>
  </si>
  <si>
    <t>Deaths Touch + Mythic Ore</t>
  </si>
  <si>
    <t>Divine Feather + Mythic Fabric</t>
  </si>
  <si>
    <t>DONT TOUCH THESE</t>
  </si>
  <si>
    <t>The Prophet</t>
  </si>
  <si>
    <t>The Centaurion</t>
  </si>
  <si>
    <t>The Sleepless Frost</t>
  </si>
  <si>
    <t>The Passivist</t>
  </si>
  <si>
    <t xml:space="preserve">The End Walker </t>
  </si>
  <si>
    <t>The Mutant Rat</t>
  </si>
  <si>
    <t>The Unbreakable Bulwark</t>
  </si>
  <si>
    <t>The Writer</t>
  </si>
  <si>
    <t>The Grim Mirror</t>
  </si>
  <si>
    <t>The Holy Reckoner</t>
  </si>
  <si>
    <t>Whatever</t>
  </si>
  <si>
    <t xml:space="preserve">Frog </t>
  </si>
  <si>
    <t>433/500</t>
  </si>
  <si>
    <t>15 Ranged Magic Damage</t>
  </si>
  <si>
    <t>He Channels Every Turn</t>
  </si>
  <si>
    <t>No Basic Attack</t>
  </si>
  <si>
    <t>15 + 5 *(Movement Distnace) PD Ranged</t>
  </si>
  <si>
    <t>(P) For each Stack of Predict Gain 10% Elemental Resistance</t>
  </si>
  <si>
    <t>(P) Leave me alone: Every 3 Stacks of Channel Stagger all other entities, When taking any instance of Damage, deal 5 True damage to all Hostile Entities.</t>
  </si>
  <si>
    <t xml:space="preserve">The Writers Pen: Either cast an ability with flash or at 50% mana cost. </t>
  </si>
  <si>
    <t xml:space="preserve">Predict: Counter; Guess if your roll will be Higher or lower than Opponents d20 if he rolled one on his turn, if Correct gain a Stack of Predict. </t>
  </si>
  <si>
    <t>(P) No more: Once per Combat, if you lose more than 100 Health in 1 Turn, Gain 100 Health.</t>
  </si>
  <si>
    <t>Comedy: Counter; Enemy will cast a Base Ability of theirs on a random Target but The Writer. (50)</t>
  </si>
  <si>
    <t>Poison Skin: Striking the Frog will deal 5 poison Damage per hit.</t>
  </si>
  <si>
    <t>Mind Scramble : Deal 10 + 10 *(Stacks of Predict) magic Damage (25)</t>
  </si>
  <si>
    <t>(P) Please stop: once you drop below 300, 200HP, 100HP you gain an additional 5 True Damage each on your first Passive.</t>
  </si>
  <si>
    <t xml:space="preserve">Groundbreak: Smash your fists into the ground in front of you, causing a fissure to form on your Hex (straight line of tiles), pushing all Entities 1 move back. Any Targets caught in the attack will take 25 Physical Damage and end up on the other side of the fissure. The fissure will deal 30 True Damage upon stepping on it. ( 50 Health) </t>
  </si>
  <si>
    <t>Power Strike: The next strike will have an extra 0,5 strength scaling. (50 Mana)</t>
  </si>
  <si>
    <t>Tragedy: Inflict any status of your choice on the target for 1 Turn; any DPT effect will deal 25 damage per Tick of the respective status Over 2 turns. (50)</t>
  </si>
  <si>
    <t>Battle Croak: Let out a Load croak, fearing all entities for 2 turns, entities in melee range take 15 PD (25 Mana)</t>
  </si>
  <si>
    <t>Twist of Fate: Counter; Flash; Add or Subtract +3 to your or your targets roll (50 mana, and a stack of Predict)</t>
  </si>
  <si>
    <t>(P) I can't take it: For every 3 basic attacks that you take gain (2 defense/dispersion)</t>
  </si>
  <si>
    <t>History: Subtract 5 Strength, Dex or Power until End of Combat from Target (60 Mana)</t>
  </si>
  <si>
    <t>Leap: Either Leep forward 2 movement spaces or leep high up vertically and crash back down deal 15 PD and stuning for 1 turn. (35 Mana)</t>
  </si>
  <si>
    <t>Revelation: Roll 6 d20 and choose 3 of the rolls, these will be your next rolls in whichever order you choose, your opponent gets the the other 3 rolls. (100 mana)</t>
  </si>
  <si>
    <t>Stampede: [Requires Below 50% Health] Summon 2 Centaurs on adjacent Tiles with your Tier 2 and Tier 3 ability; 50 Health 15 PD PD, 80 Mana 5 def/dis. (150 Mana)</t>
  </si>
  <si>
    <t xml:space="preserve">Passivatron: [Requires Below 50% Health]; Activate all of your passives 1 times each Unconditionally. (5 true damage, 100 health and 2 def/dis) </t>
  </si>
  <si>
    <t>Outside Inspiration: Roll a d5: 1-3 will cast yours or your opponents t1-t3 abilities at random (roll d6), rolling 4 will allow to cast any ability for free, rolling a 5 will allow you to mind control control a target for 1 turn. (100 Mana)</t>
  </si>
  <si>
    <t>Assume all players are brain dead horses.</t>
  </si>
  <si>
    <t>Sticky Tounge : Launch forward the frog tounge at a target , cannot attack while it is launched, prevent the target for using any abilities and deal 10 PD per turn. 30% chance for target to escape tounge. (30 Mana)</t>
  </si>
  <si>
    <t>Regurtitate Stomach: Channel 1 turn: You cannot move for 2 turns, and you take 50% extra damage, you deal 30 corrosive damage per turn for 3 turns. (100 mana)</t>
  </si>
  <si>
    <t>FINAL BOSSES/OTHERS</t>
  </si>
  <si>
    <t>Majora (needs work?)</t>
  </si>
  <si>
    <t>Player Punishment</t>
  </si>
  <si>
    <t xml:space="preserve">The  Mechanical Minotuar </t>
  </si>
  <si>
    <t>Azir (needs work)</t>
  </si>
  <si>
    <t>Loli (needs work)</t>
  </si>
  <si>
    <t>Kai</t>
  </si>
  <si>
    <t>Sentient Guardian</t>
  </si>
  <si>
    <t>Killer King Kai</t>
  </si>
  <si>
    <t>Anywhere</t>
  </si>
  <si>
    <t>aviuan/human</t>
  </si>
  <si>
    <t>66/500</t>
  </si>
  <si>
    <t xml:space="preserve">600 HP ( 100 per Limb) </t>
  </si>
  <si>
    <t>100/300</t>
  </si>
  <si>
    <t>50/300</t>
  </si>
  <si>
    <t>**</t>
  </si>
  <si>
    <t xml:space="preserve">spear;14 phasical 10 dark wand; 45 dark </t>
  </si>
  <si>
    <t>Doesn't Matter</t>
  </si>
  <si>
    <t xml:space="preserve">20-30 PD </t>
  </si>
  <si>
    <t>doesent attack</t>
  </si>
  <si>
    <t xml:space="preserve">Melee 15 MD </t>
  </si>
  <si>
    <t>20 MD Ranged</t>
  </si>
  <si>
    <t>18 Magic Damage Ranged</t>
  </si>
  <si>
    <t>Each summons with shield has 10% to deflect for him</t>
  </si>
  <si>
    <t>starts the turn with one gate</t>
  </si>
  <si>
    <t>The Combat Area starts out with 1500 HP pillars the block Line of sight and fire, The Mechanical Minatuar always Knows where you are.</t>
  </si>
  <si>
    <t>(P) Sand Carrier: When Engaging in Combat, Transform Current Tile into a Dessert Tile and summons 3 sand knights(sand knights have 100HP, can tank for him, each 3 turns spawn another knight)</t>
  </si>
  <si>
    <t>Shadow Weapons: Summon a Mythic Copy of a weapon at the start of each turn, it does dark damage instead.</t>
  </si>
  <si>
    <t>(P) In Map Phase survive Death and immediately TP back to kingdom 1/day; Can tp from kingdom potal to any portal 1 STAMINA; Can tp to Kingdom from anywhere 1 STAMINA; Will move towards closest player; No entity is hostile towards K; K takes no loot. Upon encountering a Hero, offer them a duel with a reward if they win. If they "kill" K, K will give them an Epic ore and Greater Regeneration Potion then tp to Kingdom; If the heroe loses K leaves them on low hp and does the same but only gives a Common Ore and Health Potion. K will not chase the same Hero again. After "dying" and teleporting back to Kingdom, transform into KK.</t>
  </si>
  <si>
    <t>(P) In Map Phase survive Death and immediately TP back to kingdom 1/day; Can tp from kingdom portal to any portal 1 STAMINA; Can tp to Kingdom from anywhere 1 STAMINA; Will move towards closest player; No entity is hostile towards K; K takes no loot. Upon encountering a Hero, offer them a duel with a reward if they win. If they "kill" K, K will give them a Legendary ore and a Supreme Regeneration Potion and tp to Kingdom; If the heroe loses K leaves them on low hp and does the same but only gives a Rare Ore and Greater Health Potion. K will not chase the same Hero again. After "dying" and teleporting back to Kingdom, transform into KKK.</t>
  </si>
  <si>
    <t>1/combat Upon losing more than 100 Health in 1 Turn, go back in time 1 Turn restoring your stats. at 0 hp trigger minigame. practice lasts until correct answer</t>
  </si>
  <si>
    <t>unraveled mask, Fast reaction: 3 command spells, Gain command spell is fired back at player 40% chance 50 mana half the damage</t>
  </si>
  <si>
    <t xml:space="preserve">Passive: Wo alle Straßen enden : Set all entities stamina to 0,  and mobility to -4 while on No Mans Land.
</t>
  </si>
  <si>
    <t xml:space="preserve">Lay Trap: The mechanical minataur places explosive trap onto a tile  that deals 15 blast damage when stepped on, traps traps can be spoted from afar with a above 10 perception check roll.(30) </t>
  </si>
  <si>
    <t>(P)  Sand Shield Knight: Requires Desert Tile; blocks 50% of the imcome projectile, (each income damage lovers the shielf for 10%)(takes 20 mana for each shot)</t>
  </si>
  <si>
    <t>2 Second Prediction of the future: Counter: A missed basic attack is now hits a vital / Any projectile or hit is now a miss. 25/50 Mana</t>
  </si>
  <si>
    <t>(+) Unseen Force: Push Target 1 Move in any direction, dealing 20 Kinetic Damage (40 mana)</t>
  </si>
  <si>
    <t>(+) Unseen Force: Push Target 1 Move in any direction, dealing 30 Kinetic Damage (40 mana)</t>
  </si>
  <si>
    <t>(o) Energy OutBurst: Push all Targets 1 move away from K, dealing 50 Wind Damage to all ( 50 Mana)</t>
  </si>
  <si>
    <t>Double thrust chaged flash; it moves them two times and does a half crit hit on each move 50 mana. if ult Turns into polymorph stun player and confused after 100</t>
  </si>
  <si>
    <t xml:space="preserve">Tier 1:  Graue Niemandsland: Turn this tile into a No Mans land, which applies the following debuff: set all resistances, dispersion and defense to 0 . ( 40 Mana) 
</t>
  </si>
  <si>
    <t>Corner Strike: Counter; If any hostile entity enters melee range of you from out of line of sight, Basic attack them once.  (30)</t>
  </si>
  <si>
    <t>(+) Sand Coffin: [Channel for 1 Turn] Burry Target Entity in Sand, and Harden the Sand Causing Massive Damage; 80 Earth Damage; 60 Physical Damage and Stunning them for 2 turns. (100 Mana)</t>
  </si>
  <si>
    <t>Shadow Armor: Passive  you take 20 Less damage from all sources, But each subsequent instance of damage lowers this value by 1.</t>
  </si>
  <si>
    <t>(&gt;) Cosmic Orb: Hurl an orb made of cosmic matter at target, dealing 20 Dark Damage. (30 Mana)</t>
  </si>
  <si>
    <t>(&gt;) Cosmic Orb: Hurl an orb made of cosmic matter at target, dealing 30 Dark Damage. (30 Mana)</t>
  </si>
  <si>
    <t>(o) Embrace the Void: Create a 3x3 surface of void tiles that will deal 40 Dark Damage per Turn until End of Combat. (50 Mana)</t>
  </si>
  <si>
    <t>Shed skin; lose 35 hp and o dispell any status currently afflicted at start of turn.</t>
  </si>
  <si>
    <t xml:space="preserve">Tier 2: Das Herz verbrannt: For the rest of combat any rolls below 5 by any entity add the following Permanent  debuff to No Mans Land : -1 to all Rolls.  (30)
</t>
  </si>
  <si>
    <t>(P) Fluid Movement: If you end your turn adjacent to atleast 4 walls, on the following turn gain 1 free movement action</t>
  </si>
  <si>
    <t xml:space="preserve">summons 4 weaklings (50hp)(deal 15 earth damage) in enemy range;They have 10% chance to grab the enemy and stun them for a turn) </t>
  </si>
  <si>
    <t>Precitable enemies: Passive: If target does 2 of the same action in a row, basic attack him/ Force target to make 4 of the same actions in a row ( 50 Mana)</t>
  </si>
  <si>
    <t>(≈) Pull of the Void: Create a gravity ring on a Tile that lasts until end of Combat, it Roots for 1 Turn per Entity the first time it is touched; It deals 20 Dark Damage per turn. (30 Mana)</t>
  </si>
  <si>
    <t>(≈) Pull of the Void: Create a gravity ring on a Tile that lasts until end of Combat, it Roots for 1 Turn per Entity the first time it is touched; It deals 30 Dark Damage per turn. (30 Mana)</t>
  </si>
  <si>
    <t>(&gt;) See the Light: Shoot a Laser at every Hostile entity for 50 Radiation Damage. (50 Mana)</t>
  </si>
  <si>
    <t>Time warp; restore hp of the hp of itself people near but also full mana  150 mana only once</t>
  </si>
  <si>
    <t xml:space="preserve">Tier 3:Im Schmerz verbannt For the rest of combat, if entity rolls a 1, add debuff to No mans tile: They are banished if they stand on a No Mans Land ; if they are banished gain -1 faith.  (30 Mana) 
</t>
  </si>
  <si>
    <t>Mechanical beast: Your 600 HP is divided amongst 6 limbs, at most any 1 limb can take 100 damage; Active: Transfer any amount of HP from any other limb to target limb. (3 turn cooldown) 50 Mana</t>
  </si>
  <si>
    <t>Summons 3(channel for 2 turns) (Elite Sand knights, with sword and shield, 125hp/mana) 15PD+ 15ED; They can cast (≈) Shield Bash:[Requires Shield] Bash Target with your shield dealing 10 Physical damage and stunning target for 1 turn. (25 Mana),,,(150 mana)</t>
  </si>
  <si>
    <t>Shadow Ally:Take a Screenshot of the enemy hero, you can spawn a copy of them that will dissapear upon taking the first instance of damage, Aftermath of the copy restore 50% max HP. (100 Mana 10% current HP)</t>
  </si>
  <si>
    <t>(≈) Time Travel: HIDDEN; Go back in time 1 Turn, restoring yourself to previous Stats. (40 Mana)</t>
  </si>
  <si>
    <t>(≈) Time Travel: HIDDEN; Go back in time 2 Turns, restoring yourself to previous Stats. (40 Mana)</t>
  </si>
  <si>
    <t>(+) Wither: all Hostile Entities lose 25  Health and are Slowed forever. (50 Mana)</t>
  </si>
  <si>
    <t>Dark Sparrow: One-Handed Melee Spear; Flexible; 8 Physical Damage; 6 Dark Damage on hit; Active:[Consumes Dark Sparrow] Throw the Spear into the Sky, at the start if your next turn rain Dark Spears on Target for a total of 30 Dark Damage. Shadownull: One-handed Ranged Wand; Unscalled 30 Dark Damage; +10% Reflect Chance</t>
  </si>
  <si>
    <t xml:space="preserve">Ult: uns keiner mehr zurück ins Heimatland: : All other Entities cast upon themselves: Curse: You have to roll for all movements as if you have no stamina, instead of Health loss if roll is a fail  turn the tile into a No Mans Land Tile. ( 10 Mana)
</t>
  </si>
  <si>
    <t>Warcry: Two-Handed Melee Axe; 14-20 Physical Damage; Active: 1 Hex Range; Move into Melee range of Target and Basic Attack them. (1/Day)</t>
  </si>
  <si>
    <t>Mindbreaker: Two-handed Ranged Scepter; 12 Magic Damage; +100 Mana; Active: (+) Pierce Target's mind, dealing 30 Magic Damage and Confusing them for 3 Turns. (1/Day)</t>
  </si>
  <si>
    <t>Root All Hostile Entities for 2 Turns, spawning a Cosmic Orb underneath them all that deals 30 True Damage per turn. (100 Mana)</t>
  </si>
  <si>
    <t>Class</t>
  </si>
  <si>
    <t>Affinity</t>
  </si>
  <si>
    <t>Type</t>
  </si>
  <si>
    <t>Slot</t>
  </si>
  <si>
    <t>Rank I</t>
  </si>
  <si>
    <t>Rank II</t>
  </si>
  <si>
    <t>Rank III</t>
  </si>
  <si>
    <t>Innate</t>
  </si>
  <si>
    <t>(P) Forged in Fire: Crafted Weapons gain Extra 10 Fire Damage on Hit; Crafted Armor gain 10% Fire Resistance.</t>
  </si>
  <si>
    <t xml:space="preserve">(≈) Hearthborn: Melt 500 Gold into an Epic Ore. </t>
  </si>
  <si>
    <t>(P) Magma Skin: The years spent in the depths near volcanos increased your tolerance to Fire; +50% Fire Resistance.</t>
  </si>
  <si>
    <t>(≈) Molten Forge: Consume 2 Ores to Create 1 -Rare- Gear. (20 Mana)</t>
  </si>
  <si>
    <t>(≈) Molten Forge II: Consume 2 Ores to Create 1 -Epic- Gear. (20 Mana)</t>
  </si>
  <si>
    <t>(≈) Molten Forge III: Consume 2 Ores to Create 1 -Legendary- Gear. (20 Mana)</t>
  </si>
  <si>
    <t>(&gt;) Burning Pellet: Throw Target Ore at Target Consuming it in the process and dealing 15/30/45/60/75 Fire Damage (Depending on the Rarity of the Ore). (10 Mana)</t>
  </si>
  <si>
    <t>(&gt;) Burning Pellet II: Throw Target Ore at Target Consuming it in the process and dealing 30/45/60/75/90 Fire Damage (Depending on the Rarity of the Ore). (10 Mana)</t>
  </si>
  <si>
    <t>(&gt;) Burning Pellet III: Throw Target Ore at Target Consuming it in the process and dealing 45/60/75/90/105 (Depending on the Rarity of the Ore) Fire Damage. (10 Mana)</t>
  </si>
  <si>
    <t>(❖:≈) Consume Iron: Melt 1 Ore and Drink it to Restore 20/40/60/80/100 (Depending on the Rarity of the Ore) Health. (20 Mana)</t>
  </si>
  <si>
    <t>(❖:≈) Consume Iron II: Melt 1 Ore and Drink it to Restore 40/60/80/100/120 (Depending on the Rarity of the Ore) Health. (20 Mana)</t>
  </si>
  <si>
    <t>(❖:≈) Consume Iron III: Melt 1 Ore and Drink it to Restore 60/80/100/120/140 (Depending on the Rarity of the Ore) Health. (20 Mana)</t>
  </si>
  <si>
    <t>(❖:o) Inhaled Charcoal: [Melee] Breath Fire on Target, dealing 20 Fire Damage and Staggering Target. (25 Mana)</t>
  </si>
  <si>
    <t>(❖:o) Inhaled Charcoal II: [Melee] Breath Fire on Target, dealing 40(+100% Power) Fire Damage and Staggering Target. (30 Mana)</t>
  </si>
  <si>
    <t>(❖:o) Inhaled Charcoal III: Breath Fire on Target, dealing 60(+100% Power) Fire Damage and Staggering Target. (40 Mana)</t>
  </si>
  <si>
    <t>(≈) Depth Worker: Powerplay; Gain the Underdweller Condition.</t>
  </si>
  <si>
    <t>(≈) Depth Worker II: Powerplay; Gain the Underdweller Condition and 1 Skill Point.</t>
  </si>
  <si>
    <t>(≈) Depth Worker III: Powerplay; Gain the Underdweller Condition and 2 Skill Points.</t>
  </si>
  <si>
    <t>(≈) Ready for Casting: Melt Metal Equipment into Ore of its Equivalent Rarity. (30 Mana)</t>
  </si>
  <si>
    <t>(≈) Ready for Casting II: Melt Metal Equipment into Ore of Higher Rarity. (50 Mana)</t>
  </si>
  <si>
    <t>(≈) Ready for Casting III: Melt Metal Equipment into 2 Ores of its Equivalent Rarity. (70 Mana)</t>
  </si>
  <si>
    <t>(❖:≈) Molten Strike: Raise the Temperature of the Weapon, converting the total damage of the strike to Fire Damage; Blitz and Precise; Non-Unique Weapons Melt upon Use. (20 Mana)</t>
  </si>
  <si>
    <t>(❖:≈) Molten Strike II: Raise the Temperature of the Weapon, converting the total damage of the strike to Fire Damage; Blitz and Precise; Crit; Non-Unique Weapons Melt upon Use. (25 Mana)</t>
  </si>
  <si>
    <t>(❖:≈) Molten Strike III: Raise the Temperature of the Weapon, converting the total damage of the strike to Fire Damage; Blitz and Precise; Precise Crit; Non-Unique Weapons Melt upon Use. (30 Mana)</t>
  </si>
  <si>
    <t>(P) Firey Stomps: Grass and Forest Hexes you Walk on Burn down turning to Simple Plains Hexes.</t>
  </si>
  <si>
    <t>(P) Firey Stomps II: Grass and Forest Hexes you Walk on Burn down turning them to Simple Plains Hexes; Moving in Melee Range of Target will deal 20 Fire Damage.</t>
  </si>
  <si>
    <t>(P) Firey Stomps III: Grass; Water and Forest Hexes you Walk on Burn down turning them to Simple Plains Hexes; Moving in Melee Range of Target will deal 40 Fire Damage.</t>
  </si>
  <si>
    <t>(❖:o) Molten Wave: Gain Fire Wavelength; If you already have the Fire Wavelength Deal 30 Fire Damage to Everyone on Hex. (20 Mana)</t>
  </si>
  <si>
    <t>(❖:o) Molten Wave II: Gain Fire Wavelength; If you already have the Fire Wavelength Deal 40(+100 Power) Fire Damage to Everyone on Hex. (30 Mana)</t>
  </si>
  <si>
    <t>(❖:o) Molten Wave III: Gain Fire Wavelength; If you already have the Fire Wavelength Deal 60(+200 Power) Fire Damage to Everyone on Hex. (40 Mana)</t>
  </si>
  <si>
    <t>(❖:≈) Molten Defense: Counter; Your Body gets Covered in Molten Rock, Gaining 100% Fire Resistance and 10 Defense Until End of Day. (100 Mana)</t>
  </si>
  <si>
    <t>(❖:≈) Molten Defense II: Counter; Your Body gets Covered in Molten Rock, Gaining 200% Fire Resistance and 20 Defense Until End of Week. (150 Mana)</t>
  </si>
  <si>
    <t>(❖:≈) Molten Defense III: Counter; Your Body gets Covered in Molten Rock, Gaining 400% Fire Resistance and 40 Defense. (200 Mana)</t>
  </si>
  <si>
    <t>(≈) Volcan Born: Passive: While in Volcanica Biome you have 20% Damage Reduction; Active: Convert Current Biome to Volcanica. (100 Mana)</t>
  </si>
  <si>
    <t>(≈) Volcan Born II: Passive: While in Volcanica Biome you have 40% Damage Reduction; Active: Convert Current Biome to Volcanica. (100 Mana)</t>
  </si>
  <si>
    <t>(≈) Volcan Born III: Passive: While in Volcanica Biome you have 80% Damage Reduction; Active: Convert Plane to Volcanica. (100 Mana)</t>
  </si>
  <si>
    <t>(❖:o) Lava Pond:[1 Turn Channel] Raise the Temperature of your body to insane degrees, Creating a Lava Pond beneath your feet Lasting 5 Turns or until your Death; Everyone in Melee Range takes 60 Fire Damage per turn Spent in the Lava and are continously Staggered. (100 Mana)</t>
  </si>
  <si>
    <t>(❖:o) Lava Pond II: Raise the Temperature of your body to insane degrees, Creating a Lava Pond on Hex Lasting 5 Turns or until your Death; Everyone on Hex take 120 Fire Damage per turn Spent in the Lava and are Staggered. (100 Mana)</t>
  </si>
  <si>
    <t>(❖:o) Lava Pond III: Raise the Temperature of your body to insane degrees, Creating a Lava Pond on Hex and adjiacent Hexes Lasting 10 Turns or until your Death; Everyone on Hexes take 200 Fire Damage per turn Spent in the Lava and are Staggered. (200 Mana)</t>
  </si>
  <si>
    <t>(P) Doubled Potential: Gear you Craft has 2 Rune Slots by default.</t>
  </si>
  <si>
    <t>(P) Runcrafter: When you Craft Gear it gets a Random Rare Rune applied instantly.</t>
  </si>
  <si>
    <t>(P) Rune Artisan: You may Remove Runes while keeping the Gear and the Rune intact.</t>
  </si>
  <si>
    <t>(≈) Carve!: Apply a random Common Rune to Target Gear. (20 Mana)</t>
  </si>
  <si>
    <t>(≈) Carve! II: Apply a random Rare Rune to Target Gear. (40 Mana)</t>
  </si>
  <si>
    <t>(≈) Carve! III: Apply a random Epic Rune to Target Gear. (60 Mana)</t>
  </si>
  <si>
    <t>(❖:≈) Rune of Shielding: Apply Rune to yourself that lasts until end of Combat; You gain 10 Barrier; Upon Losing your Barrier you Trigger this Ability at the start of your next Turn. (30 Mana)</t>
  </si>
  <si>
    <t>(❖:≈) Rune of Shielding II: Apply Rune to yourself that lasts until end of Combat; You gain 15 Barrier; Upon Losing your Barrier you Trigger this Ability at the start of your next Turn. (35 Mana)</t>
  </si>
  <si>
    <t>(❖:≈) Rune of Shielding III: Apply Rune to yourself that lasts until end of Combat; You gain 20 Barrier; Upon Losing your Barrier you Trigger this Ability at the start of your next Turn. (40 Mana)</t>
  </si>
  <si>
    <t>(❖:≈) Rune of Force: Apply Rune to yourself that lasts until end of Combat; You gain 5 of each attribute. (30 Mana)</t>
  </si>
  <si>
    <t>(❖:≈) Rune of Force II: Apply Rune to yourself that lasts until end of Combat; You gain 7 of each attribute. (35 Mana)</t>
  </si>
  <si>
    <t>(❖:≈) Rune of Force III: Apply Rune to yourself that lasts until end of Combat; You gain 10 of each attribute. (40 Mana)</t>
  </si>
  <si>
    <t>(≈) Compact Positioning: Gain an Extra Rune Slot on Target Gear. (60 Mana)</t>
  </si>
  <si>
    <t>(≈) Compact Positioning II: Gain an Extra Rune Slot on Target Gear. (50 Mana)</t>
  </si>
  <si>
    <t>(≈) Compact Positioning III: Gain an Extra Rune Slot on Target Gear. (40 Mana)</t>
  </si>
  <si>
    <t>(❖:≈) Rune of Fortune: Apply Rune to yourself that lasts until end of Combat; You gain +2 on all Basic Attack and Dodge Rolls. (30 Mana)</t>
  </si>
  <si>
    <t>(❖:≈) Rune of Fortune II: Apply Rune to yourself that lasts until end of Combat; You gain +3 on all Basic Attack and Dodge Rolls. (35 Mana)</t>
  </si>
  <si>
    <t>(❖:≈) Rune of Fortune III: Apply Rune to yourself that lasts until end of Combat; You gain +4 on all Basic Attack and Dodge Rolls. (40 Mana)</t>
  </si>
  <si>
    <t>(❖:≈) Rune of Control: Apply Rune to yourself that lasts until end of Combat; You become Immune to all negative Statuses. (30 Mana)</t>
  </si>
  <si>
    <t>(❖:≈) Rune of Control II: Apply Rune to yourself that lasts until end of Combat; You become Immune to all negative Statuses. (20 Mana)</t>
  </si>
  <si>
    <t>(❖:≈) Rune of Control III: Apply Rune to yourself that lasts until end of Combat; You become Immune to all negative Statuses. (10 Mana)</t>
  </si>
  <si>
    <t>(❖:≈) Ancient Duplication: Double all Current Runes applied on yourself. (60 Mana)</t>
  </si>
  <si>
    <t>(❖:≈) Ancient Duplication II: Double all Current Runes applied on yourself. (40 Mana)</t>
  </si>
  <si>
    <t>(❖:≈) Ancient Duplication III: Tripple all Current Runes applied on yourself. (60 Mana)</t>
  </si>
  <si>
    <t>(❖:≈) Rune of Elemental Protection: Apply Rune to yourself that lasts until end of Combat; You gain 20% Elemental Resistance. (30 Mana)</t>
  </si>
  <si>
    <t>(❖:≈) Rune of Elemental Protection II: Apply Rune to yourself that lasts until end of Combat; You gain 30% Elemental Resistance. (35 Mana)</t>
  </si>
  <si>
    <t>(❖:≈) Rune of Elemental Protection III: Apply Rune to yourself that lasts until end of Combat; You gain 40% Elemental Resistance. (40 Mana)</t>
  </si>
  <si>
    <t>(❖:≈) Rune of Thunder: Apply Rune to yourself that lasts until end of Combat; All Hostile Entities take 10(+100% Power) Lightning Damage at the end of your Turn. (30 Mana)</t>
  </si>
  <si>
    <t>(❖:≈) Rune of Thunder II: Apply Rune to yourself that lasts until end of Combat; All Hostile Entities take 15(+100% Power) Lightning Damage at the end of your Turn. (35 Mana)</t>
  </si>
  <si>
    <t>(❖:≈) Rune of Thunder III: Apply Rune to yourself that lasts until end of Combat; All Hostile Entities take 20(+100% Power) Lightning Damage at the end of your Turn. (40 Mana)</t>
  </si>
  <si>
    <t>(P) Rune Maester: Applying any Rune to yourself or to Gear gives you 1 Attribute Point.</t>
  </si>
  <si>
    <t>(P) Rune Maester II: Applying any Rune to yourself or to Gear gives you 2 Attribute Points.</t>
  </si>
  <si>
    <t>(P) Rune Maester III: Applying any Rune to yourself or to Gear gives you 2 Attribute Points and 2 Stat Points.</t>
  </si>
  <si>
    <t>(≈) The Ancient Scripts: For Every Rune currently in play(Attached to yourself/on your Equipped Gear) Gain 2 Defense and Dispersion. (20 Mana; 1/Day)</t>
  </si>
  <si>
    <t>(≈) The Ancient Scripts II: For Every Rune currently in play(Attached to yourself/on your Equipped Gear) Gain 4 Defense and Dispersion. (1/Day)</t>
  </si>
  <si>
    <t>(≈) The Ancient Scripts III: For Every Rune currently in play(Attached to yourself/on your Equipped Gear) Gain 4 Defense and Dispersion.</t>
  </si>
  <si>
    <t>(≈)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</si>
  <si>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</si>
  <si>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Runecarvers Epilogue III: Powerplay; Consume X Runes that are currently in play, removing them in order to write forbidden Mana manipulation text on your body; You gain X^3 Attributes, 200(+4000% X) Max Health and Passive: Your runes have Flash and Cost 75% Less Mana.</t>
  </si>
  <si>
    <t>(P) Highsky Montain-Smith: While around Mountains in Elysian Biome you can Craft Gear out of Ore.</t>
  </si>
  <si>
    <t>(P) Meet me at the Peak: Gain the Mountain Traversal Skill.</t>
  </si>
  <si>
    <t>(P) Reforge: When you Craft a Gear out of Ore, you may choose to reroll your result once.</t>
  </si>
  <si>
    <t>(≈) Mountain Strike: Strike Target dealing Basic Attack Damage +20% Of Current Health as Physical Damage On Hit. (30 Mana; 1/Combat)</t>
  </si>
  <si>
    <t>(≈) Mountain Strike II: Strike Target dealing Basic Attack Damage +25% Of Current Health as Physical Damage On Hit. (30 Mana; 1/Combat)</t>
  </si>
  <si>
    <t>(≈) Mountain Strike III: Strike Target dealing Basic Attack Damage +30% Of Current Health as Physical Damage On Hit. (30 Mana; 1/Combat)</t>
  </si>
  <si>
    <t>(P) Master of Armaments: Your Weapons always Scale with your highest Attribute. (Locks 40 Mana)</t>
  </si>
  <si>
    <t>(P) Master of Armaments II: Your Weapons always Scale with your highest Attribute. (Locks 20 Mana)</t>
  </si>
  <si>
    <t>(P) Master of Armaments III: Your Weapons always Scale with your highest Attribute.</t>
  </si>
  <si>
    <t>(≈) Mountain Unmaker: Destroy Target Mountain to gain 5 Rare Ore; Forces Rest after Cast. (50 Mana; 2 Stamina)</t>
  </si>
  <si>
    <t>(≈) Mountain Unmaker II: Destroy Target Mountain to gain 5 Epic Ore; Forces Rest after Cast. (50 Mana; 2.5 Stamina)</t>
  </si>
  <si>
    <t>(≈) Mountain Unmaker III: Destroy Target Mountain to gain 5 Epic Ore; Forces Rest after Cast. (50 Mana; 3 Stamina)</t>
  </si>
  <si>
    <t>(≈) Sharpen: [Requires Sharp Weapon] Increase Basic Attack Damage of Target Weapon by 3. (30 Mana)</t>
  </si>
  <si>
    <t>(≈) Sharpen II: [Requires Sharp Weapon] Increase Basic Attack Damage of Target Weapon by 4. (35 Mana)</t>
  </si>
  <si>
    <t>(≈) Sharpen III: [Requires Sharp Weapon] Increase Basic Attack Damage of Target Weapon by 5. (40 Mana)</t>
  </si>
  <si>
    <t>(≈) Reinforce: [Requires Blunt Weapon] Increase Crit Multiplier of Target Weapon by 0.25. (40 Mana)</t>
  </si>
  <si>
    <t>(≈) Reinforce II: [Requires Blunt Weapon] Increase Crit Multiplier of Target Weapon by 0.5. (60 Mana)</t>
  </si>
  <si>
    <t>(≈) Reinforce III: [Requires Blunt Weapon] Increase Crit Multiplier of Target Weapon by 0.75 (80 Mana)</t>
  </si>
  <si>
    <t>(≈) Enchance: [Requires Magic/Ranged Weapon] Decrease Miss Range of Target Weapon by 1. (30 Mana)</t>
  </si>
  <si>
    <t>(≈) Enchance II: [Requires Magic/Ranged Weapon] Decrease Miss Range of Target Weapon by 1. (20 Mana)</t>
  </si>
  <si>
    <t>(≈) Enchance III: [Requires Magic/Ranged Weapon] Decrease Miss Range of Target Weapon by 1 Or Decrease Minimal Crit Roll Required by 1. (20 Mana)</t>
  </si>
  <si>
    <t>(≈) Remove Impurities: Target Weapon has the Damage Range Averaged and increased by 1; Alternatively Target Gear gains +2 Defense or Dispersion at Random. (20 Mana)</t>
  </si>
  <si>
    <t>(≈) Remove Impurities II: Target Weapon has the Damage Range Averaged and increased by 2; Alternatively Target Gear gains +3 Defense or Dispersion at Random. (25 Mana)</t>
  </si>
  <si>
    <t>(≈) Remove Impurities III: Target Weapon has the Damage Range Averaged and increased by 3; Alternatively Target Gear gains +4 Defense or Dispersion at Random. (30 Mana)</t>
  </si>
  <si>
    <t>(≈) Thousand Folds: Powerplay; Increase Target Weapons Scaling by 0.5. (50 Mana)</t>
  </si>
  <si>
    <t>(≈) Thousand Folds II: Powerplay; Increase Target Weapons Scaling by 0.75. (50 Mana)</t>
  </si>
  <si>
    <t>(≈) Thousand Folds III: Powerplay; Increase Target Weapons Scaling by 1. (50 Mana)</t>
  </si>
  <si>
    <t>(≈) Hand Hammering: Target Weapon has its Base Damage increased by 25%; Can only be used Once per Weapon. (30 Mana)</t>
  </si>
  <si>
    <t>(≈) Hand Hammering II: Target Weapon has its Base Damage increased by 50%; Can only be used Once per Weapon. (40 Mana)</t>
  </si>
  <si>
    <t>(≈) Hand Hammering III: Target Weapon has its Base Damage increased by 100%; Can only be used Once per Weapon. (50 Mana)</t>
  </si>
  <si>
    <t>(≈) Total Improvement: Increase the Rarity of Target Gear (Up to Legendary); Doing so increases the Gears Base Stats by 20%. (20 Mana; 1/Day)</t>
  </si>
  <si>
    <t>(≈) Total Improvement II: Increase the Rarity of Target Gear (Up to Mythic); Doing so increases the Gears Base Stats by 30%. (10 Mana; 1/Day)</t>
  </si>
  <si>
    <t>(≈) Total Improvement III: Increase the Rarity of Target Gear (Up to Astral); Doing so increases the Gears Base Stats by 50%. (1/Day)</t>
  </si>
  <si>
    <t>(≈) Attunement of the Finest Order:[Requires Legendary Gear or higher] Target Gear gets a Random Gear Ability from Rarity equal to Ore Consumed; Weapons will only get Abilities of the same Range Type(E.g. Melee to Melee); Up to 1 per Gear. (20 Mana; 1 Ore)</t>
  </si>
  <si>
    <t>(≈) Attunement of the Finest Order II:[Requires Legendary Gear or higher] Target Gear gets a Random Gear Ability from Rarity equal to Ore Consumed; Weapons will only get Abilities of the same Range Type(E.g. Melee to Melee); Up to 2 per Gear. (10 Mana; 1 Ore)</t>
  </si>
  <si>
    <t>(≈) Attunement of the Finest Order III: Target Gear gets a Random Gear Ability from Rarity equal to Ore Consumed; Weapons will only get Abilities of the same Range Type(E.g. Melee to Melee). (1 Ore)</t>
  </si>
  <si>
    <t>(≈) Rocks and Stones: Powerplay; Gain the Utility Keystone.</t>
  </si>
  <si>
    <t>(≈) Sticks and Stones II: Powerplay; Gain the Utility and Survival Keystone.</t>
  </si>
  <si>
    <t>(≈) Sticks and Stones III: Powerplay; Gain the Utility, Survival and Knowledge Keystone.</t>
  </si>
  <si>
    <t>(P) Gene Inheritence: Gain the Combat Keystone.</t>
  </si>
  <si>
    <t>(P) Steel Arms: Gain the Utility Keystone.</t>
  </si>
  <si>
    <t>(P) Fine Fingers: Gain the Survival Keystone.</t>
  </si>
  <si>
    <t>(≈)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</si>
  <si>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</si>
  <si>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</si>
  <si>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Break Limb: Break Targets Limb dealing 1(+400% Strength) Physical Damage; If this is cast and hits the same Limb again it Forces the Target to Amputate it at the start of his next Turn. (30 Mana; 2 Turns Cooldown)</t>
  </si>
  <si>
    <t>(≈) Break Limb II: Break Targets Limb dealing 2(+600% Strength) Physical Damage; If this is cast and hits the same Limb again it Forces the Target to Amputate it at the start of his next Turn. (35 Mana; 2 Turns Cooldown)</t>
  </si>
  <si>
    <t>(≈) Break Limb III: Break Targets Limb dealing 4(+800% Strength) Physical Damage; If this is cast and hits the same Limb again it Forces the Target to Amputate it at the start of his next Turn. (40 Mana; 1 Turn Cooldown)</t>
  </si>
  <si>
    <t>(≈) Break Armor: Basic Attack Target, If it is a crit, Destroy random Non-Unique Armor. (20 Mana)</t>
  </si>
  <si>
    <t>(≈) Break Armor II: Basic Attack Target, If it is a crit, Destroy random Non-Unique Armor. (10 Mana)</t>
  </si>
  <si>
    <t>(≈) Break Armor III: Basic Attack Target, If it is a crit, Destroy random Non-Mythic Armor. (10 Mana)</t>
  </si>
  <si>
    <t>(≈) Cast Iron: You may Reforge Target Metal Weapon or Armor into any other Type; Rarity is maintained. (30 Mana)</t>
  </si>
  <si>
    <t>(≈) Cast Iron II: You may Reforge Target Metal Weapon or Armor into any other Type; Rarity is maintained. (20 Mana)</t>
  </si>
  <si>
    <t>(≈) Cast Iron III: You may Reforge Target Metal Weapon or Armor into any other Type; Rarity is maintained. (10 Mana)</t>
  </si>
  <si>
    <t>(P) Craft by Hand: Metal Gear you Craft gains Damage/Defense Equal to your Strength. (Locks 50 Mana)</t>
  </si>
  <si>
    <t>(P) Craft by Hand II: Metal Gear you Craft gains Damage/Defense Equal to your Strength. (Locks 25 Mana)</t>
  </si>
  <si>
    <t>(P) Craft by Hand III: Metal Gear you Craft gains Damage/Defense Equal to your Strength.</t>
  </si>
  <si>
    <t>(❖:≈) Bone Plate: Powerplay; Convert Target Corpse into a Bone Plate that can be equipped in the Body Slot, it gives 10 Defense and 10(+50% of Max Hp of Target Corpse) Health. (20 Mana; 1 Stamina; 1 Rare Ore or Higher)</t>
  </si>
  <si>
    <t>(❖:≈) Bone Plate II: Powerplay; Convert Target Corpse into a Bone Plate that can be equipped in the Body Slot, it gives 15 Defense and 10(+75% of Max Hp of Target Corpse) Health. (20 Mana; 1 Stamina; 1 Rare Ore or Higher)</t>
  </si>
  <si>
    <t>(❖:≈) Bone Plate III: Powerplay; Convert Target Corpse into a Bone Plate that can be equipped in the Body Slot, it gives 20 Defense and 10(+100% of Max Hp of Target Corpse) Health. (20 Mana; 1 Stamina; 1 Rare Ore or Higher)</t>
  </si>
  <si>
    <t>(^) Forge Fast Expand: Create a Forge on your current Location. (1000 Gold; 20 Mana; 2 Stamina)</t>
  </si>
  <si>
    <t>(^) Forge Fast Expand II: Create a Forge on your current Location. (500 Gold; 20 Mana; 1.5 Stamina)</t>
  </si>
  <si>
    <t>(^) Forge Fast Expand III: Create a Forge on your current Location. (500 Gold; 1 Stamina)</t>
  </si>
  <si>
    <t>(≈) Prosthetics: Forge a Prosthetic Arm or Leg; When Equipped in an amputated Slot Entity gains 40(+20 Per Ore Rarity) Health; It is Indestructible and can't be amputated. (20 Mana; 1 Ore)</t>
  </si>
  <si>
    <t>(≈) Prosthetics II: Forge a Prosthetic Arm or Leg; When Equipped in an amputated Slot Entity gains 60(+30 Per Ore Rarity) Health; It is Indestructible and can't be amputated. (20 Mana; 1 Ore)</t>
  </si>
  <si>
    <t>(≈) Prosthetics III: Forge a Prosthetic Arm or Leg; When Equipped in an amputated Slot Entity gains 90(+40 Per Ore Rarity) Health; It is Indestructible and can't be amputated. (20 Mana; 1 Ore)</t>
  </si>
  <si>
    <t>(❖:≈) Bone Mace: Powerplay; Convert Target Corpse into a Bone Mace by ripping out their spine and reinforcing it with Metal; It deals 5(+10% of Max Hp of Target Corpse) Physical Damage and has +0.5 Crit Multiplier. (20 Mana; 1 Stamina; 1 Rare Ore or Higher)</t>
  </si>
  <si>
    <t>(❖:≈) Bone Mace II: Powerplay; Convert Target Corpse into a Bone Mace by ripping out their spine and reinforcing it with Metal; It deals 5(+20% of Max Hp of Target Corpse) Physical Damage and has +0.75 Crit Multiplier. (20 Mana; 1 Stamina; 1 Rare Ore or Higher)</t>
  </si>
  <si>
    <t>(❖:≈) Bone Mace III: Powerplay; Convert Target Corpse into a Bone Mace by ripping out their spine and reinforcing it with Metal; It deals 5(+30% of Max Hp of Target Corpse) Physical Damage and has +1 Crit Multiplier. (20 Mana; 1 Stamina; 1 Rare Ore or Higher)</t>
  </si>
  <si>
    <t>(❖:^)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</si>
  <si>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</si>
  <si>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</si>
  <si>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The Hammer: Powerplay; Your Family Heirloom has finally arrived on the Battlefield on a random Hex; You know it's general direction; The Coreforger: 40 Physical Damage; 20 Fire Damage On Hit; +3 Crit Multiplier; Passive: -2 on Basic Attack Roll. (100 Mana)</t>
  </si>
  <si>
    <t>(^) The Hammer II: Powerplay; Your Family Heirloom has finally arrived on the Battlefield on a random Hex; You know it's exact location; The Coreforger: 40 Physical Damage; 20 Fire Damage On Hit; +3 Crit Multiplier; Passive: -2 on Basic Attack Roll.</t>
  </si>
  <si>
    <t>(^) The Hammer III: Powerplay; Your Family Heirloom has finally arrived on the Battlefield on a random Hex; It Lands on your Hex; The Coreforger: 40 Physical Damage; 20 Fire Damage On Hit; +3 Crit Multiplier; Passive: -2 on Basic Attack Roll.</t>
  </si>
  <si>
    <t>(P) The Sweat: Each time you Craft a Gear you Gain 2 Strength.</t>
  </si>
  <si>
    <t>(P) The Sweat II: Each time you Craft a Gear you Gain 4 Strength.</t>
  </si>
  <si>
    <t>(P) The Sweat III: Each time you Craft a Gear you Gain 8 Strength.</t>
  </si>
  <si>
    <t>(❖:≈) Sea Creature Form: You may Transform into a Sea Creature allowing you to Traverse or sleep in water Hexes.</t>
  </si>
  <si>
    <t>(P) Eldritch Servant: Creatures Are no longer Hostile to you Unless Provoked.</t>
  </si>
  <si>
    <t>(P) Leeching Fiber: Your Tentacles have 5 Lifedrain on Hit.</t>
  </si>
  <si>
    <t>(❖:^) Void Tentacles: Summon a Tentacle Object; It has 50 Health; It strikes Random Hostile Entities for 5 True Damage across the Entire Hex; They Last until End of Combat. (30 Mana)</t>
  </si>
  <si>
    <t>(❖:^) Void Tentacles II: Summon a Tentacle Object; It has 75 Health; It strikes Random Hostile Entities for 7 True Damage across the Entire Hex; They Last until End of Combat. (35 Mana)</t>
  </si>
  <si>
    <t>(❖:^) Void Tentacles III: Summon a Tentacle Object; It has 100 Health; It strikes Random Hostile Entities for 100 True Damage across the Entire Hex; They Last until End of Combat. (40 Mana)</t>
  </si>
  <si>
    <t>(❖:^) Tentacles of the Deep: Summon a Tentacle Object next to Entity; 10 Health; they can not Move; It strikes Random Hostile Entities for 12 Physical Damage; They Last unil End of Combat. (15 Mana)</t>
  </si>
  <si>
    <t>(❖:^) Tentacles of the Deep: Summon a Tentacle Object next to Entity; 20 Health; they can not Move; It strikes Random Hostile Entities for 16 Physical Damage; They Last unil End of Combat. (20 Mana)</t>
  </si>
  <si>
    <t>(❖:^) Tentacles of the Deep: Summon a Tentacle Object next to Entity; 30 Health; they can not Move; It strikes Random Hostile Entities for 20 Physical Damage; The Tentacle Strikes may Critically Strike; They Last unil End of Combat. (20 Mana)</t>
  </si>
  <si>
    <t>(❖:^)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</si>
  <si>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</si>
  <si>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</si>
  <si>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(❖:&gt;) Tentacle Pull: Pull Target Entity 1 Move Closer to you and Deal 10(+100% Strength) Physical Damage to them. (15 Mana)</t>
  </si>
  <si>
    <t>(❖:&gt;) Tentacle Pull II: Pull Target Entity 2 Move Closer to you and Deal 15(+200% Strength) Physical Damage to them. (20 Mana)</t>
  </si>
  <si>
    <t>(❖:&gt;) Tentacle Pull III: Pull Target Entity in Melee Range and Deal 20(+200% Strength; +200% Power) Physical Damage to them. (25 Mana)</t>
  </si>
  <si>
    <t>(P) Terrorizing Reality: Your Tentacles deal 5(+100% Power) Terror Damage on Hit.</t>
  </si>
  <si>
    <t>(P) Terrorizing Reality II: Your Tentacles deal 10(+100% Power) Terror Damage on Hit.</t>
  </si>
  <si>
    <t>(P) Terrorizing Reality III: Your Tentacles deal 15(+100% Power) Terror Damage on Hit.</t>
  </si>
  <si>
    <t>(≈) Denounce the Non-believer: Cause all Tentacles in Range of Target to Strike Target. (30 Mana)</t>
  </si>
  <si>
    <t>(≈) Denounce the Non-believer II: Cause all Tentacles in Range of Target to Strike Target. (20 Mana)</t>
  </si>
  <si>
    <t>(≈) Denounce the Non-believer III: Flash; Cause all Tentacles in Range of Target to Strike Target. (20 Mana)</t>
  </si>
  <si>
    <t>(+) Submerge: [Requires at Least 3 Active Tentacles in Range of Target Entity] The Ground Beneath Target opens up revealing a Water Chasm; The Tentacles Drag the Target inside chocking and asphyxiating them for 20 Hydro Damage; 20 Physical Damage; 20 Magic Damage. (40 Mana)</t>
  </si>
  <si>
    <t>(+) Submerge II: [Requires at Least 3 Active Tentacles in Range of Target Entity] The Ground Beneath Target opens up revealing a Water Chasm; The Tentacles Drag the Target inside chocking and asphyxiating them for 25 Hydro Damage; 25 Physical Damage; 25 Magic Damage. (60 Mana)</t>
  </si>
  <si>
    <t>(+)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</si>
  <si>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Eldritch Overlord: Summon 3 Tentacle Objects. (30 Health; 1/Day)</t>
  </si>
  <si>
    <t>(❖:^) Eldritch Overlord II: Summon 5 Tentacle Objects. (50 Health; 1/Day)</t>
  </si>
  <si>
    <t>(❖:^) Eldritch Overlord III: Summon 8 Tentacle Objects. (80 Health; 1/Combat)</t>
  </si>
  <si>
    <t>(≈) Leviathan Form: Toggle; You can choose the Targets of your Tentacles; Your Tentacles gain 6 Extra Damage on their Strikes. (10 Mana/Turn)</t>
  </si>
  <si>
    <t>(≈) Leviathan Form II: Toggle; You can choose the Targets of your Tentacles; Your Tentacles gain 8 Extra Damage on their Strikes. (15 Mana/Turn)</t>
  </si>
  <si>
    <t>(≈) Leviathan Form III: Toggle; You can choose the Targets of your Tentacles; You and your Tentacles gain 10 Extra Damage on their Strikes. (20 Mana/Turn)</t>
  </si>
  <si>
    <t>(❖:≈) Chaotic Spasms: Cause all Tentacles to Strike 3 Times in a Row. (70 Mana)</t>
  </si>
  <si>
    <t>(❖:≈) Chaotic Spasms II: Cause all Tentacles to Strike 4 Times in a Row dealing 5 True Damage on Hit. (100 Mana)</t>
  </si>
  <si>
    <t>(❖:≈) Chaotic Spasms III: Cause all Tentacles to Strike 20 Times in a Row dealing 10 True Damage on Hit. (150 Mana)</t>
  </si>
  <si>
    <t>(+) Violation of Integrity: Requires 8 Tentacles in Range; Tentacles swarm the Target Strangling and Penetrating them dealing 40 Physical Damage; 40 Terror Damage; 40 Magic Damage; 40 Dark Damage. (80 Mana)</t>
  </si>
  <si>
    <t>(+) Violation of Integrity II: [Requires 8 Tentacles in Range] Tentacles swarm the Target Strangling and Penetrating them dealing 80 Physical Damage; 80 Terror Damage; 80 Magic Damage; 80 Dark Damage. (120 Mana)</t>
  </si>
  <si>
    <t>(+) Violation of Integrity III: [Requires 8 Tentacles in Range] Tentacles swarm the Target Strangling and Penetrating them dealing 150 Physical Damage; 150 Terror Damage; 150 True Damage; 150 Dark Damage. (200 Mana)</t>
  </si>
  <si>
    <t>(^) Release the Kraken: Powerplay; Consume all your Tentacles and Summon a Large Eldritch Creature Follower on Hex with 300 Health, 3/3 Stamina, 5 Defense and 5 Dispersion; Its Basic Attacks are Ranged Strikes that deal 5(+5 per Tentacle Consumed) Physical Damage. (80 Health; 80 Mana)</t>
  </si>
  <si>
    <t>(^)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</si>
  <si>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</si>
  <si>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(P) Nothingness: Nothing.</t>
  </si>
  <si>
    <t>(P) Teacher of Chaos: You can no longer regenerate Health at Day Start; You roll your Max Health at the start of each Day, The roll becomes your current Health.</t>
  </si>
  <si>
    <t>(P) Whispers of the Void: Start the Game with -3 Faith and -10% Elemental Resistance; If you are Dead you revive with 50% Max Health and Mana on the 12th Day; If you die on the 12th Day immediately Revive at full Health and Mana.</t>
  </si>
  <si>
    <t>(❖:≈) Gaze: Other Entities in Combat with you lose 10 Max Health. (10 Mana)</t>
  </si>
  <si>
    <t>(❖:≈) Gaze II: Other Entities in Combat with you lose 15 Max Health. (15 Mana)</t>
  </si>
  <si>
    <t>(❖:≈) Gaze III: Other Entities in Combat with you lose 20 Max Health. (20 Mana)</t>
  </si>
  <si>
    <t>(❖:≈) Attain: Gain 2 Void Shards. (80 Mana)</t>
  </si>
  <si>
    <t>(❖:≈) Attain II: Gain 3 Void Shards. (100 Mana)</t>
  </si>
  <si>
    <t>(❖:≈) Attain III: Gain 4 Void Shards. (100 Mana)</t>
  </si>
  <si>
    <t>(❖:≈) Shardmaker: Craft a Void Shard. (1 Epic or Higher Ore)</t>
  </si>
  <si>
    <t>(❖:≈) Shardmaker II: Craft a Void Shard. (1 Rare or Higher Ore)</t>
  </si>
  <si>
    <t>(❖:≈) Shardmaker III: Craft a Void Shard. (1 Common or Higher Ore)</t>
  </si>
  <si>
    <t>(+) Grasp of Mir: [Requires Target Entity below 10% Max Health] Kill Target Entity; Gain a Void Shard. (20 Mana)</t>
  </si>
  <si>
    <t>(+) Grasp of Mir II: [Requires Target Entity below 12%(+20% Power) Max Health] Kill Target Entity; Gain a Void Shard. (20 Mana)</t>
  </si>
  <si>
    <t>(+) Grasp of Mir: [Requires Target Entity below 14%(+40% Power) Max Health] Kill Target Entity; Gain a Void Shard. (20 Mana)</t>
  </si>
  <si>
    <t>(❖:≈) Negative Neutrality: You may use Faith abilities when at neutral or negative Faith; You can't go beneath -3 Faith. (Locks 50 Mana)</t>
  </si>
  <si>
    <t>(❖:≈) Negative Neutrality II: You may use Faith abilities when at neutral or negative Faith; You can't go beneath -3 Faith. (Locks 25 Mana)</t>
  </si>
  <si>
    <t>(❖:≈) Negative Neutrality III: You may use Faith abilities when at neutral or negative Faith; You can't go beneath -3 Faith.</t>
  </si>
  <si>
    <t>(P) Know of the "Wall": You know that somewhere deep in the Void there lies a wall of undeterminate length, width and hight; Letting other Sentient entities know of this information when interacting with them causes them to take 30 Terror Damage. (1/Entity)</t>
  </si>
  <si>
    <t>(P) Know of the "Wall" II: You know that somewhere deep in the Void there lies a wall of undeterminate length, width and hight; Letting other Sentient entities know of this information when interacting with them causes them to take 40 Terror Damage. (1/Entity)</t>
  </si>
  <si>
    <t>(P) Know of the "Wall" III: You know that somewhere deep in the Void there lies a wall of undeterminate length, width and hight; Letting other Sentient entities know of this information when interacting with them causes them to take 50 Terror Damage. (1/Entity)</t>
  </si>
  <si>
    <t>(≈) Vessel of Chaos: Active: Toggle; At the Start of your Turn all Entities on Hex take 40 Chaos Damage; Passive: Chaos Damage has only a 25% Chance to deal double Damage against you. (1 Void Shard/Turn)</t>
  </si>
  <si>
    <t>(≈) Vessel of Chaos II: Active: Toggle; At the Start of your Turn all Entities on Hex take 40 Chaos Damage; Passive: Chaos Damage has a 0% Chance to deal double Damage against you. (1 Void Shard/Turn)</t>
  </si>
  <si>
    <t>(≈) Vessel of Chaos III: Active: Toggle; At the Start of your Turn all Entities on Hex take 60 Chaos Damage; Passive: You are Immune to Chaos Damage. (1 Void Shard/Turn)</t>
  </si>
  <si>
    <t>(❖:^) Void Spiker: Cause a Void Spiker to appear in Combat; it is indestructible and will Strike Random Hostile Entities at any range dealing 30 True Damage every 2 Turns. (40 Mana/1 Void Shard)</t>
  </si>
  <si>
    <t>(❖:^) Void Spiker II: Cause a Void Spiker to appear in Combat; it is indestructible and will Strike Random Hostile Entities at any range dealing 40 True Damage every 2 Turns. (40 Mana/1 Void Shard)</t>
  </si>
  <si>
    <t>(❖:^) Void Spiker II: Cause a Void Spiker to appear in Combat; it is indestructible and will Strike Random Hostile Entities at any range dealing 50 True Damage every 2 Turns. (40 Mana/1 Void Shard)</t>
  </si>
  <si>
    <t>(≈) Faith in the Void: Gain 1 Faith. (1 Void Shard)</t>
  </si>
  <si>
    <t>(≈) Faith in the Void II: Gain 3 Faith. (2 Void Shard)</t>
  </si>
  <si>
    <t>(≈) Faith in the Void III: Gain 5 Faith. (3 Void Shard)</t>
  </si>
  <si>
    <t>(❖:^) Void Portal: Open a Portal to the Void; The Hex now slowly spawns Boss Level Void Creatures at the Start of every Day; They will slowly Hunt nearest Heroes; The Portal closes if another Hero arrives on the same Hex; Up to 2 Portals. (120 Mana/3 Void Shards)</t>
  </si>
  <si>
    <t>(❖:^) Void Portal II: Open a Portal to the Void; The Hex now slowly spawns Boss Level Void Creatures at the Start of every Day; They will slowly Hunt nearest Hostile Heroes; The Portal closes if another Hero arrives on the same Hex; Up to 3 Portals. (80 Mana/2 Void Shards)</t>
  </si>
  <si>
    <t>(❖:^) Void Portal III: Open a Portal to the Void; The Hex now slowly spawns 2 Boss Level Void Creatures at the Start of every Day; They will slowly Hunt nearest Hostile Heroes; The Portal closes if another Hero arrives on the same Hex. (40 Mana/1 Void Shard)</t>
  </si>
  <si>
    <t>(+) See the Void: Force Target to witness the unspeakable horrors of the Void which cripple the mind; If the Target is below level 10 they lose 100 Health and are Feared and Tormented until Death; If they are level 10 or above they only lose 100 Health. (100 Mana; 1/Entity)</t>
  </si>
  <si>
    <t>(+) See the Void II: Force Target to witness the unspeakable horrors of the Void which Cripple the mind; If the Target is below level 11 they lose 200 Health and are Feared and Tormented until Death; If they are level 10 or above they only lose 200 Health. (100 Mana; 1/Entity)</t>
  </si>
  <si>
    <t>(+) See the Void III: Force Target to witness the unspeakable horrors of the Void which Cripple the mind; Target loses 300 Health and are Feared and Tormented until Death. (100 Mana; 1/Entity)</t>
  </si>
  <si>
    <t>(P) Sharakonid Spawning: Powerplay; Your Faith is uncapped; Upon reaching 20 Faith immediately replace yourself with a Sharakonid; You lose the Game when the Sharakonid Dies.</t>
  </si>
  <si>
    <t>(P) Sharakonid Spawning II: Powerplay; Your Faith is uncapped; Upon reaching 10 Faith immediately replace yourself with a Sharakonid; You lose the Game when the Sharakonid Dies.</t>
  </si>
  <si>
    <t>(P) Sharakonid Spawning III: Powerplay; Your Faith is uncapped; Upon reaching 5 Faith immediately replace yourself with a Sharakonid; You lose the Game when the Sharakonid Dies.</t>
  </si>
  <si>
    <t>(P) Ritualist Family: Start the game with 2 Faith.</t>
  </si>
  <si>
    <t>(P) Sacrifice for the higher ones: You may choose to lose randomly 50 Health/50 Mana/1 Stamina in order to gain a Faith.</t>
  </si>
  <si>
    <t>(P) Trialance Traditionalist: Traversing Shrines gives you 1 Faith. (1/Day)</t>
  </si>
  <si>
    <t>(+) Reverse Divinity: Counter; Call the Gods to Block Target Projectile or Strike; Afterwards they Smite Target for 20(+100% Power) Dark or Light Damage. (1 Faith)</t>
  </si>
  <si>
    <t>(+) Reverse Divinity II: Counter; Call the Gods to Block Target Projectile or Strike; Afterwards they Smite Target for 30(+100% Power) Dark or Light Damage. (1 Faith)</t>
  </si>
  <si>
    <t>(+) Reverse Divinity III: Counter; Call the Gods to Block Target Projectile or Strike; Afterwards they Smite Target for 40(+100% Power) Dark or Light Damage. (1 Faith)</t>
  </si>
  <si>
    <t>(+) Smite Re-enactment: Smite Target Entity for 20(+100% Power) Dark or Light Damage; If this Ability was already used on Target entity this Combat they take an additional 20 Dark or Light Damage. (30 Mana)</t>
  </si>
  <si>
    <t>(+) Smite Re-enactment II: Smite Target Entity for 20(+150% Power) Dark or Light Damage; If this Ability was already used on Target entity this Combat they take an additional 20(+50% Power) Dark or Light Damage. (30 Mana)</t>
  </si>
  <si>
    <t>(+) Smite Re-enactment III: Smite Target Entity for 20(+200% Power) Dark or Light Damage; If this Ability was already used on Target entity this Combat they take an additional 20(+100% Power) Dark or Light Damage. (30 Mana)</t>
  </si>
  <si>
    <t>(❖:^:≈) Godlike Pounding: Summon the Fist of the Gods to Strike down Target for 20(+2000% Faith) Physical Damage. (25 Mana)</t>
  </si>
  <si>
    <t>(❖:^:≈) Godlike Pounding II: Summon the Fist of the Gods to Strike down Target for 30(+3000% Faith) Physical Damage. (30 Mana)</t>
  </si>
  <si>
    <t>(❖:^:≈) Godlike Pounding III: Summon the Fist of the Gods to Strike down Target for 40(+4000% Faith) Physical Damage. (40 Mana)</t>
  </si>
  <si>
    <t>(❖:^) Invocation of Armaments: Summon a Random Gear of Rare Quality. (20 Mana; 1 Faith)</t>
  </si>
  <si>
    <t>(❖:^) Invocation of Armaments II: Summon a Random Gear of Epic Quality. (30 Mana; 1 Faith)</t>
  </si>
  <si>
    <t>(❖:^) Invocation of Armaments III: Summon a Random Gear of Legendary Quality. (40 Mana; 2 Faith)</t>
  </si>
  <si>
    <t>(≈) Gods Divine Protection: Gain 5 Defense and 5 Dispersion for Each Faith until end of Combat. (30 Mana)</t>
  </si>
  <si>
    <t>(≈) Gods Divine Protection II: Gain 10 Defense and 10 Dispersion for Each Faith until end of Combat. (40 Mana)</t>
  </si>
  <si>
    <t>(≈) Gods Divine Protection III: Gain 15 Defense and 15 Dispersion for Each Faith until end of Combat. (50 Mana)</t>
  </si>
  <si>
    <t>(❖:^) Invocation of Items: Summon a Random Item of Rare Quality. (10 Mana; 1 Faith)</t>
  </si>
  <si>
    <t>(❖:^) Invocation of Items II: Summon a Random Item of Epic Quality. (20 Mana; 1 Faith)</t>
  </si>
  <si>
    <t>(❖:^) Invocation of Items III: Summon a Random Item of Legendary Quality. (30 Mana; 2 Faith)</t>
  </si>
  <si>
    <t>(P) Blessed Spirit: Gain +1 Rolls on Landmarks for Each Faith.</t>
  </si>
  <si>
    <t>(P) Blessed Spirit II: Gain +2 Rolls on Landmarks for Each Faith.</t>
  </si>
  <si>
    <t>(P) Blessed Spirit III: Gain +3 Rolls on Landmarks for Each Faith.</t>
  </si>
  <si>
    <t>(P) Uncapped Faith: Your Faith is no longer capped.</t>
  </si>
  <si>
    <t>(P) Uncapped Faith II: Your Faith is no longer capped; It can not Drop Below -2.</t>
  </si>
  <si>
    <t>(P)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</si>
  <si>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</si>
  <si>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</si>
  <si>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(P) The Ways of the Old Faith III: Faith now blocks any Damage in order to prevent Death.</t>
  </si>
  <si>
    <t>(P) Critical Thinking: Critical Strikes have 50% Chance to Grant you a Faith. (Lock 80 Mana)</t>
  </si>
  <si>
    <t>(P) Critical Thinking II: Critical Strikes Grant you 1 Faith. (Lock 100 Mana)</t>
  </si>
  <si>
    <t>(P) Critical Thinking III: Critical Strikes Grant you 2 Faith.</t>
  </si>
  <si>
    <t>(^) Invoke a God: Powerplay; Summon a 1000 Health; 1000 Mana; 77 True Damage Projectile Basic Attack God Minion Until End of Combat. (3 Faith)</t>
  </si>
  <si>
    <t>(^) Invoke a God II: Powerplay; Summon a 1000 Health; 1000 Mana; 777 True Damage Projectile Basic Attack God Minion Until End of Day. (3 Faith)</t>
  </si>
  <si>
    <t>(^) Invoke a God III: Powerplay; Summon a 1000 Health; 1000 Mana; 777 True Damage Projectile Basic Attack God Minion; 3/3 Stamina. (3 Faith)</t>
  </si>
  <si>
    <t>(❖:^) Astral Invocation: Powerplay; Summon a Random Astral Entity Follower. (100 Mana; 100 Health; 3 Faith)</t>
  </si>
  <si>
    <t>(❖:^) Astral Invocation II: Summon a Random Astral Entity Follower. (50 Mana; 50 Health; 3 Faith)</t>
  </si>
  <si>
    <t>(❖:^) Astral Invocation III: Summon a Random Astral Entity Follower. (3 Faith)</t>
  </si>
  <si>
    <t>(P) Abandon Hope: You can no longer Critically Strike.</t>
  </si>
  <si>
    <t>(P) Forfeit Dreams: You can no longer Level up past Level 8.</t>
  </si>
  <si>
    <t>(P) Fade into Slumber: You no longer Regenerate Health on Rest.</t>
  </si>
  <si>
    <t>(P) Accolyte of Ni: You gain 100% Dark Resistance; You serve Ni' Oleta and Ni' Ar.</t>
  </si>
  <si>
    <t>(P) Accolyte of Ni II: You gain 150% Dark Resistance; You serve Ni' Oleta and Ni' Ar.</t>
  </si>
  <si>
    <t>(P) Accolyte of Ni III: You gain 200% Dark Resistance; You serve Ni' Oleta and Ni' Ar.</t>
  </si>
  <si>
    <t>(P) Accolyte of Nox Rashadan: Your Basic Attacks deal 10 Dark Damage on Hit; You serve Nox Rashadan.</t>
  </si>
  <si>
    <t>(P) Accolyte of Nox Rashadan II: Your Basic Attacks deal 15 Dark Damage on Hit; You serve Nox Rashadan.</t>
  </si>
  <si>
    <t>(P) Accolyte of Nox Rashadan III: Your Basic Attacks deal 20 Dark Damage on Hit; You serve Nox Rashadan.</t>
  </si>
  <si>
    <t>(P) Accolyte of Venegal: You gain 10 Power; You serve Venegal.</t>
  </si>
  <si>
    <t>(P) Accolyte of Venegal II: You gain 15 Power; You serve Venegal.</t>
  </si>
  <si>
    <t>(P) Accolyte of Venegal III: You gain 20 Power; You serve Venegal.</t>
  </si>
  <si>
    <t>(❖:&gt;) Black Encolsure: Blitz; Deal 10(+10% Dark Resistance; +50% Power) Dark Damage to all other Entities on Hex. (30 Mana)</t>
  </si>
  <si>
    <t>(❖:&gt;) Black Encolsure II: Blitz; Deal 20(+20% Dark Resistance; +50% Power) Dark Damage to all other Entities on Hex. (35 Mana)</t>
  </si>
  <si>
    <t>(❖:&gt;) Black Encolsure III: Blitz; Deal 30(+30% Dark Resistance; +50% Power) Dark Damage to all other Entities on Hex. (40 Mana)</t>
  </si>
  <si>
    <t>(❖:≈) Unspeakable Fury: Basic Attack Target Entity 2 Times; Each Basic Attack deals an additional 5(+50% Power) Dark Damage On Hit. (30 Mana)</t>
  </si>
  <si>
    <t>(❖:≈) Unspeakable Fury II: Basic Attack Target Entity 2 Times; Each Basic Attack deals an additional 10(+50% Power) Dark Damage On Hit. (35 Mana)</t>
  </si>
  <si>
    <t>(❖:≈) Unspeakable Fury III: Basic Attack Target Entity 3 Times; Each Basic Attack deals an additional 10(+50% Power) Dark Damage On Hit. (40 Mana)</t>
  </si>
  <si>
    <t>(❖:+) Power Overdose: Give Target Entity 5(+10% Dark Resistance) Power Until End of Combat. (30 Mana)</t>
  </si>
  <si>
    <t>(❖:+) Power Overdose II: Give Target Entity 7(+10% Dark Resistance) Power Until End of Combat. (35 Mana)</t>
  </si>
  <si>
    <t>(❖:+) Power Overdose III: Give Target Entity 10(+10% Dark Resistance) Power Until End of Combat. (40 Mana)</t>
  </si>
  <si>
    <t>(❖:≈) Soul Offering: Offer the Soul of Slain Entity to your Gods gaining 20 Influence.</t>
  </si>
  <si>
    <t>(❖:≈) Soul Offering II: Offer the Soul of Slain Entity to your Gods gaining 30 Influence.</t>
  </si>
  <si>
    <t>(❖:≈) Soul Offering III: Offer the Soul of Slain Entity to your Gods gaining 40 Influence.</t>
  </si>
  <si>
    <t>(❖:≈) Blood Offering: Offer your Blood to your Gods; You Gain X/3 Influence. (X Health)</t>
  </si>
  <si>
    <t>(❖:≈) Blood Offering II: Offer your Blood to your Gods; You Gain X/2 Influence. (X Health)</t>
  </si>
  <si>
    <t>(❖:≈) Blood Offering III: Offer your Blood to your Gods; You Gain X Influence. (X Health)</t>
  </si>
  <si>
    <t>(❖:≈) Gold Offering: Offer your Gold to your Gods; You Gain X/10 Influence. (X Gold)</t>
  </si>
  <si>
    <t>(❖:≈) Gold Offering II: Offer your Gold to your Gods; You Gain X/8 Influence. (X Gold)</t>
  </si>
  <si>
    <t>(❖:≈) Gold Offering III: Offer your Gold to your Gods; You Gain X/5 Influence. (X Gold)</t>
  </si>
  <si>
    <t>(≈) Doom Pact: Consume X Influence; Deal X Dark Damage to all Entities you have Vision of. (50 Mana)</t>
  </si>
  <si>
    <t>(≈) Doom Pact II: Consume X Influence; Deal 2X Dark Damage to all Entities you have Vision of. (100 Mana)</t>
  </si>
  <si>
    <t>(≈) Doom Pact III: Consume X Influence; If Target has lower Health than X, Destroy them. (X/2 Mana)</t>
  </si>
  <si>
    <t>(≈) Fullfilled Purpose: Powerplay; Consume 400 Influence to be replaced by the Entity you serve. (100 Mana)</t>
  </si>
  <si>
    <t>(≈) Fullfilled Purpose II: Powerplay; Consume 300 Influence to be replaced by the Entity you serve.</t>
  </si>
  <si>
    <t>(≈) Fullfilled Purpose III: Powerplay; Consume 200 Influence to gain the Entity you serve as a follower.</t>
  </si>
  <si>
    <t>(≈) Form Cult: Powerplay; Consume 200 Influence; You form your own Cult, gaining 3 100 Health and Mana Acolytes with the same Tier I and Tier II as you; Their Power is equal to yours; They count as Mercenaries; They have a Rare Melee Weapon and Chest Piece. (100 Mana)</t>
  </si>
  <si>
    <t>(≈) Form Cult II: Powerplay; Consume 200 Influence; You form your own Cult, gaining 3 200 Health and Mana Acolytes with the same Tier I and Tier II as you; Their Power is equal to yours; They count as Mercenaries; They have a Epic Melee Weapon and Chest Piece. (100 Mana)</t>
  </si>
  <si>
    <t>(≈) Form Cult III: Consume 200 Influence; You form your own Cult, gaining 3 200 Health and Mana Acolytes with the same Tier I and Tier II as you; Their Power is equal to yours; They count as Mercenaries; They have a Legendary Melee Weapon and Chest Piece.</t>
  </si>
  <si>
    <t>(P) Be Just or be Dead: Gain the Just Faction Bonus; If you are already Just you will gain a Faith every 2 Won Fights instead.</t>
  </si>
  <si>
    <t>(P) Unholy Texts: Treasure Chests give 1 Faith upon opening.</t>
  </si>
  <si>
    <t>(P) Seeking the Gods: Exploring Hexes has a 50% Chance of giving 1 Faith.</t>
  </si>
  <si>
    <t>(P) Path of the Templars: You join the Templars; Your Tier II, Tier III and Ultimate are Forced to be the first Ability Option.</t>
  </si>
  <si>
    <t>(P) Path of the Templar II: You join the Templars; Your Tier II, Tier III and Ultimate are Forced to be the first Ability Option; Gain 2 Strength.</t>
  </si>
  <si>
    <t>(P) Path of the Templar III: You join the Templars; Your Tier II, Tier III and Ultimate are Forced to be the first Ability Option; Gain 5 Strength.</t>
  </si>
  <si>
    <t>(P) Path of the Slithers: You join the Engrained; Your Tier II, Tier III and Ultimate are Forced to be the second Ability Option.</t>
  </si>
  <si>
    <t>(P) Path of the Engrained II: You join the Engrained; Your Tier II, Tier III and Ultimate are Forced to be the second Ability Option; Gain 2 Dexterity.</t>
  </si>
  <si>
    <t>(P) Path of the Engrained III: You join the Engrained; Your Tier II, Tier III and Ultimate are Forced to be the second Ability Option; Gain 5 Dexterity.</t>
  </si>
  <si>
    <t>(P) Path of the Anglers: You join the Anglers; Your Tier II, Tier III and Ultimate are Forced to be the third Ability Option.</t>
  </si>
  <si>
    <t>(P) Path of the Anglers II: You join the Anglers; Your Tier II, Tier III and Ultimate are Forced to be the third Ability Option; Gain 2 Power.</t>
  </si>
  <si>
    <t>(P) Path of the Anglers III: You join the Anglers; Your Tier II, Tier III and Ultimate are Forced to be the third Ability Option; Gain 5 Power.</t>
  </si>
  <si>
    <t>(≈) Brotherhood of Arms: You may request a Rare Gear Type that will be brought to you at the start of the next day. (20 Mana; 1/Day)</t>
  </si>
  <si>
    <t>(≈) Brotherhood of Arms II: You may request a Epic Gear Type that will be brought to you at the start of the next day. (30 Mana; 1/Day)</t>
  </si>
  <si>
    <t>(≈) Brotherhood of Arms III: You may request a Legendary Gear Type that will be brought to you at the start of the next day. (40 Mana; 1/Day)</t>
  </si>
  <si>
    <t>(≈) Land of Snakes: Coat your Weapon in a special Poison; Your Basic Attacks Deal 10(+100% Dexterity) Poison Damage On Hit; Lasts Until End of Combat. (25 Mana)</t>
  </si>
  <si>
    <t>(≈) Land of Snakes II: Coat your Weapon in a special Poison; Your Basic Attacks Deal 10(+200% Dexterity) Poison Damage On Hit; Lasts Until End of Combat. (25 Mana)</t>
  </si>
  <si>
    <t>(≈) Land of Snakes III: Coat your Weapon in a special Poison; Your Basic Attacks Deal 10(+300% Dexterity) Poison Damage On Hit; Lasts Until End of Combat. (25 Mana)</t>
  </si>
  <si>
    <t>(❖:≈) Bait of Light: Hidden; Redirect light at a different angle in the eyes of Target Causing their Next Attack to miss. (25 Mana)</t>
  </si>
  <si>
    <t>(❖:≈) Bait of Light II: Hidden; Flash; Redirect light at a different angle in the eyes of Target Causing their Next Attack to miss. (30 Mana)</t>
  </si>
  <si>
    <t>(❖:≈) Bait of Light III: Hidden; Flash; Counter; Redirect light at a different angle in the eyes of Target Causing their Next Attack to miss. (35 Mana)</t>
  </si>
  <si>
    <t>(≈) Might through Faith: Gain 10 Strength for every Faith; Lasts Until End of Combat. (50 Mana)</t>
  </si>
  <si>
    <t>(≈) Might through Faith II: Gain 12 Strength for every Faith; Lasts Until End of Combat. (50 Mana)</t>
  </si>
  <si>
    <t>(≈) Might through Faith III: Gain 15 Strength for every Faith; Lasts Until End of Combat. (50 Mana)</t>
  </si>
  <si>
    <t>(&gt;) Serpents Faith: Throw a paralysing Dagger at Target dealing 10(+100% Dexterity) Poison Damage; It staggers them for 2 Turns; if you have more Faith than them it Stuns them instead for the same duration. (30 Mana)</t>
  </si>
  <si>
    <t>(&gt;) Serpents Faith II: Flash; Throw a paralysing Dagger at Target dealing 20(+100% Dexterity) Poison Damage; It staggers them for 2 Turns; if you have more Faith than them it Stuns them instead for the same duration. (35 Mana)</t>
  </si>
  <si>
    <t>(&gt;)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</si>
  <si>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(P) Frost Bite: Whenever an Entity other than yourself misses an Attack they are bitten by an unknown Entity for 10(+100% Power) Frost Damage with 50% Chance to inflict Frostbite for 5 Frost Damage Per Tick over 3 Turns. (Locks 50 Mana)</t>
  </si>
  <si>
    <t>(P) Frost Bite: Whenever an Entity other than yourself misses an Attack they are bitten by an unknown Entity for 20(+150% Power) Frost Damage with 50% Chance to inflict Frostbite for 5 Frost Damage Per Tick over 4 Turns. (Locks 50 Mana)</t>
  </si>
  <si>
    <t>(P) Frost Bite: Whenever an Entity other than yourself misses an Attack they are bitten by an unknown Entity for 30(+200% Power) Frost Damage with 50% Chance to inflict Frostbite for 5 Frost Damage Per Tick over 5 Turns. (Locks 50 Mana)</t>
  </si>
  <si>
    <t>(≈) Order of the Templar: Gain a Level 4 Human Zealot Companion with the same Ability path you have. (100 Mana; 1 Faith)</t>
  </si>
  <si>
    <t>(≈) Order of the Templar II: Gain a Level 8 Human Zealot Companion with the same Ability path you have. (100 Mana; 1 Faith)</t>
  </si>
  <si>
    <t>(≈) Order of the Templar III: Gain a Level 12 Human Zealot Companion with the same Ability path you have. (100 Mana; 1 Faith)</t>
  </si>
  <si>
    <t>(❖:+) Sunblooms Snakebite: Drain Target Entity of their Faith; They gain -100% Poison Resistance Until End of Combat; If the Target Dies this Combat you gain 1 additional Faith. (100 Mana)</t>
  </si>
  <si>
    <t>(❖:+) Sunblooms Snakebite II: Drain Target Entity of their Faith; They gain -200% Poison Resistance Until End of Combat; If the Target Dies this Combat you gain 2 additional Faith. (150 Mana)</t>
  </si>
  <si>
    <t>(❖:+) Sunblooms Snakebite III: Drain Target Entity of their Faith; They gain -400% Poison Resistance Until End of Combat; If the Target Dies this Combat you gain 3 additional Faith. (200 Mana)</t>
  </si>
  <si>
    <t>(P:o) Coldlights Emergence: Passive: Chilled Entities on your Hex are also Blinded for the same Duration; Active: Consume all Faith, Deal 50 Coldlight Damage to all other Entities on Hex for each Faith Consumed. (100 Mana)</t>
  </si>
  <si>
    <t>(P:o) Coldlights Emergence II: Passive: Chilled Entities on your Hex are also Blinded for the same Duration; Active: Consume all Faith, Deal 100 Coldlight Damage to all other Entities on Hex for each Faith Consumed. (150 Mana)</t>
  </si>
  <si>
    <t>(P:o) Coldlights Emergence III: Passive: Chilled Entities on your Hex are also Blinded for the same Duration; Active: Consume all Faith, Deal 100 Coldlight Damage to all other Entities on Hex for each Faith Consumed. (200 Mana)</t>
  </si>
  <si>
    <t>(P) Telekinesis: If your power is greater than 10% of targets Current Health you can Fling them in a direction moving them 1 Tile and dealing 10(+100% Power) Kinetic Damage, lunar marks expire at end of combat.</t>
  </si>
  <si>
    <t>(P) Lunar Priming: Start Combat with 1 Lunar Mark, Lunar Marks expire at end of combat.</t>
  </si>
  <si>
    <t>(P) The Maidens Protection: Whenever you consume a Lunar Mark you gain 10(+100% Power) Barrier, lunar marks and barrier expire end of combat.</t>
  </si>
  <si>
    <t>(≈) Lunar Strike: Flash; Empower your next Melee Basic Attack with 15(+100% Power) Kinetic Damage (10 Mana; 1 Lunar Mark)</t>
  </si>
  <si>
    <t>(≈) Lunar Strike II: Flash; Empower your next Melee Basic Attack with 20(+100% Power) Kinetic Damage (20 Mana; 1 Lunar Mark)</t>
  </si>
  <si>
    <t>(≈) Lunar Strike III: Flash; Empower your next Melee Basic Attack with 30(+100% Power) Kinetic Damage (25 Mana; 1 Lunar Mark)</t>
  </si>
  <si>
    <t>(+) Lunar Flare: Deal 20 True Damage to Target outside of combat; 1 Hex Range. (30 Mana)</t>
  </si>
  <si>
    <t>(+) Lunar Flare II: Deal 30 True Damage to Target outside of combat; 1 Hex Range. (35 Mana)</t>
  </si>
  <si>
    <t>(+) Lunar Flare III: Deal 40 True Damage to Target outside of combat; 2 Hex Range. (40 Mana)</t>
  </si>
  <si>
    <t>(+) Crippling Force: Stun or Slow Target at random for 1 Turn, they take 10 Kinetic Damage Per Lunar Mark. (25 Mana; x Lunar Marks)</t>
  </si>
  <si>
    <t>(+) Crippling Force II: Stun or Slow Target at random for 1 Turn, they take 15 Kinetic Damage Per Lunar Mark. (30 Mana; x Lunar Marks)</t>
  </si>
  <si>
    <t>(+) Crippling Force III: Stun or Slow Target at random for 2 Turns, they take 20 Kinetic Damage Per Lunar Mark. (30 Mana; x Lunar Marks)</t>
  </si>
  <si>
    <t>(+) Lunar Pull: Pull Target x Moves Closer. (x Lunar Marks)</t>
  </si>
  <si>
    <t>(+) Lunar Pull II: Pull Target 1(+x) Moves Closer. (x Lunar Marks)</t>
  </si>
  <si>
    <t>(+) Lunar Pull III: Pull Target 1(+x) Moves Closer and deal 10 Kinetic Damage to them. (x Lunar Marks)</t>
  </si>
  <si>
    <t>(≈) Gravity's Center: Gain 10(+1000% Lunar Marks) Deflect Chance Until end of Combat. (All Lunar Marks)</t>
  </si>
  <si>
    <t>(≈) Gravity's Center II: Gain 20(+1000% Lunar Marks) Deflect Chance Until end of Combat (All Lunar Marks)</t>
  </si>
  <si>
    <t>(≈) Gravity's Center III: Gain 30(+1000% Lunar Marks) Deflect Chance Until end of Combat. (All Lunar Marks)</t>
  </si>
  <si>
    <t>(≈) Lunar Prayer: Flash; Convert Faith into 2 Lunar Marks for every Faith.</t>
  </si>
  <si>
    <t>(≈) Lunar Prayer II: Flash; Convert Faith into 3 Lunar Marks for every Faith.</t>
  </si>
  <si>
    <t>(≈) Lunar Prayer III: Flash; Convert Faith into 5 Lunar Marks for every Faith.</t>
  </si>
  <si>
    <t>(≈) High Tide: Powerplay; Cause the moon to move closer to the Planes causing the water levels to rise; All Hexes Adjacent to Water Hexes become water Hexes. (100 Mana)</t>
  </si>
  <si>
    <t>(≈) High Tide II: Powerplay; Cause the moon to move closer to the Planes causing the water levels to rise; All Hexes Adjacent to Water Hexes become water Hexes.</t>
  </si>
  <si>
    <t>(≈) High Tide III: Cause the moon to move closer to the Planes causing the water levels to rise; All Hexes Adjacent to Water Hexes become water Hexes. (100 Mana; 1/Vendal)</t>
  </si>
  <si>
    <t>(P) The Pearl Channeling: Channeling now provides Lunar Marks Instead.</t>
  </si>
  <si>
    <t>(P) The Pearl Channeling II: Channeling now provides 2 Lunar Marks Instead.</t>
  </si>
  <si>
    <t>(P)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</si>
  <si>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</si>
  <si>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</si>
  <si>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</si>
  <si>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(P) Lae Luna Priestess: You lose your Wavelength and dedicate yourself becoming a Lunar Priestess; Gain 1 Lunar Mark Per Turn in Combat, Whenever you deal Kinetic Damage or move Target Entity deal them 10 True Damage.</t>
  </si>
  <si>
    <t>(P) Lae Luna Priestess II: You lose your Wavelength and dedicate yourself becoming a Lunar Priestess; Gain 2 Lunar Marks Per Turn in Combat, Whenever you deal Kinetic Damage or move Target Entity deal them 20 True Damage.</t>
  </si>
  <si>
    <t>(P) Lae Luna Priestess III: You lose your Wavelength and dedicate yourself becoming a Lunar Priestess; Gain 4 Lunar Marks Per Turn in Combat, Whenever you deal Kinetic Damage or move Target Entity deal them 40 True Damage.</t>
  </si>
  <si>
    <t>(❖:≈) Lunar Eclipse: [Requires Helix] Herald(The Moon is summoned to eclipse the Sun!); Summon the Moon in front of the sun blocking it, All Lunar Cultists gain 4 Lunar Marks Per Turn in Combat, Lasts Until End of Day. (100 Mana)</t>
  </si>
  <si>
    <t>(❖:≈) Lunar Eclipse II: [Requires Helix] Herald(The Moon is summoned to eclipse the Sun!); Summon the Moon in front of the sun blocking it, All Lunar Cultists gain 8 Lunar Marks Per Turn in Combat, Lasts Until End of Day. (150 Mana)</t>
  </si>
  <si>
    <t>(❖:≈) Lunar Eclipse III: [Requires Helix] Herald(The Moon is summoned to eclipse the Sun!); Summon the Moon in front of the sun blocking it, All Lunar Cultists gain 20 Lunar Marks Per Turn in Combat, Lasts Until End of Day. (200 Mana)</t>
  </si>
  <si>
    <t>(≈)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</si>
  <si>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</si>
  <si>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</si>
  <si>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(P) True Silencer: The First Spell Cast in Combat will be Negated.</t>
  </si>
  <si>
    <t>(P) Suppressor: All Spells Cast on your Hex will Cost 50% More Mana.</t>
  </si>
  <si>
    <t>(P) Dispersion Expert: Gain 5 Dispersion.</t>
  </si>
  <si>
    <t>(+) Silence: Seal Target for 3 Turns; Sealed Target can no Longer Cast Spells. (40 Mana)</t>
  </si>
  <si>
    <t>(+) Silence II: Silence Target for 3 Turns; Silenced Target can no Longer Cast Spells. (30 Mana)</t>
  </si>
  <si>
    <t>(+) Silence III: Silence Target for 4 Turns; Silenced Target can no Longer Cast Spells. (30 Mana)</t>
  </si>
  <si>
    <t>(o) Magic Dampener: Seal All Other Entities on Hex for 2 Turns. (40 Mana)</t>
  </si>
  <si>
    <t>(o) Magic Dampener II: Silence All Other Entities on Hex for 3 Turns. (40 Mana)</t>
  </si>
  <si>
    <t>(o) Magic Dampener III: Silence All Other Entities on Hex for 4 Turns. (40 Mana)</t>
  </si>
  <si>
    <t>(≈) Sealing Shock: Toggle; Your Basic Attacks Seal Target for 1 Turn. (10 Mana/Turn)</t>
  </si>
  <si>
    <t>(≈) Sealing Shock II: Toggle; Your Basic Attacks Seal Target for 1 Turn. (8 Mana/Turn)</t>
  </si>
  <si>
    <t>(≈) Sealing Shock III: Toggle; Your Basic Attacks Seal Target for 2 Turns. (5 Mana/Turn)</t>
  </si>
  <si>
    <t>(P) Mana Pool Turmoil: Sealed Targets are also Staggered. (Locks 20 Mana)</t>
  </si>
  <si>
    <t>(P) Mana Pool Turmoil II: Sealed Targets are also Staggered and Slowed. (Locks 30 Mana)</t>
  </si>
  <si>
    <t>(P) Mana Pool Turmoil III: Sealed Targets are also Staggered and Rooted. (Locks 50 Mana)</t>
  </si>
  <si>
    <t>(P) Straining Seal: Sealed Targets Will Deal 20% Less Total Damage. (Locks 20 Mana)</t>
  </si>
  <si>
    <t>(P) Straining Seal II: Sealed Targets Will Deal 30% Less Total Damage. (Locks 30 Mana)</t>
  </si>
  <si>
    <t>(P) Straining Seal III: Sealed Targets Will Deal 50% Less Total Damage. (Locks 50 Mana)</t>
  </si>
  <si>
    <t>(P) Weakening Seal: Sealed Entities take 20% more Damage from all sources. (Locks 20 Mana)</t>
  </si>
  <si>
    <t>(P) Weakening Seal II: Sealed Entities take 30% more Damage from all sources. (Locks 30 Mana)</t>
  </si>
  <si>
    <t>(P) Weakening Seal III: Sealed Entities take 50% more Damage from all sources. (Locks 50 Mana)</t>
  </si>
  <si>
    <t>(+) Magic Denial: Counter; Negate Target Spell. (40 Mana)</t>
  </si>
  <si>
    <t>(+) Magic Denial II: Counter; Negate Target Spell. (30 Mana)</t>
  </si>
  <si>
    <t>(+) Magic Denial III: Counter; Negate Target Spell. (25 Mana)</t>
  </si>
  <si>
    <t>(P) Spell-Kill Dome: You can no Longer Move in Combat; No Entity on your Hex can Cast Spells. (Locks 50 Mana)</t>
  </si>
  <si>
    <t>(P) Spell-Kill Dome II: No Entity on your Hex can Cast Spells. (Locks 50 Mana)</t>
  </si>
  <si>
    <t>(P) Spell-Kill Dome III: No Entity on your Hex can Cast Spells.</t>
  </si>
  <si>
    <t>(+) Curse of the Silent Binding: [Requires Target below 20% Max Health] Curse Target Entity; Curse: You can no longer Speak or Restore Health. (40 Mana)</t>
  </si>
  <si>
    <t>(+) Curse of the Silent Binding II: [Requires Target below 30% Max Health] Curse Target Entity; Curse: You can no longer Speak or Restore Health. (40 Mana)</t>
  </si>
  <si>
    <t>(+) Curse of the Silent Binding III: [Requires Target below 50% Max Health] Curse Target Entity; Curse: You can no longer Speak or Restore Health. (50 Mana)</t>
  </si>
  <si>
    <t>(+) Sealing Fate: Target Sealed Entity Gains -50% Elemental Resistances; -10 Defense; -10 Dispersion and Are Slowed Until End of Combat. (80 Mana)</t>
  </si>
  <si>
    <t>(+) Sealing Fate II: Target Sealed Entity Gains -100% Elemental Resistances; -20 Defense; -20 Dispersion and Are Slowed Until End of Combat. (100 Mana)</t>
  </si>
  <si>
    <t>(+) Sealing Fate III: Target Sealed Entity Dies after taking any amount of Damage; Lasts until End of Combat. (200 Mana)</t>
  </si>
  <si>
    <t>(+) Negative-Mana Sphere: Hidden; Counter; Surround Targets Life Essence in Negative Mana, Removing all Statuses and making them Invulnerable Until Start of their Turn. (80 Mana)</t>
  </si>
  <si>
    <t>(+) Negative-Mana Sphere II: Hidden; Counter; Surround Targets Life Essence in Negative Mana, Removing all Statuses and making them Invulnerable Until Start of their Turn. (50 Mana)</t>
  </si>
  <si>
    <t>(+) Negative-Mana Sphere III: Hidden; Counter; Surround Targets Life Essence in Negative Mana, Removing all Statuses and making them Invulnerable Until Start of their Turn. (1 Turn Cooldown)</t>
  </si>
  <si>
    <t>(+) Sealed for Life: Powerplay; Seal Target Until Death. (100 Mana)</t>
  </si>
  <si>
    <t>(+) Sealed for Life II: Powerplay; Seal Target Until Death.</t>
  </si>
  <si>
    <t>(+) Sealed for Life III: Seal Targets Soul; This Ability Persists even after Death.</t>
  </si>
  <si>
    <t>(P) Territorial Knowledge: You will be Notified on request, how many Hexes away the closest Hero is from you.</t>
  </si>
  <si>
    <t>(≈) The Quest for Knowledge Never Stops: Consume 1 Stamina to Gain 100 Experience.</t>
  </si>
  <si>
    <t>(P) Bookkeeping: Upon Leveling gain a random Rare Scroll.</t>
  </si>
  <si>
    <t>(P) Book of Wavelengths: At the Start of the Day, choose a Wavelength; Gain a Tier I Ability from that Wavelength until End of Day.</t>
  </si>
  <si>
    <t>(P)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</si>
  <si>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</si>
  <si>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Pay Attention: Strike Target with a book, Dealing 10(+100% Strength; +100% Power) Kinetic Damage. (10 Mana)</t>
  </si>
  <si>
    <t>(≈) Pay Attention! II: Strike Target with a book, Dealing 10(+200% Strength; +200% Power) Kinetic Damage. (25 Mana)</t>
  </si>
  <si>
    <t>(≈) Pay Attention! III: Strike Target with a book, Dealing 10(+300% Strength; +300% Power) Kinetic Damage. (25 Mana)</t>
  </si>
  <si>
    <t>(❖:^) Book Of Armaments: Summon and Equip a Random Epic Weapon Until End of Combat. (40 Mana)</t>
  </si>
  <si>
    <t>(❖:^) Book Of Armaments II: Summon and Equip a Random Epic Weapon Until End of Combat. (30 Mana)</t>
  </si>
  <si>
    <t>(❖:^) Book Of Armaments III: Summon and Equip a Random Legendary Weapon Until End of Combat. (50 Mana)</t>
  </si>
  <si>
    <t>(❖:+) Book Of Knowledge: Allows you to see the entire Stat List of the Target. (20 Mana)</t>
  </si>
  <si>
    <t xml:space="preserve">(❖:+) Book Of Knowledge II: Allows you to see the entire Stat List of the Target. </t>
  </si>
  <si>
    <t>(❖:+) Book Of Knowledge III: See the Stat List of all remaining Heroes; Casting this ability on a target will reveal their Stat list and drain 5 Power from them.</t>
  </si>
  <si>
    <t>(❖:+) Book of Mana-Drain: Drain 25 Mana from a target. (1/Day)</t>
  </si>
  <si>
    <t>(❖:+) Book of Mana-Drain II:  Drain 50(+100% Power) Mana from a target. (1/Day)</t>
  </si>
  <si>
    <t>(❖:+) Book of Mana-Drain III:  Drain 75(+200% Power) Mana from a target. (1/Day)</t>
  </si>
  <si>
    <t>(❖:+) Book of Spite: If Target has more Current Health than you, brin them to the same Health you are at. (75 Mana; 1/Day)</t>
  </si>
  <si>
    <t>(❖:+) Book of Spite II: If Target has more Current Health than you, brin them to the same Health you are at. (50 Mana; 1/Day)</t>
  </si>
  <si>
    <t>(❖:+) Book of Spite II: If Target has more Current Health than you, brin them to the same Health you are at. (25 Mana; 1/Day)</t>
  </si>
  <si>
    <t>(❖:+)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</si>
  <si>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</si>
  <si>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</si>
  <si>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Book of Doom: Toggle; Every Third Ability Cast in Combat Deals 50 Dark Damage on Hex; Does not count itself; Gain 50% Dark Resistance. (10 Mana Per Turn)</t>
  </si>
  <si>
    <t>(❖:+) Book of Doom II: Toggle; Every Third Ability Cast in Combat Deals 50(+100% Power) Dark Damage on Hex; Does not count itself; Gain 60% Dark Resistance. (10 Mana Per Turn)</t>
  </si>
  <si>
    <t>(❖:+) Book of Doom III: Toggle; Every Third Ability Cast in Combat Deals 50(+100% Power) Dark Damage on Hex; Does not count itself; Gain 60% Dark Resistance. (10 Mana Per Turn)</t>
  </si>
  <si>
    <t>(❖:+) Book of Sadness: Torment Target Entity for 3 Turns; If they are already Tormented make them Vulnerable for 3 Turns instead. (20 Mana)</t>
  </si>
  <si>
    <t>(❖:+) Book of Sadness II: Torment Target Entity for 3 Turns; If they are already Tormented make them Vulnerable for 3 Turns instead; If they are also Vulnerable already make them Weak for 3 Turns Instead. (20 Mana)</t>
  </si>
  <si>
    <t>(❖:+)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</si>
  <si>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(P) Broader Horizons: Removes Level Cap; Every Level after 12 Requires 200 additional Experience; Gain 1 Power Per Current Level.</t>
  </si>
  <si>
    <t>(P) Broader Horizons II: Removes Level Cap; Every Level after 12 Requires 200 additional Experience; Gain 2 Power Per Current Level.</t>
  </si>
  <si>
    <t>(P) Broader Horizons III: Removes Level Cap; Every Level after 12 Requires 200 additional Experience; Gain 4 Power Per Current Level.</t>
  </si>
  <si>
    <t>(≈) The Xernovol: Powerplay; 25% Chance to Gain The Xernovol.</t>
  </si>
  <si>
    <t>(≈) The Xernovol II: Powerplay; 50% Chance to Gain the Xernovol.</t>
  </si>
  <si>
    <t>(≈) The Xernovol III: Powerplay; Gain The Xernovol.</t>
  </si>
  <si>
    <t>(≈) Remaker of the Library: Build a Library on your Current Hex; You gain all the Gold from other Entities using any Libraries. (100 Mana)</t>
  </si>
  <si>
    <t>(≈) Remaker of the Library II: Build a Library on your Current Hex; You gain all the Gold from other Entities using any Libraries; For every 3 Libraries under your control you are able to learn a different Tier I/II/III Ability or level one up.</t>
  </si>
  <si>
    <t>(≈) Remaker of the Library III: Build a Library on your Current Hex; You gain all the Gold from other Entities using any Libraries; For every 2 Libraries under your control you are able to learn a different Tier I/II/III Ability or level one up.</t>
  </si>
  <si>
    <t>(❖:≈) Aggressive Bias: Herald; Allows the user to use the Across the Planes once per turn.</t>
  </si>
  <si>
    <t>(P) Weakness of Mind: If Target Entity is arrogant in Dialogue; Mind Control him for 1 Turn.</t>
  </si>
  <si>
    <t>(P) Weakling Tamer: You Mind Control Weaklings for 2 Turns at the start of Combat.</t>
  </si>
  <si>
    <t>(+) Self Endangerment: Cast on Target Entity, the action the Target will use next will be reversed. (30 Mana)</t>
  </si>
  <si>
    <t>(+) Self Endangerment II: Hidden; Cast on Target Entity, the action the target will use next will be reversed. (Costs 40 Mana)</t>
  </si>
  <si>
    <t>(+) Self Endangerment III: Hidden; Cast on Target Entity, the action the target will use next will be reversed and done Twice. (50 mana)</t>
  </si>
  <si>
    <t>(+) Feral Domination: Mind Control Target Creature for 1 Turn. (20 Mana)</t>
  </si>
  <si>
    <t>(+) Feral Domination II: Mind Control Target Creature for 2 Turns. (30 Mana)</t>
  </si>
  <si>
    <t>(+) Feral Domination III: Mind Control Target Creature for 3 Turns. (40 Mana)</t>
  </si>
  <si>
    <t>(+) Memory Erosion: Temporarily Erase Targets Memory causing them to lose a Random Ability Until end of Combat. (35 Mana)</t>
  </si>
  <si>
    <t>(+) Memory Erosion II: Flash; Temporarily Erase Targets Memory causing them to lose a Random Ability Until end of Combat. (40 Mana)</t>
  </si>
  <si>
    <t>(+) Memory Erosion III: Flash; Temporarily Erase Targets Memory causing them to lose 2 Random Abilities Until end of Day. (50 Mana)</t>
  </si>
  <si>
    <t>(+) Kinetic Mind Blast: Active: Choose One: Choose Target, At the end of their turn deal 15 Magic Damage(+100% Power) (25 Mana); Choose Target nothing happens. (0 Mana)</t>
  </si>
  <si>
    <t>(+) Kinetic Mind Blast II: Hidden; Active: Choose One: Choose Target, At the end of their turn deal 20 Magic Damage(+100% Power) (30 Mana); Choose Target nothing happens.(0 Mana)</t>
  </si>
  <si>
    <t>(+) Kinetic Mind Blast III: Active: Choose One: Choose Target, At the end of their turn deal 30 Magic Damage(+100% Power) (30 Mana); Choose Target nothing happens.(0 Mana)</t>
  </si>
  <si>
    <t>(+) Skim the Brain: Run through Targets Memories allowing you to see their Channel; You gain their Stat Sheet. (40 Mana)</t>
  </si>
  <si>
    <t>(+) Skim the Brain II: Run through Targets Memories allowing you to see their Channel; You gain their Stat Sheet. (30 Mana)</t>
  </si>
  <si>
    <t>(+) Skim the Brain III: Flash; Run through Targets Memories allowing you to see their Channel; You gain their Stat Sheet. (20 Mana)</t>
  </si>
  <si>
    <t>(+) Chain of Vision: Gain the 1 Hex Vision of Target you have Vision of. (15 Mana)</t>
  </si>
  <si>
    <t>(+) Chain of Vision II: Gain the 1 Hex Vision of Target in have Vision of. (10 Mana)</t>
  </si>
  <si>
    <t>(+) Chain of Vision III: Gain the 2 Hex Vision of Target in have Vision of. (10 Mana)</t>
  </si>
  <si>
    <t>(❖:≈) Tactical Manipulation: Active: Force a Target to move in a direction. (50 Mana) Active during Combat: Force a target to do an action previously observed that he did. (30 Mana)</t>
  </si>
  <si>
    <t>(❖:≈) Tactical Manipulation II: Active: Force a Target to move in a direction. (50 Mana) Active during Combat: Force a Target to do an action previously observed. (35 Mana)</t>
  </si>
  <si>
    <t>(❖:≈) Tactical Manipulation III: Active: Force a Target to move in a direction. (50 Mana) Active during Combat: Force a target to do an action previously observed that he did. (30 Mana)</t>
  </si>
  <si>
    <t>(P) Deflection Automata Minimorum: Whenever Target is about to Critical Strike you inflict Weakened for 1 Turn and lose 10 Mana. [Locks 20 Mana]</t>
  </si>
  <si>
    <t>(P) Deflection Automata Minimorum II: Whenever Target is about to Critical Strike you inflict Weakened for 2 Turns and lose 10 Mana. [Locks 20 Mana]</t>
  </si>
  <si>
    <t>(P) Deflection Automata Minimorum III: Whenever Target is about to Critical Strike you inflict Weakened for 2 Turns. [Locks 20 Mana]</t>
  </si>
  <si>
    <t>(❖:+) Order Suicide: [1 Turn Channel] Cause Target to Critical Strike Themselves with no Damage Penalty. (25 Mana)</t>
  </si>
  <si>
    <t>(❖:+) Order Suicide II: [1 Turn Channel] Cause Target to Critical Strike Themselves with +1 Critical Multiplier. (35 Mana)</t>
  </si>
  <si>
    <t>(❖:+) Order Suicide III: [1 Turn Channel] Cause Target to Critical Strike Themselves with +2 Critical Multiplier. (50 Mana)</t>
  </si>
  <si>
    <t>(❖:+) Mind Control: Mind Control Target for 2 Turns. (100 Mana)</t>
  </si>
  <si>
    <t>(❖:+) Mind Control II: Mind Control Target for 3 Turns. (150 Mana)</t>
  </si>
  <si>
    <t>(❖:+)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</si>
  <si>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</si>
  <si>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</si>
  <si>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</si>
  <si>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</si>
  <si>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</si>
  <si>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Mind Swap III: Choose 2 Entities; Swap their Mind; Hero Status and Abilities are transfered as well. (100 Mana)</t>
  </si>
  <si>
    <t>(≈) The Quest for Knowledge: Consume 1 Stamina to Gain 200 Experience. (1/Day)</t>
  </si>
  <si>
    <t>(P)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</si>
  <si>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</si>
  <si>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</si>
  <si>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</si>
  <si>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</si>
  <si>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</si>
  <si>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</si>
  <si>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</si>
  <si>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</si>
  <si>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</si>
  <si>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</si>
  <si>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</si>
  <si>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</si>
  <si>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</si>
  <si>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</si>
  <si>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</si>
  <si>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</si>
  <si>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</si>
  <si>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</si>
  <si>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</si>
  <si>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Open Field Study: Gain 100 Experience; Gain 200 Gold; Restore 20 Health. (1 Studying Opportunity; 20 Mana; 2/Day)</t>
  </si>
  <si>
    <t>(≈) Open Field Study II: Gain 200 Experience; Gain 400 Gold; Restore 40 Health. (1 Studying Opportunity; 40 Mana; 2/Day)</t>
  </si>
  <si>
    <t>(≈) Open Field Study III: Gain 400 Experience; Gain 800 Gold; Restore 80 Health. (1 Studying Opportunity; 60 Mana; 2/Day)</t>
  </si>
  <si>
    <t>(≈) Autopsy: [Requires Corpse] Consume Corpse to Gain 200 Experience. (1 Studying Opportunity; 30 Mana)</t>
  </si>
  <si>
    <t>(≈) Autopsy II: [Requires Corpse] Consume Corpse to Gain 300 Experience. (1 Studying Opportunity; 20 Mana)</t>
  </si>
  <si>
    <t>(≈) Autopsy III: [Requires Corpse] Gain 400 Experience. (1 Studying Opportunity; 10 Mana)</t>
  </si>
  <si>
    <t>(≈) Breakthrough: Roll a D20; Rolling 1-15 Does nothing; Rolling 16-19 Gives you 400 Experience and a Random Rare Item; Rolling 20 Levels you up and gives an Random Epic Gear. (1 Studying Opportunity; 40 Mana)</t>
  </si>
  <si>
    <t>(≈) Breakthrough II: Roll a D20; Rolling 1-15 Does nothing; Rolling 16-19 Gives you 400 Experience and a Random Epic Item; Rolling 20 Levels you up and gives a  Random Legendary Gear. (1 Studying Opportunity; 50 Mana)</t>
  </si>
  <si>
    <t>(≈) Breakthrough III: Roll a D20; Rolling 1-15 Does nothing; Rolling 16-19 Gives you 800 Experience and a Random Legendary Item; Rolling 20 Levels you up and gives a Random Mythic Gear. (1 Studying Opportunity; 60 Mana)</t>
  </si>
  <si>
    <t>(≈) Graduate to Silencer: [Requires 3 Studying Opportunities] Powerplay; Switch your Affinity to Silencer; Relearn all your Abilities. (100 Mana)</t>
  </si>
  <si>
    <t>(≈) Graduate to Silencer II: [Requires 2 Studying Opportunities] Powerplay; Switch your Affinity to Silencer; Relearn all your Abilities. (50 Mana)</t>
  </si>
  <si>
    <t>(≈) Graduate to Silencer III: [Requires 1 Studying Opportunities] Powerplay; Switch your Affinity to Silencer; Relearn all your Abilities.</t>
  </si>
  <si>
    <t>(≈) Graduate to Mastermind: [Requires 3 Studying Opportunities] Powerplay; Switch your Affinity to Mastermind; Relearn all your Abilities. (100 Mana)</t>
  </si>
  <si>
    <t>(≈) Graduate to Mastermind II: [Requires 2 Studying Opportunities] Powerplay; Switch your Affinity to Mastermind; Relearn all your Abilities. (50 Mana)</t>
  </si>
  <si>
    <t>(≈) Graduate to Mastermind III: [Requires 1 Studying Opportunities] Powerplay; Switch your Affinity to Mastermind; Relearn all your Abilities.</t>
  </si>
  <si>
    <t>(≈) Graduate to Bookworm: [Requires 3 Studying Opportunities] Powerplay; Switch your Affinity to Bookworm; Relearn all your Abilities. (100 Mana)</t>
  </si>
  <si>
    <t>(≈) Graduate to Bookworm II: [Requires 2 Studying Opportunities] Powerplay; Switch your Affinity to Bookworm; Relearn all your Abilities. (50 Mana)</t>
  </si>
  <si>
    <t>(≈) Graduate to Bookworm III: [Requires 1 Studying Opportunities] Powerplay; Switch your Affinity to Bookworm; Relearn all your Abilities.</t>
  </si>
  <si>
    <t>(P) Stress Totality: You gain 50% less Experience; You Start the Game with 50% Current Health, Mana and Stamina.</t>
  </si>
  <si>
    <t>(P) Power Control Training: You gain 50% less Experience; You Start the Game with -1 Max Stamina.</t>
  </si>
  <si>
    <t>(P) Draining Overwork: You gain 50% less Experience; You Start the Game with 50% Less Max Health.</t>
  </si>
  <si>
    <t>(P)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</si>
  <si>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</si>
  <si>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</si>
  <si>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Link Control - Burst: You gain a new Stat named Control; Try to link to the Astral Object "The Authority" for immense Power; Gain 25 Control. (1 Stamina; 25 Mana; 10 Health)</t>
  </si>
  <si>
    <t>(❖:≈) Link Control - Burst II: You gain a new Stat named Control; Try to link to the Astral Object "The Authority" for immense Power; Gain 30 Control. (1 Stamina; 20 Mana; 10 Health)</t>
  </si>
  <si>
    <t>(❖:≈) Link Control - Burst III: You gain a new Stat named Control; Try to link to the Astral Object "The Authority" for immense Power; Gain 40 Control. (1 Stamina; 10 Mana; 10 Health)</t>
  </si>
  <si>
    <t>(❖:≈) Link Control - Porting: [Requires Helix] You gain a new Stat named Control; Try to link to the Astral Object "The Authority" for immense Power; Gain 40 Control; You attempt to open a Portal close to its location to increase your link. (50 Mana)</t>
  </si>
  <si>
    <t>(❖:≈) Link Control - Porting II: [Requires Helix] You gain a new Stat named Control; Try to link to the Astral Object "The Authority" for immense Power; Gain 45 Control; You attempt to open a Portal close to its location to increase your link. (45 Mana)</t>
  </si>
  <si>
    <t>(❖:≈) Link Control - Porting III: [Requires Helix] You gain a new Stat named Control; Try to link to the Astral Object "The Authority" for immense Power; Gain 50 Control; You attempt to open a Portal close to its location to increase your link. (40 Mana)</t>
  </si>
  <si>
    <t>(≈) Gift from the Library: [Requires you to have completed a Quest] Powerplay; Gain a Random Helix that becomes permanently equipped in your artifact Slot.</t>
  </si>
  <si>
    <t>(≈) Gift from the Library II: [Requires you to have completed a Quest] Powerplay; Gain a Random Helix that becomes permanently equipped in your artifact Slot; You also gain 1000 Gold.</t>
  </si>
  <si>
    <t>(≈) Gift from the Library III: Powerplay; Gain a Random Helix that becomes permanently equipped in your artifact Slot; You also gain 1000 Gold.</t>
  </si>
  <si>
    <t>(o) Incomplete Release: Consume all your Control and Deal 20(+100% Control; +200% Power) Arcane Damage to all Entities on Hex. (Mana equal to Control)</t>
  </si>
  <si>
    <t>(o) Incomplete Release II: Consume all your Control and Deal 20(+200% Control; +200% Power) Arcane Damage to all Entities on Hex. (Mana equal to Control)</t>
  </si>
  <si>
    <t>(o) Incomplete Release III: Consume all your Control and Deal 20(+300% Control; +300% Power) Arcane Damage to all Entities on Hex. (Mana equal to Control)</t>
  </si>
  <si>
    <t>(≈) Absolute Control: Powerplay; Level up. (100 Control)</t>
  </si>
  <si>
    <t>(≈) Absolute Control Il: Powerplay; Level up Twice. (100 Control)</t>
  </si>
  <si>
    <t>(≈) Absolute Control IlI: Powerplay; Level up Twice.</t>
  </si>
  <si>
    <t>(≈) Nearing Completion - Arcanite: You gain a new Stat named Mana Pool Resistance(MPR); You may Consume 10 Control for 10 MPR Until End of Day; Passive: You Gain 50 Mana and 5 Power at the End of Day; for X Mana above your Max Mana you take X(-100% MPR) True Damage; Gain 50 Max Mana.</t>
  </si>
  <si>
    <t>(≈)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</si>
  <si>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</si>
  <si>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Nearing Completion - Complexion: You gain a new Stat named Mana Pool Resistance(MPR); You may Consume 10 Control for 20 MPR Until End of Day; Passive: You Gain 100(+1000% Level) Mana at the End of Day; for X Mana above your Max Mana you take X(-100% MPR) True Damage; Gain 200 Max Mana.</t>
  </si>
  <si>
    <t>(≈)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</si>
  <si>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</si>
  <si>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</si>
  <si>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</si>
  <si>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</si>
  <si>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(o) Arcane Bombardment: [Requires Helix] Choose Target Hex you have vision of; Everything in 1 Hex Range of Target Hex gets Obliterated for 200(+500% Power) Arcane Damage. (200 Mana; 100 Control; 20 Mana Pool Resistance; 1/Day)</t>
  </si>
  <si>
    <t>(o) Arcane Bombardment II: [Requires Helix] Choose Target Hex you have vision of; Everything in 2 Hex Range of Target Hex gets Obliterated for 400(+1000% Power) Arcane Damage. (300 Mana; 150 Control; 50 Mana Pool Resistance; 1/Day)</t>
  </si>
  <si>
    <t>(o) Arcane Bombardment III: [Requires Helix] Choose Target Hex you have vision of; Everything in 2 Hex Range of Target Hex gets Obliterated for 1000(+10000% Power) Arcane Damage. (200 Mana; 200 Control; 100 Mana Pool Resistance)</t>
  </si>
  <si>
    <t>(+)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</si>
  <si>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</si>
  <si>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</si>
  <si>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</si>
  <si>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</si>
  <si>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</si>
  <si>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(P) Diplomatic Envoy: You've been sent by the Legions of the Grand Library on a Diplomatic Mission; Sentient Weaklings and Elites will Refuse to fight you out of Fear of the Legions; But you can not fight them Either; Encountering them will Still Grant you the Experience.</t>
  </si>
  <si>
    <t>(P) Political Propagandist: The Higher Nobility sent you to spread their Idealogy; Gain 1000 Gold; You can Bribe Sentient Weaklings to join your Cause for 100 Gold and Sentient Elites for 1000 Gold.</t>
  </si>
  <si>
    <t>(P) Faction Suporter: Start the Game with a second Faction Bonus of your choice.</t>
  </si>
  <si>
    <t>(≈) Order of Passage: Order your benefactors to Remove Target Weakling or Elite from Target Hex; You will gain 50% of its Experience. (20 Mana for Weakling/40 Mana for Elite)</t>
  </si>
  <si>
    <t>(≈) Order of Passage II: Order your benefactors to Remove Target Weakling or Elite from Target Hex; You will gain 50% of its Experience. (10 Mana for Weakling/20 Mana for Elite)</t>
  </si>
  <si>
    <t>(≈) Order of Passage III: Order your benefactors to Remove Target Weakling or Elite from Target Hex; You will gain 100% of its Experience. (10 Mana for Weakling/20 Mana for Elite)</t>
  </si>
  <si>
    <t>(❖:+) Judge Morality: Target Sentient Entity begins questioning their Morality; They are Confused or Feared Until End of Combat. (40 Mana)</t>
  </si>
  <si>
    <t>(❖:≈) Judge Morality II: Target Sentient Entity begins questioning their Morality; They are Confused and Feared Until End of Combat. (60 Mana)</t>
  </si>
  <si>
    <t>(❖:≈) Judge Morality III: Target Sentient Entity begins questioning their Morality; They are Confused and Feared Until End of Combat. (40 Mana)</t>
  </si>
  <si>
    <t>(≈) Political Decoy: Employ an Underling as your Decoy; Your Decoy has 4 Stamina and 25 Health; Your Decoy appears to have the same stats as you but can not fight; Decoy does not count towards banner; The Decoy has the Taunt Skill. (50 Mana; 250 Gold)</t>
  </si>
  <si>
    <t>(≈) Political Decoy II: Employ an Underling as your Decoy; Your Decoy has 5 Stamina and 50 Health; Your Decoy appears to have the same stats as you but can not fight; Decoy does not count towards banner; The Decoy has the Taunt Skill. (50 Mana; 250 Gold)</t>
  </si>
  <si>
    <t>(≈)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</si>
  <si>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</si>
  <si>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</si>
  <si>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</si>
  <si>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Denounce Faction: Powerplay; Denounce Faction, causing all Heroes of that Faction to become Banished. (40 Mana)</t>
  </si>
  <si>
    <t>(≈) Denounce Faction II: Powerplay; Denounce 2 Factions, causing all Heroes of those Factions to become Banished. (40 Mana)</t>
  </si>
  <si>
    <t>(≈) Denounce Faction III: Powerplay; Denounce all Factions, causing all Heroes to become Banished. (40 Mana)</t>
  </si>
  <si>
    <t>(❖:o) Call of the Slayers: Powerplay; Call the professional Slayers to Kill all Non-Sentient Entities on your current Hex. (100 Mana; 1000 Gold)</t>
  </si>
  <si>
    <t>(❖:o) Call of the Slayers II: Powerplay; Call the professional Slayers to Destroy all Non-Sentient Entities on your current Hex. (75 Mana; 1500 Gold)</t>
  </si>
  <si>
    <t>(❖:o) Call of the Slayers III: Powerplay; Call the professional Slayers to Destroy all Non-Hero Entities on your current Hex. (50 Mana; 2000 Gold)</t>
  </si>
  <si>
    <t>(^) Arrival of the Escort: Powerplay; Summon 2 100 Health and Mana Knight Followers with 20 Physical Damage Basic Attcks and 3 Stamina. (100 Mana)</t>
  </si>
  <si>
    <t>(^) Arrival of the Escort II: Powerplay; Summon 3 100 Health and Mana Knight Followers with 20 Physical Damage Basic Attcks and 3 Stamina. (100 Mana)</t>
  </si>
  <si>
    <t>(^) Arrival of the Escort III: Powerplay; Summon 4 100 Health and Mana Knight Followers with 20 Physical Damage Basic Attcks and 3 Stamina. (100 Mana)</t>
  </si>
  <si>
    <t>(❖:≈) Mind to Peace: Corrupt Targets Mind forcing them to Flee Combat. (40 Mana)</t>
  </si>
  <si>
    <t>(❖:≈) Mind to Peace II: Corrupt Targets Mind forcing them to Flee Combat. (30 Mana)</t>
  </si>
  <si>
    <t>(❖:≈) Mind to Peace III: Corrupt Targets Mind forcing them to Flee Combat or move Back in Combat. (20 Mana)</t>
  </si>
  <si>
    <t>(+) Pacify: Cause Hostile Target Non-Heroic Entity to become Neutral Until End of Day. (50 Mana)</t>
  </si>
  <si>
    <t>(+) Pacify II: Cause Hostile Target Non-Heroic Entity to become Neutral Until End of Day. (40 Mana)</t>
  </si>
  <si>
    <t>(+) Pacify III: Cause Hostile Target Non-Hero Entity to become Neutral Until End of Day. (30 Mana)</t>
  </si>
  <si>
    <t>(P) The Decree of the Grand Libraries Defensive Act: If a Target Entity becomes Hostile towards you, summon a Level 6 Non-Diplomat Librarian Minion with Rare Gear to Protect you until End of Combat. (Locks 100 Mana)</t>
  </si>
  <si>
    <t>(P) The Decree of the Grand Libraries Defensive Act II: If a Target Entity becomes Hostile towards you, summon a Level 8 Non-Diplomat Librarian Minion with Epic Gear to Protect you until End of Combat. (Locks 100 Mana)</t>
  </si>
  <si>
    <t>(P) The Decree of the Grand Libraries Defensive Act III: If a Target Entity becomes Hostile towards you, summon a Level 12 Non-Diplomat Librarian Minion with Legendary Gear to Protect you until End of Combat. (Locks 100 Mana)</t>
  </si>
  <si>
    <t>(o) The Negotiations are Done!: Powerplay; The Librarian City declares War on the Land; All Zones are Annihilated by Magic Bombardment; Heroes currently in Zones take 100 Magic Damage; Become Target Librarian Affinity; You Relearn all your Abilities. (200 Mana)</t>
  </si>
  <si>
    <t>(o) The Negotiations are Done! II: Powerplay; The Librarian City declares War on the Land; All Zones are Annihilated by Magic Bombardment; Heroes currently in Zones take 200 Magic Damage; Become Target Librarian Affinity; You Relearn all your Abilities. (200 Mana)</t>
  </si>
  <si>
    <t>(o)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</si>
  <si>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Librarian Caravan: Powerplay; Call in the support of a level 4 Silencer Companion. (100 Mana)</t>
  </si>
  <si>
    <t>(≈) Librarian Caravan II: Powerplay; Call in the support of a level 6 Silencer Companio and a level 6 Mastermind. (120 Mana)</t>
  </si>
  <si>
    <t>(≈) Librarian Caravan III: Powerplay; Call in the support of a level 8 Silencer Companio, a level 8 Mastermind and another level 8 Mastermind. (140 Mana)</t>
  </si>
  <si>
    <t>(P) Logistician: You regenerate 2(+1 Per Zone Occupied) Supply at the Start of Day; Recruits count as your Banner.</t>
  </si>
  <si>
    <t>(P) Field Marshal: You regenerate 1 Supply at the Start of Day; Your Recruits gain an additional Action on their first turn in combat; Recruits count as your Army; Gain +6 Banner Slots.</t>
  </si>
  <si>
    <t>(P) Recruiter: You regenerate 1 Supply at the Start of Day; Your Recruits Costs 50% less Supply to Recruit; Recruits count as your Army; Gain +6 Banner Slots.</t>
  </si>
  <si>
    <t>(≈) Emergency Conscription: Recruit three Peasants; Peasents have 50 Health; 3 Stamina; 8 Physical Damage Melee Basic Attack, Equipped with a Two-Handed Common Sword; Peasents will Consume 1 Supply at the Start of the Day. (8 Supply)</t>
  </si>
  <si>
    <t>(≈) Emergency Conscription II: Recruit four Peasants; Peasents have 50 Health; 3 Stamina; 8 Physical Damage Melee Basic Attack, Equipped with a Two-Handed Common Sword; Peasents will Consume 1 Supply at the Start of the Day. (8 Supply)</t>
  </si>
  <si>
    <t>(≈)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</si>
  <si>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</si>
  <si>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</si>
  <si>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</si>
  <si>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Professional Training: Recruit a Sergent; Sergents have 150 Health; 3 Stamina; 24 Physical Damage Melee Basic Attack, Equipped with a Two-Handed Epic Sword; Sergents will Consume 2 Supply at the Start of Day; (10 Supply)</t>
  </si>
  <si>
    <t>(≈) Professional Training II: Recruit a Sergent; Sergents have 150 Health; 3 Stamina; 24 Physical Damage Melee Basic Attack, Equipped with a Two-Handed Epic Sword; Sergents will Consume 2 Supply at the Start of Day; (8 Supply)</t>
  </si>
  <si>
    <t>(≈) Professional Training III: Recruit a Sergent; Sergents have 150 Health; 3 Stamina; 24 Physical Damage Melee Basic Attack, Equipped with a Two-Handed Epic Sword; Sergents will Consume 1.5 Supply at the Start of Day; (8 Supply)</t>
  </si>
  <si>
    <t>(P) Backline Commander: Your Turn is skipped, but can Basic Attack as a Counter; Your Recruits gain 2 Actions per Turn.</t>
  </si>
  <si>
    <t>(P) Backline Commander II: Your can no longer Basic Attack on your Turn, but can Basic Attack as a Counter; Your Recruits gain 2 Actions per Turn.</t>
  </si>
  <si>
    <t>(P) Backline Commander III: You can Basic Attack as a Counter; Your Recruits gain 2 Actions per Turn.</t>
  </si>
  <si>
    <t>(P) Vanguard Commander: As long as you are in Melee Range of your Recruits they become inspired and can’t be affected by charm, fear, or confusion and gain +1 on their Basic Attack Rolls.</t>
  </si>
  <si>
    <t>(P) Vanguard Commander II: As long as you are in Melee Range of your Recruits they become inspired and can’t be affected by charm, fear, or confusion and gain +2 on their Basic Attack Rolls.</t>
  </si>
  <si>
    <t>(P) Vanguard Commander III: As long as you are in Melee Range of your Recruits they become inspired and can’t be affected by charm, fear, or confusion and gain +3 on their Basic Attack Rolls.</t>
  </si>
  <si>
    <t>(P) Forage: Ending your turn in a Forest will reduce the Maintenence Supply Cost of your Recruits at the Start of the next Day by 50%.</t>
  </si>
  <si>
    <t>(P) Forage II: Ending your turn in a Forest or Adjiacent to one will reduce the Maintenence Supply Cost of your Recruits at the Start of the next Day by 50%.</t>
  </si>
  <si>
    <t>(P)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</si>
  <si>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</si>
  <si>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</si>
  <si>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</si>
  <si>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(P) Occupy Zone: Zones you Traverse become immediately Claimed and restituated for War; They now give you 1 Supply Per Day or you can Raze them removing them from the Map and gain 10 Supply; You have to be on the Zone in order to Raze it.</t>
  </si>
  <si>
    <t>(P) Occupy Zone II: Zones you Traverse become immediately Claimed and restituated for War; They now give you 1.5 Supply Per Day or you can Raze them removing them from the Map and gain 12 Supply; You have to be on the Zone in order to Raze it.</t>
  </si>
  <si>
    <t>(P) Occupy Zone III: Zones you Traverse become immediately Claimed and restituated for War; They now give you 2 Supply Per Day or you can Raze them removing them from the Map and gain 15 Supply; You can Raze Claimed Zones you have Vision of.</t>
  </si>
  <si>
    <t>(≈) Forced march: You, and your Banner Move in the same cardinal direction as the previous Movement. (1 Supply per Entity that moves)</t>
  </si>
  <si>
    <t>(≈) Forced march II: You, and your Banner Move to adjiacent Hex. (1 Supply per Entity that moves)</t>
  </si>
  <si>
    <t>(≈) Forced march III: You, and your Banner Move to adjiacent Hex. (0.5 Supply per Entity that moves)</t>
  </si>
  <si>
    <t>(P) Recruiters Morale: Your Recruits gain Morale; Whenever you are Victorious you gain 1 Morale; Whenever a Recruit Dies you lose 1 Morale; You gain positive or negative Basic Attack Rolls equal to your Morale.</t>
  </si>
  <si>
    <t>(P) Recruiters Morale II: Your Recruits gain Morale; Whenever you are Victorious you gain 2 Morale; Whenever a Recruit Dies you lose 1 Morale; You gain positive or negative Basic Attack Rolls equal to your Morale.</t>
  </si>
  <si>
    <t>(P)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</si>
  <si>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</si>
  <si>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</si>
  <si>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</si>
  <si>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(P) Efficient Bookkeeping: All maintenance costs are reduced by 0.5 Supply; You may spend Gold to gain Supply at a 200:1 Ratio.</t>
  </si>
  <si>
    <t>(P) Efficient Bookkeeping II: All maintenance costs are reduced by 1 Supply; You may spend Gold to gain Supply at a 100:1 Ratio.</t>
  </si>
  <si>
    <t>(P) Efficient Bookkeeping III: All maintenance costs are reduced by 2 Supply; You may spend Gold to gain Supply at a 50:1 Ratio.</t>
  </si>
  <si>
    <t>(P)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</si>
  <si>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</si>
  <si>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(P) Overseer General: Choose a Spot to set a Kingdom; Leaving it causes Banishment; All Experience earned by the Banner is redicrected to you; Gain 2 Mercenaries; Gain 1 Supply/Zone Claimed; You no longer gain Attunement Points; Gain Coordination Skill.</t>
  </si>
  <si>
    <t>(≈) Send out the Scout: Claim the closest Zone to your Kingdom. (3 supply per distance from Kingdom)</t>
  </si>
  <si>
    <t>(≈) Send out the Scout II: Claim the closest Zone to your kingdom.(2 supply per distance from Kingdom)</t>
  </si>
  <si>
    <t>(≈)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</si>
  <si>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</si>
  <si>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</si>
  <si>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</si>
  <si>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Rush Production: Instantly finish the production of 1 Zone. (2 Supply)</t>
  </si>
  <si>
    <t>(≈) Rush Production II : Instantly finish the production of a zone or Construction Yard (2 Supply)</t>
  </si>
  <si>
    <t>(≈) Rush Production III : Instantly finish the production of 2 zone or Construction Yard.(1 Supply)</t>
  </si>
  <si>
    <t>(P) Castle Walls: Hexes within your kingdom range now will take 1.5 stamina to traverse for hostile entities.</t>
  </si>
  <si>
    <t>(P) Castle Walls II: Hexes within your kingdom range now will take 2 stamina to traverse for hostile entities.</t>
  </si>
  <si>
    <t>(P) Castle Walls III: Hexes within your kingdom range now will take 2.5 stamina to traverse for hostile entities.</t>
  </si>
  <si>
    <t>(≈) Economic prospecting: Increase the amount of supply gained from 1 zone by 1 (4 Supply 1/ Day)</t>
  </si>
  <si>
    <t>(≈) Economic prospecting II: Increase the amount of supply gained from 1 zone by 1 (3 Supply 1/ Day)</t>
  </si>
  <si>
    <t>(≈)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</si>
  <si>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</si>
  <si>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</si>
  <si>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</si>
  <si>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Call the Banners: Choose Claimed Zone; Its guards are under your Banner until another Banner accesses the Zone. (5 Supply per Day Per Zone)</t>
  </si>
  <si>
    <t>(≈) Call the Banners II: Choose Claimed Zone; Its guards are under your Banner until another Banner accesses the Zone, gain 1 banner slot. (5 Supply per Day Per Zone)</t>
  </si>
  <si>
    <t>(≈)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</si>
  <si>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</si>
  <si>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</si>
  <si>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</si>
  <si>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</si>
  <si>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</si>
  <si>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</si>
  <si>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Lordic Sash: Gain 1 construction zone within your kingdom or gain 1 Mercenary on a zone of your choice. (7 Supply)</t>
  </si>
  <si>
    <t>(^) Lordic Sash II : Gain 1 construction zone within your kingdom or gain 1 Prime Mercenary on a zone of your choice. (6 Supply)</t>
  </si>
  <si>
    <t>(^) Lordic Sash III : Gain 2 construction zone within your kingdom or gain 2 Prime Sentient Mercenary on a zone of your choice. (6 Supply)</t>
  </si>
  <si>
    <t>(P) Mayoral Sash: Zones within your Kingdom will provide a daily tax of 100 Gold per day that you will gain.</t>
  </si>
  <si>
    <t>(P) Mayoral Sash II : Zones within your kingdom radius will provide a daily tax of 150 gold per day.</t>
  </si>
  <si>
    <t>(P) Mayoral Sash III : Zones within your kingdom radius will provide a daily tax of 300 gold per day.</t>
  </si>
  <si>
    <t>(^) General Sash: Powerplay; Gain 4 Mercenaries; Teleport your entire Banner on your Hero; You will no longer be Banished if you leave your Kingdom; Your Banner is now Uncapped. (40 Supply)</t>
  </si>
  <si>
    <t>(^) General Sash II: Powerplay; Gain 6 Mercs ; Teleport your entire Banner on your Hero; You will no longer be Banished if you leave your Kingdom; Your Banner is now Uncapped. (20 Supply)</t>
  </si>
  <si>
    <t>(^) Gather the Grand Army III: Powerplay; Gain 10; Teleport your entire Banner on your Hero; You will no longer be Banished if you leave your Kingdom; Your Banner is now Uncapped.</t>
  </si>
  <si>
    <t>(P)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</si>
  <si>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</si>
  <si>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(P) Vorforian Flag: Your Recruits count towards Banner; Your Army Composition will be made out of Archers with 75 Health, 3/3 Stamina, 14 Physical Damage Common Bow as your Ranged Units and Axemen with 125 Health, 3/3 Stamina, 24 Physical Damage Common Axe as your Melee Units.</t>
  </si>
  <si>
    <t>(≈) Hail to the Banner: Recruit a Melee and Ranged Unit; Gain 1 Banner Slot. (3.5 Supply; 1/Day)</t>
  </si>
  <si>
    <t>(≈) Hail to the Banner II: Recruit a Melee and Ranged Unit; Gain 1 Banner Slot. (3 Supply; 1/Day)</t>
  </si>
  <si>
    <t>(≈) Hail to the Banner III: Recruit a Melee and Ranged Unit; Gain 1 Banner Slot. (2.5 Supply; 1/Day)</t>
  </si>
  <si>
    <t>(≈) En Passant: Recruit a Melee or Ranged Unit. (1.5 Supply; 1/Day)</t>
  </si>
  <si>
    <t>(≈) En Passant II: Recruit a Melee or Ranged Unit. (1 Supply; 1/Day)</t>
  </si>
  <si>
    <t>(≈) En Passant III: Recruit a Melee or Ranged Unit. (0.5 Supply; 1/Day)</t>
  </si>
  <si>
    <t>(≈) En Route: Recruit a Melee or Ranged Unit at Random. (2 Supply)</t>
  </si>
  <si>
    <t>(≈) En Route II: Recruit a Melee or Ranged Unit at Random. (1.5 Supply)</t>
  </si>
  <si>
    <t>(≈) En Route III: Recruit a Melee or Ranged Unit at Random. (1 Supply)</t>
  </si>
  <si>
    <t>(≈) Proper Ammunition: Equip Target Ranged Unit with a Higher Rarity Ammunition granting their Basic Attacks +6 Physical Damage; Upgrading this Ability also Updates Recruits on whom this Ability was used. (0.5 Supply; 1/Unit)</t>
  </si>
  <si>
    <t>(≈) Proper Ammunition II: Equip Target Ranged Unit with a Higher Rarity Ammunition granting their Basic Attacks +10 Physical Damage; Upgrading this Ability also Updates Recruits on whom this Ability was used. (0.5 Supply; 1/Unit)</t>
  </si>
  <si>
    <t>(≈) Proper Ammunition III: Equip Target Ranged Unit with a Higher Rarity Ammunition granting their Basic Attacks +16 Physical Damage; Upgrading this Ability also Updates Recruits on whom this Ability was used. (0.5 Supply; 1/Unit)</t>
  </si>
  <si>
    <t>(≈) The Shield is a Must: Equip Target Melee Unit with a Shield granting them +25 Health and 5 Defense; Upgrading this Ability also Updates Recruits on whom this Ability was used. (0.5 Supply; 1/Unit)</t>
  </si>
  <si>
    <t>(≈) The Shield is a Must II: Equip Target Melee Unit with a Shield granting them +35 Health and 7 Defense; Upgrading this Ability also Updates Recruits on whom this Ability was used. (0.5 Supply; 1/Unit)</t>
  </si>
  <si>
    <t>(≈) The Shield is a Must III: Equip Target Melee Unit with a Shield granting them +50 Health and 10 Defense; Upgrading this Ability also Updates Recruits on whom this Ability was used. (0.5 Supply; 1/Unit)</t>
  </si>
  <si>
    <t>(≈) Target Priority: Choose Target Entity; Your Banner has +0.5 Crit Multiplier when Basic Attacking Target. (1/Day)</t>
  </si>
  <si>
    <t>(≈) Target Priority II: Choose Target Entity; Your Banner has +1 Crit Multiplier when Basic Attacking Target. (1/Day)</t>
  </si>
  <si>
    <t>(≈) Target Priority III: Choose Target Entity; Your Banner has +1.5 Crit Multiplier when Basic Attacking Target. (1/Day)</t>
  </si>
  <si>
    <t>(P)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</si>
  <si>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</si>
  <si>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</si>
  <si>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(P) Recover Provisions: When you are Victorious in a Combat you gain 1 Supply.</t>
  </si>
  <si>
    <t>(P) Recover Provisions II: When you are Victorious in a Combat you gain 2 Supply.</t>
  </si>
  <si>
    <t>(P) Recover Provisions III: When you are Victorious in a Combat you gain 3 Supply.</t>
  </si>
  <si>
    <t>(P) Amass to the Cause: When you are Victorious in a Combat you gain 1 Banner Slot.</t>
  </si>
  <si>
    <t>(P) Amass to the Cause II: When you are Victorious in a Combat you gain 2 Banner Slots.</t>
  </si>
  <si>
    <t>(P) Amass to the Cause III: When you are Victorious in a Combat you gain 3 Banner Slots.</t>
  </si>
  <si>
    <t>(≈) Orders of the Ring Leader: Active: Convert Target Mercenary into a Melee or Ranged Unit; Alternatively Convert Target Melee or Ranged Unit into a Level 3 Knight/Ranger Companion Respectively where they maintain their Stats. (0.5 Supply); Passive: You gain 2 Banner Slots.</t>
  </si>
  <si>
    <t>(≈) Orders of the Ring Leader II: Active: Convert Target Mercenary into a Melee or Ranged Unit; Alternatively Convert Target Melee or Ranged Unit into a Level 6 Knight/Ranger Companion Respectively where they maintain their Stats. (0.5 Supply); Passive: You gain 4 Banner Slots.</t>
  </si>
  <si>
    <t>(≈) Orders of the Ring Leader III: Active: Convert Target Mercenary into a Melee or Ranged Unit; Alternatively Convert Target Melee or Ranged Unit into a Level 8 Knight/Ranger Companion Respectively where they maintain their Stats; Passive: You gain 8 Banner Slots.</t>
  </si>
  <si>
    <t>(P)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</si>
  <si>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</si>
  <si>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(P) True Camaraderie III: Your Melee Units gain Active Abilities: Pikemen: (≈) Lunge at Target 2 Moves away and deal basic Attack Damage Stunning them; Swordsmen: (≈) Strike Twice with +4 on Attack Roll; Axemen: (&gt;) Throw a Magic Frost Axe at Target for 60 Frost Damage.</t>
  </si>
  <si>
    <t>(P)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</si>
  <si>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</si>
  <si>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(P) Distant Artillery III: Your Ranged Units gain Active Abilities: Crossbowmen: (&gt;) Deal Basic Attack Damage to Target Moving them Back 2 Hexes; Musketmen: (o) Throw a bomb dealing 40 Blast Damage to all Targets in Melee Range of Target; Archers: (&gt;) Rain Arrows for 60 Frost Damage.</t>
  </si>
  <si>
    <t>(P) Feign Death: Upon Taking any Damage, you may choose to feign being Dead, allowing the other player to loot you and walk away without realising you are still alive.</t>
  </si>
  <si>
    <t>(P) You wouldn't really believe that, would you?: Others see your Stats as double your real Stat.</t>
  </si>
  <si>
    <t>(P) In Costume: Appear as a Weakling on the Map for other Heroes.</t>
  </si>
  <si>
    <t>(❖:≈) Trickery: Herald; Telepathically communicate a Message in Across The Planes. (20 Mana)</t>
  </si>
  <si>
    <t>(❖:≈) Trickery II: Herald; Telepathically communicate a Message in Across The Planes. (10 Mana)</t>
  </si>
  <si>
    <t>(❖:≈) Trickery III: Herald; Telepathically communicate a Message in Across The Planes. (5 Mana)</t>
  </si>
  <si>
    <t>(P) No, Please no more!; Hidden: Enemy believes he deals 50% more damage than he really deals against you.</t>
  </si>
  <si>
    <t>(P) No, Please no more! II: Enemy believes he deals 75% more damage than he really deals against you.</t>
  </si>
  <si>
    <t>(P) No, Please no more! III: Enemy believes he deals 100% more damage than he really deals against you.</t>
  </si>
  <si>
    <t>(P) It's Tricks o'clock: At the Start of every Day, the first Dice Roll above 10 every Other Entity makes on a Landmark Roll is Rerolled with a -3 Modifier.</t>
  </si>
  <si>
    <t>(P) It's Tricks o'clock II: At the Start of every Day, the first Dice Roll above 10 every Other Entity makes on a Landmark Roll is Rerolled with a -5 Modifier.</t>
  </si>
  <si>
    <t>(P) It's Tricks o'clock III: At the Start of every Day, the first Dice Roll above 10 every Other Entity makes on a Landmark Roll is Rerolled with a -8 Modifier.</t>
  </si>
  <si>
    <t>(❖:≈) Lies, Deception: For the Next 3 Turns, Enemy Critical Strikes Become Misses. (30 Mana)</t>
  </si>
  <si>
    <t>(❖:≈) Lies, Deception II: For the Next 4 Turns, Enemy Critical Strikes Become Misses. (35 Mana)</t>
  </si>
  <si>
    <t>(❖:≈)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</si>
  <si>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</si>
  <si>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</si>
  <si>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</si>
  <si>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Folly Prank: Counter; Cause Target Basic Attack to hit Another Target at Random. (25 Mana)</t>
  </si>
  <si>
    <t>(≈) Folly Prank II: Counter; Cause Target Basic Attack to hit Another Target at Random. (20 Mana)</t>
  </si>
  <si>
    <t>(≈) Folly Prank III: Counter; Cause Target Basic Attack to hit Another Target at Random. (15 Mana)</t>
  </si>
  <si>
    <t>(^|≈) Stunt Double: Leave a Clone where you are Standing, and become invisible for 1 Turn; Hidden. (35 Mana)</t>
  </si>
  <si>
    <t>(^|≈) Stunt Double II: Leave a Clone where you are Standing, and become invisible for 2 Turns; Hidden. (40 Mana)</t>
  </si>
  <si>
    <t>(^|≈) Stunt Double III: Leave a Clone where you are Standing, and become invisible for 3 Turns; Hidden. (40 Mana)</t>
  </si>
  <si>
    <t>(❖:≈) Tricky Headache: Target Entity becomes Confused every other turn until End of Combat. (40 Mana/40 Health)</t>
  </si>
  <si>
    <t>(❖:≈) Tricky Headache II: Target Entity becomes Confused every other turn until End of Combat. (20 Mana/20 Health)</t>
  </si>
  <si>
    <t>(P) Tricky Headache III: Other Entities on your Hex become Confused every other turn until End of Combat.</t>
  </si>
  <si>
    <t>(❖:≈) Indulge Curiosity: Place a Fake Chest on the Map; if Target Entity Opens the chest they instead take True Damage Equal to the roll they had; rolling a 1 causes them to take 50 True Damage; Rolling a 20 Saves them from the Damage. (25 Mana)</t>
  </si>
  <si>
    <t>(❖:≈) Indulge Curiosity II: Place a Fake Treasure Chest on the Map; if Target Entity Opens the chest they instead take True Damage Equal to the roll they had; rolling a 1 causes them to take 50 True Damage; Rolling a 20 Saves them from the Damage. (25 Mana)</t>
  </si>
  <si>
    <t>(❖:≈) Indulge Curiosity III: Place a Fake Legendary Chest on the Map; if Target Entity Opens the chest they instead take True Damage Equal to the roll they had; rolling a 1 causes them to take 50 True Damage; Rolling a 20 Saves them from the Damage. (25 Mana)</t>
  </si>
  <si>
    <t>(❖:^) Army of one: Create 3 Clones of Yourself that deal 50% Less Damage and take 50% more damage; You choose which one of the 4 is you; Clones can only Move and Basic Attack. (100 Mana)</t>
  </si>
  <si>
    <t>(❖:^) Army of one II: Create 3 Clones of Yourself; You choose which one of the 4 is you; Clones can only Move and Basic Attack. (100 Mana)</t>
  </si>
  <si>
    <t>(❖:^) Army of one III: Create 3 Clones of Yourself; You choose which one of the 4 is you. (150 Mana)</t>
  </si>
  <si>
    <t>(❖:≈)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</si>
  <si>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</si>
  <si>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The Final Trick III: Hidden; Nullify the next 5 Actions Target will use this Combat. (2/Day)</t>
  </si>
  <si>
    <t>(P) Curtain Call: Upon Receiving Lethal Damage, become instead Invisible for 2 Turns. (1/Day)</t>
  </si>
  <si>
    <t>(P) Curtain Call II: Upon Receiving Lethal Damage, become instead Invisible for 4 Turns. (1/Day)</t>
  </si>
  <si>
    <t>(P) Curtain Call III: Upon Receiving Lethal Damage, become instead Invisible for 4 Turns. (2/Day)</t>
  </si>
  <si>
    <t>(≈) The Hierophant: Powerplay; Set your Faith to 3.</t>
  </si>
  <si>
    <t>(≈) The Hanged Man: Powerplay; Gain 1 Max Stamina.</t>
  </si>
  <si>
    <t>(≈) The Fool: Powerplay; Teleport to a Random Hex.</t>
  </si>
  <si>
    <t>(o) The Tower: Choose an amount of Health to Lose up to 50; All other Entities on Hex lose double the amount chosen; Entities that die this way are Destroyed instead; You may choose to Cast this Ability as Powerplay for no Mana Cost. (100 Mana; 1/Day)</t>
  </si>
  <si>
    <t>(o) The Tower II: Choose an amount of Health to Lose up to 75; All other Entities on Hex lose double the amount chosen; Entities that die this way are Destroyed instead; You may choose to Cast this Ability as Powerplay for no Mana Cost. (100 Mana; 1/Day)</t>
  </si>
  <si>
    <t>(o) The Tower III: Choose an amount of Health to Lose up to 100; All other Entities on Hex lose double that amount; Entities that die this way are Destroyed instead; You may choose to Cast this Ability as Powerplay for no Mana Cost. (100 Mana; 1/Day)</t>
  </si>
  <si>
    <t>(+) Judgement: If Target has Lower Faith Teleport Entity to a Random Hex; You may also choose to flip a coin to Determine this outcome, but if it fails, you are Teleported instead; You may choose to Cast this Ability as Powerplay for no Mana Cost. (100 Mana; 1/Day)</t>
  </si>
  <si>
    <t>(+) Judgement II: Gain 1 Faith; If Target has Lower Faith Teleport Entity to a Random Hex; You may also choose to flip a coin to Determine this outcome, but if it fails, you are Teleported instead; You may choose to Cast this Ability as Powerplay for no Mana Cost. (100 Mana; 1/Day)</t>
  </si>
  <si>
    <t>(+) Judgement III: Gain 2 Faith; If Target has Lower Faith Teleport Entity to a Random Hex; You may also choose to flip a coin to Determine this outcome, but if it fails, you are Teleported instead; You may choose to Cast this Ability as Powerplay for no Mana Cost. (100 Mana; 1/Day)</t>
  </si>
  <si>
    <t>(≈) The World: Reveal the Entire Biome until End of Day; You may choose to Cast this Ability as Powerplay for no Mana Cost. (100 Mana; 1/Day)</t>
  </si>
  <si>
    <t>(≈) The World II: Reveal the Entire Map Until End of Day; You may choose to Cast this Ability as Powerplay for no Mana Cost. (100 Mana; 1/Day)</t>
  </si>
  <si>
    <t>(≈) The World III: Reveal the Entire Map for 2 Days; You may choose to Cast this Ability as Powerplay for no Mana Cost. (100 Mana; 1/Day)</t>
  </si>
  <si>
    <t>(≈) Temperence: Refresh 1 Stamina and Gain 3 Mobility and 3 of Each Attribute Until End of Day; You may choose to Cast this Ability as Powerplay for no Mana Cost. (100 Mana; 1/Day)</t>
  </si>
  <si>
    <t>(≈) Temperence II: Refresh 2 Stamina and Gain 4 Mobility and 4 of Each Attribute Until End of Day; You may choose to Cast this Ability as Powerplay for no Mana Cost. (100 Mana; 1/Day)</t>
  </si>
  <si>
    <t>(≈) Temperence III: Refresh 3 Stamina and Gain 5 Mobility and 5 of Each Attribute Until End of Day; You may choose to Cast this Ability as Powerplay for no Mana Cost. (100 Mana; 1/Day)</t>
  </si>
  <si>
    <t>(≈) The Lovers: Restore yourself to full Health; You may choose to Cast this Ability as Powerplay for no Mana Cost. (100 Mana; 1/Day)</t>
  </si>
  <si>
    <t>(≈) The Lovers II: Restore yourself to full Health; Gain Barrier equal to 50% of your current Health; You may choose to Cast this Ability as Powerplay for no Mana Cost. (100 Mana; 1/Day)</t>
  </si>
  <si>
    <t>(≈) The Lovers III: Restore yourself to full Health; Gain Barrier Equal to Current Health Until End of Day; You may choose to Cast this Ability as Powerplay for no Mana Cost. (100 Mana; 1/Day)</t>
  </si>
  <si>
    <t>(^) Wheel of Fortune: Roll D5; 1 - A Random Zone Spawns on your Hex; 2 - Random Question Mark; 3 - 1000 Gold; 4 - Chest; 5 - Treasure Chest; You may choose to Cast this Ability as Powerplay for no Mana Cost. (100 Mana; 1/Day)</t>
  </si>
  <si>
    <t>(^) Wheel of Fortune II: Roll D5; 1 - A Random Zone Spawns on your Hex; 2 - Random Question Mark; 3 - 1500 Gold; 4 - Treasure Chest; 5 - Legendary Chest; You may choose to Cast this Ability as Powerplay for no Mana Cost. (100 Mana; 1/Day)</t>
  </si>
  <si>
    <t>(^) Wheel of Fortune III: Roll D5; 1 - 2 Random Zones Spawn on adjiacent Hexes; 2 - 2 Random Question Marks; 3 - 2000 Gold; 4 - 2 Treasure Chest; 5 - 2 Legendary Chest; You may choose to Cast this Ability as Powerplay for no Mana Cost. (100 Mana; 1/Day)</t>
  </si>
  <si>
    <t>(≈) The Moon: Become Invisible for 3 Turns; You may choose to Cast this Ability as Powerplay for no Mana Cost. (100 Mana; 1/Day)</t>
  </si>
  <si>
    <t>(≈) The Moon II: Become Invisible for 4 Turns; You may choose to Cast this Ability as Powerplay for no Mana Cost. (100 Mana; 1/Day)</t>
  </si>
  <si>
    <t>(≈) The Moon III: Become Invisible for 5 Turns; You may choose to Cast this Ability as Powerplay for no Mana Cost. (100 Mana; 1/Day)</t>
  </si>
  <si>
    <t>(o) The Sun: Deal 50 Solar Damage to all other Entities in 1 Hex Range; You may choose to Cast this Ability as Powerplay for no Mana Cost. (100 Mana; 1/Day)</t>
  </si>
  <si>
    <t>(o) The Sun II: Deal 75 Solar Damage to all other Entities in 1 Hex Range; You may choose to Cast this Ability as Powerplay for no Mana Cost. (100 Mana; 1/Day)</t>
  </si>
  <si>
    <t>(o) The Sun III: Deal 100 Solar Damage to all other Entities in 1 Hex Range; You may choose to Cast this Ability as Powerplay for no Mana Cost. (100 Mana; 1/Day)</t>
  </si>
  <si>
    <t>(≈) The Stars: All your Rolls gain a +2 Modifier until End of Combat; You may choose to Cast this Ability as Powerplay for no Mana Cost. (100 Mana; 1/Day)</t>
  </si>
  <si>
    <t>(≈) The Stars II: All your Rolls gain a +3 Modifier until End of Combat; You may choose to Cast this Ability as Powerplay for no Mana Cost. (100 Mana; 1/Day)</t>
  </si>
  <si>
    <t>(≈) The Stars III: All your Rolls gain a +3 Modifier until End of Day; You may choose to Cast this Ability as Powerplay for no Mana Cost. (100 Mana; 1/Day)</t>
  </si>
  <si>
    <t>(≈) The Chariot: Hidden; Become Invulnerable for 3 Turns; You may choose to Cast this Ability as Powerplay for no Mana Cost. (100 Mana; 1/Day)</t>
  </si>
  <si>
    <t>(≈) The Chariot II: Hidden; Become Invulnerable for 5 Turns; You may choose to Cast this Ability as Powerplay for no Mana Cost. (100 Mana; 1/Day)</t>
  </si>
  <si>
    <t>(≈) The Chariot III: Hidden; Become Invulnerable for 10 Turns; You may choose to Cast this Ability as Powerplay for no Mana Cost. (100 Mana; 1/Day)</t>
  </si>
  <si>
    <t>(≈) Justice: Hidden; The next Entity that Deals Damage to you becomes Stunned for 4 Turns; You may choose to Cast this Ability as Powerplay for no Mana Cost. (100 Mana; 1/Day)</t>
  </si>
  <si>
    <t>(≈) Justice II: Hidden; The next Entity that Deals Damage to you becomes Frozen for 4 Turns; You may choose to Cast this Ability as Powerplay for no Mana Cost. (100 Mana; 1/Day)</t>
  </si>
  <si>
    <t>(≈) Justice III: Hidden; The next Entity that Deals Damage to you becomes Mind Controlled for 4 Turns; You may choose to Cast this Ability as Powerplay for no Mana Cost. (100 Mana; 1/Day)</t>
  </si>
  <si>
    <t>(+) Death: Kill Target Non-Heroic Entity; You may choose to Cast this Ability as Powerplay for no Mana Cost. (100 Mana; 1/Day)</t>
  </si>
  <si>
    <t>(+) Death II: Kill Target Non-Hero Entity; You may choose to Cast this Ability as Powerplay for no Mana Cost. (100 Mana; 1/Day)</t>
  </si>
  <si>
    <t>(+) Death III: Kill Target Entity; You may choose to Cast this Ability as Powerplay for no Mana Cost. (100 Mana; 1/Day)</t>
  </si>
  <si>
    <t>(P) You call it Random, I call it Calculated: At the Start of the Day, Gain a Random Non-Ultimate Spell From the entire Game on this Slot.</t>
  </si>
  <si>
    <t>(P) Gambling With Magic: Upon Casting a Random or Stolen Spell, Roll D2; D1 Means the Spell Fails to Cast; D2 Means the Spell is Cast at 1 Rank higher for half the Cost.</t>
  </si>
  <si>
    <t>(P) You miss 100% of the Shoots you dont take: At Start of day, roll a question mark.</t>
  </si>
  <si>
    <t>(?) Multi-Wavelength: Cast a Random Damaging Tier I Wavelength Ability on Target. (20 Mana)</t>
  </si>
  <si>
    <t>(?) Multi-Wavelength II: Cast a Random Damaging Tier I Rank 2 Wavelength Ability on Target. (25 Mana)</t>
  </si>
  <si>
    <t>(?) Multi-Wavelength III: Cast a Random Damaging Tier I Rank 3 Wavelength Ability on Target. (30 Mana)</t>
  </si>
  <si>
    <t>(❖:≈) Tricks up my Sleeve: Consume Scroll, and replace this Ability with Non-Legendary Scrolls Ability. (30 Mana)</t>
  </si>
  <si>
    <t>(❖:≈) Tricks up my Sleeve II: Consume Scroll and replace this Ability with Non-Legendary Scrolls Ability. (20 Mana)</t>
  </si>
  <si>
    <t>(❖:≈) Tricks up my Sleeve III: Consume Scroll and replace this Ability with Non-Legendary Scrolls Ability. (10 Mana)</t>
  </si>
  <si>
    <t>(≈) Deck of Cards: Pick a Card from 1 to 13; Roll a D13, if it Lands on your chosen Card you Gain 3 Free Uses of any Random Active Tier I Ability from the Entire Game or Gain a Random Tier I Passive Until End of Game. (10 Mana)</t>
  </si>
  <si>
    <t>(≈) Deck of Cards II: Pick a Card from 1 to 13; Roll a D13, if it Lands on your chosen Card you Gain 3 Free Uses of any Random Active Tier II Ability from the Entire Game or Gain a Random Tier II Passive Until End of Game. (10 Mana)</t>
  </si>
  <si>
    <t>(≈) Deck of Cards III: Pick a Card from 1 to 13; Roll a D13, if it Lands on your chosen Card you Gain 3 Free Uses of any Random Active Tier III Ability from the Entire Game or Gain a Random Tier III Passive Until End of Game. (10 Mana)</t>
  </si>
  <si>
    <t>(P)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</si>
  <si>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</si>
  <si>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</si>
  <si>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Spell Laundring: Consume 250 Gold for a Random Tier I Ability, 500 Gold for a Random Tier II Ability; 750 Gold for a Random Tier III Ability; 1000 Gold for a Random Ultimate Ability; Casting it will Revert Back to Spell Laundring. (10 Mana)</t>
  </si>
  <si>
    <t>(❖:≈) Spell Laundring II: Consume 200 Gold for a Random Tier I Ability, 400 Gold for  a Random Tier II Ability; 700 Gold for a Random Tier III Ability; 800 Gold for a Random Ultimate Ability; Casting it will Revert Back to Spell Laundring. (10 Mana)</t>
  </si>
  <si>
    <t>(❖:≈) Spell Laundring III: Consume 100 Gold for a Random Tier I Ability, 200 Gold for  a Random Tier II Ability; 300 Gold for a Random Tier III Ability; 500 Gold for a Random Ultimate Ability; Casting it will Revert Back to Spell Laundring. (10 Mana)</t>
  </si>
  <si>
    <t>(≈) All In: Roll a D50 and D100, the first roll is the True damage you deal, the Second is the Mana cost.</t>
  </si>
  <si>
    <t>(≈) All In II: Roll a D75 and D100, the first roll is the True damage you deal, the Second is the Mana cost.</t>
  </si>
  <si>
    <t>(≈) All In III: Roll a D75 and D75, the first roll is the True damage you deal, the Second is the Mana cost.</t>
  </si>
  <si>
    <t>(❖:≈) Scroll Rewriter: Randomize A Scroll into one of equal rarity. (20 Mana)</t>
  </si>
  <si>
    <t>(❖:≈) Scroll Rewriter II: Randomize A Scroll into one of equal rarity. (10 Mana)</t>
  </si>
  <si>
    <t>(❖:≈) Scroll Rewriter III: Randomize A Scroll into one of equal rarity. (5 Mana)</t>
  </si>
  <si>
    <t>(+) Devils Dice: Force the Opponent to Play a Little Game; You Both Roll D20, If you Roll Higher, you Permanently Steal one of his Tier III Ability; If you Roll Lower, you are Forced to Cast this again next turn. (30 Mana)</t>
  </si>
  <si>
    <t>(+) Devils Dice II: Force the Opponent to Play a Little Game; You Both Roll D20, If you Roll Higher, you Permanently Steal one of his Tier III Ability; If you Roll Lower, you are Forced to Cast this again next turn. (20 Mana)</t>
  </si>
  <si>
    <t>(+) Devils Dice III: Force the Opponent to Play a Little Game; You Both Roll D20, If you Roll Higher, you Permanently Steal one of his Tier III Ability; If you Roll Lower, you are Forced to Cast this again next turn. (10 Mana)</t>
  </si>
  <si>
    <t>(❖:≈) I'll make my own Zone with blackjack.. : Replace Target Zone with a Random one. (50 Mana)</t>
  </si>
  <si>
    <t>(❖:≈) I'll make my own Zone with blackjack.. II: Replace Zones you have Vision of with a Random ones. (50 Mana)</t>
  </si>
  <si>
    <t>(❖:≈) I'll make my own Zone with blackjack.. III: Replace All Zones with Random ones. (50 Mana)</t>
  </si>
  <si>
    <t>(❖:≈) Full Gamble: Cast a Random Ultimate; Become Stunned for 1 Turn. (77 Mana)</t>
  </si>
  <si>
    <t>(❖:≈) Full Gamble II: Cast 2 Random Ultimates. (77 Mana)</t>
  </si>
  <si>
    <t>(❖:≈) Full Gamble III: Cast two Rank 2 Random Ultimates. (77 Mana)</t>
  </si>
  <si>
    <t>(?) Fated Cards: Roll D20, If you guess Correctly the Number, Unleash A Torrent of 10 Random Ultimate Spells Targeting Enemy Entity. (10 Mana)</t>
  </si>
  <si>
    <t>(?) Fated Cards II: Roll D10, If you guess Correctly the Number, Unleash A Torrent of 20 Random Ultimate Spells Targeting Enemy Entity. (10 Mana)</t>
  </si>
  <si>
    <t>(?) Fated Cards III: Roll D10, If you guess Correctly the Number, Unleash A Torrent of 40 Random Ultimate Spells Targeting Enemy Entity. (5 Mana)</t>
  </si>
  <si>
    <t>(❖:o) Ability Vortex: Powerplay: Replace all Non-Innate Base abilities on this Hex with random ones. (100 Mana)</t>
  </si>
  <si>
    <t>(❖:o) Ability Vortex II: Replace all Non-Innate Base abilities on this Hex with random ones. (100 Mana)</t>
  </si>
  <si>
    <t>(❖:o) Ability Vortex III: Replace all Non-Innate Base Abilities with random ones. (100 Mana)</t>
  </si>
  <si>
    <t>(P) Complete Denial: The First Negative Status that Affects you in combat is completely Nullified.</t>
  </si>
  <si>
    <t>(P) Adding Entropy: Everytime you nullify something, gain randomly between 5 and -3 Power until end of turn.</t>
  </si>
  <si>
    <t xml:space="preserve">(P) innate; your hidden abilities have flash; your normal abilities have hidden. </t>
  </si>
  <si>
    <t>(+) Nullify: Counter; Nullify Target Attack or Non-Ultimate Ability. (30 Mana)</t>
  </si>
  <si>
    <t>(+) Nullify II: Counter; Nullify Target Attack or Non-Ultimate Ability. (25 Mana)</t>
  </si>
  <si>
    <t>(+) Nullify III: Counter; Nullify Target Attack or Non-Ultimate Ability. (20 Mana)</t>
  </si>
  <si>
    <t>(+) Stat Strip: Nullify a Targets specified Attribute Until End of Combat(Bringing it to 0). (40 Mana)</t>
  </si>
  <si>
    <t>(+) Stat Strip II: Nullify a Targets specified Stat Until End of Combat(Bringing it to 0). (30 Mana)</t>
  </si>
  <si>
    <t>(+) Stat Strip III: Nullify a Targets specified Stat Until End of Day(Bringing it to 0). (25 Mana)</t>
  </si>
  <si>
    <t>(+) What my line: Hidden; Nullify the knowledge the Opponent has about the damage you took from Target Attack. (12 Mana)</t>
  </si>
  <si>
    <t>(+) What my line II: Hidden; Nullify the knowledge the Opponent has about the damage you took from Target Attack. (10 Mana)</t>
  </si>
  <si>
    <t>(+) What my line III: Hidden; Nullify the knowledge the Opponent has about the damage you took from Target Attack. (8 Mana)</t>
  </si>
  <si>
    <t>(P) Nullificator: Nullifying Things will Grant you a Nullification Stack until End of Combat/(+) Producer: Cast your Tier I Spell on Target. (4 Nullifaction Stacks)</t>
  </si>
  <si>
    <t>(P) Nullificator II: Nullifying Things will Grant you a Nullification Stack until End of Day / (+) Producer II: Cast your Tier I Spell on Target. (3 Nullifaction Stacks)</t>
  </si>
  <si>
    <t>(P) Nullificator III: Nullifying Things will Grant you a Nullification Stack / (+) Producer III: Cast your Tier I Spell on Target. (2 Nullifaction Stacks)</t>
  </si>
  <si>
    <t>(P) Nullificator: Nullifying Things will Grant you a Nullification Stack until End of Combat/(+) Consumer: Gain 10 Mana Per Nullification Stack. (All your Nullification Stacks)</t>
  </si>
  <si>
    <t>(P) Nullificator II: Nullifying Things will Grant you a Nullification Stack until End of Day / (+) Consumer II: Gain 15 Mana Per Nullification Stack. (All your Nullification Stacks)</t>
  </si>
  <si>
    <t>(P) Nullificator III: Nullifying Things will Grant you a Nullification Stack / (+) Consumer III: Gain 20 Mana Per Nullification Stack. (All your Nullification Stacks)</t>
  </si>
  <si>
    <t>(P) Nullificator: Nullifying Things will Grant you a Nullification Stack until End of Combat/(+) Enforcer: Gain 10 Barrier Per Nullification Stack Until End of Combat. (All your Nullification Stacks)</t>
  </si>
  <si>
    <t>(P) Nullificator II: Nullifying Things will Grant you a Nullification Stack until End of Combat/(+) Enforcer: Gain 15 Barrier Per Nullification Stack Until End of Combat. (All your Nullification Stacks)</t>
  </si>
  <si>
    <t>(P) Nullificator III: Nullifying Things will Grant you a Nullification Stack until End of Combat/(+) Enforcer: Gain 20 Barrier Per Nullification Stack Until End of Combat. (All your Nullification Stacks)</t>
  </si>
  <si>
    <t>(❖:≈) Handlock: Hidden; Lock Targets arms in Place Nullifying their Next Attack; Lasts 1 Turn. (30 Mana)</t>
  </si>
  <si>
    <t>(❖:≈) Handlock II: Hidden; Lock Targets arms in Place Nullifying their Next Attack; Lasts 2 Turns. (30 Mana)</t>
  </si>
  <si>
    <t>(❖:≈) Handlock III: Hidden; Lock Targets arms in Place Nullifying their Next Attack; Lasts 3 Turns. (30 Mana)</t>
  </si>
  <si>
    <t>(❖:≈) Self Denial: Flash; Gain 2 Nullification Stacks. (20 Mana)</t>
  </si>
  <si>
    <t>(❖:≈) Self Denial II: Flash; Gain 3 Nullification Stacks. (20 Mana)</t>
  </si>
  <si>
    <t>(❖:≈) Self Denial III: Flash; Gain 4 Nullification Stacks. (20 Mana)</t>
  </si>
  <si>
    <t>(+) Deadweight: Nullify a Targets 1 Prepare, Gate, or Channal stack (35 Mana)</t>
  </si>
  <si>
    <t>(+) Deadweight II: Nullify a Targets 1 Prepare, Gate, or Channal stack (25 Mana)</t>
  </si>
  <si>
    <t>(+) Deadweight III: Nullify a Targets Channel, Gate or Preperation Stacks; Gain Nullification Stacks equal to Stacks Nullified. (25 Mana)</t>
  </si>
  <si>
    <t>(❖:o) Groko Nullifying Field: Completely nullify all Spell casting on current Hex. (100 Mana)</t>
  </si>
  <si>
    <t>(❖:o) Groko Nullifying Field II: Completely nullify all Ability casting on current Hex. (100 Mana)</t>
  </si>
  <si>
    <t xml:space="preserve">(P) Groko Nullifying Field III: Completely nullify all Resource Consumption on current Hex. </t>
  </si>
  <si>
    <t>(P) Meet the Nullifier: The First 3 Instances where you would take 50 or Less Damage in a Combat are Nullified. (Locks 100 Mana)</t>
  </si>
  <si>
    <t>(P) Meet the Nullifier II: The First 5 Instances where you would take 75 or Less Damage in a Combat are Nullified. (Locks 100 Mana)</t>
  </si>
  <si>
    <t>(P) Meet the Nullifier III: The First 5 Instances where you would take 100 or Less Damage in a Combat are Nullified.</t>
  </si>
  <si>
    <t>(❖:≈) Stage Prop: Nullify Target Gear until End of Combat. (30 Mana)</t>
  </si>
  <si>
    <t>(❖:≈) Stage Prop II: Flash; Nullify Target Gear until End of Combat. (20 Mana)</t>
  </si>
  <si>
    <t>(❖:≈) Stage Prop III: Flash; Nullify Target Gear until End of Day.</t>
  </si>
  <si>
    <t>(P) Masked Entrance: Start Combat with a random Mask equipped(From the ones you have unlocked).</t>
  </si>
  <si>
    <t>(P) Flash Hands: Abilities which switch your mask now have flash.</t>
  </si>
  <si>
    <t>(P) The Masked Group: When equipping a Mask, all entities on the same Hex under your banner gain their effects; Entities no longer can tell who the Hero is.</t>
  </si>
  <si>
    <t>(≈) Red Clawed Mask: Equip Red Clawed Mask; if another mask is equipped, switch it out with this one, While equipped, you gain +0.5 Crit multiplier. (30 Mana)</t>
  </si>
  <si>
    <t>(≈) Red Clawed Mask II: Equip Red Clawed Mask; if another mask is equipped, switch it out with this one, While equipped, you gain +0.5 Crit multiplier. (20 Mana)</t>
  </si>
  <si>
    <t>(≈) Red Clawed Mask III: Equip Red Clawed Mask; if another mask is equipped, switch it out with this one, While equipped, you gain +1 Crit multiplier. (20 Mana)</t>
  </si>
  <si>
    <t>(≈) Yellow Clawed Mask: Equip Yellow Clawed Mask; if another mask is equipped, switch it out with this one; While equipped, you gain +0.5 Weapon Scaling. (30 Mana)</t>
  </si>
  <si>
    <t>(≈) Yellow Clawed Mask II: Equip Yellow Clawed Mask; if another mask is equipped, switch it out with this one; While equipped, you gain +0.5 Weapon Scaling. (20 Mana)</t>
  </si>
  <si>
    <t>(≈) Yellow Clawed Mask III: Equip Yellow Clawed Mask; if another mask is equipped, switch it out with this one; While equipped, you gain +1 Weapon Scaling. (20 Mana)</t>
  </si>
  <si>
    <t>(≈) Orange Clawed Mask: Equip Orange Clawed Mask; if another mask is equipped, switch it out with this one; While equipped, your basic attacks deal 15 Bonus Physical Damage on Hit. (30 Mana)</t>
  </si>
  <si>
    <t>(≈) Orange Clawed Mask II: Equip Orange Clawed Mask; if another mask is equipped, switch it out with this one; While equipped, your basic attacks deal 15 Bonus Physical Damage on Hit. (20 Mana)</t>
  </si>
  <si>
    <t>(≈) Orange Clawed Mask III: Equip Orange Clawed Mask; if another mask is equipped, switch it out with this one; While equipped, your basic attacks deal 20 Bonus Physical Damage on Hit. (20 Mana)</t>
  </si>
  <si>
    <t>(≈) Green Tailed Mask: Equip Green Tailed Mask; if another mask is equipped, switch it out with this one; Upon equipping Gain a 30 Health Barrier Until End of Combat. (30 Mana)</t>
  </si>
  <si>
    <t>(≈) Green Tailed Mask II: Equip Green Tailed Mask; if another mask is equipped, switch it out with this one; Upon equipping Gain a 30 Health Barrier Until End of Combat. (20 Mana)</t>
  </si>
  <si>
    <t>(≈) Green Tailed Mask III: Equip Green Tailed Mask; if another mask is equipped, switch it out with this one; Upon equipping Gain a 40 Health Barrier Until End of Combat. (20 Mana)</t>
  </si>
  <si>
    <t>(≈) Blue Tailed Mask: Equip Blue Tailed Mask; if another mask is equipped, switch it out with this one; Upon equipping drain 20 Mana from all other entities on Hex. (30 Mana)</t>
  </si>
  <si>
    <t>(≈) Blue Tailed Mask II: Equip Blue Tailed Mask; if another mask is equipped, switch it out with this one; Upon equipping drain 20 Mana from all other entities on Hex. (20 Mana)</t>
  </si>
  <si>
    <t>(≈) Blue Tailed Mask III: Equip Blue Tailed Mask; if another mask is equipped, switch it out with this one; Upon equipping drain 30 Mana from all other entities on Hex. (20 Mana)</t>
  </si>
  <si>
    <t>(≈) Teal Tailed Mask: Reflex; Equip Teal Tailed Mask; if another mask is equipped, switch it out with this one; Ceanse a Random Negative Status. (30 Mana)</t>
  </si>
  <si>
    <t>(≈) Teal Tailed Mask II: Reflex; Equip Teal Tailed Mask; if another mask is equipped, switch it out with this one; Ceanse a Random Negative Status. (20 Mana)</t>
  </si>
  <si>
    <t>(≈) Teal Tailed Mask III: Reflex; Equip Teal Tailed Mask; if another mask is equipped, switch it out with this one; Cleanse 2 Random Negative Statuses. (20 Mana)</t>
  </si>
  <si>
    <t>(≈) Pink Eyed Mask: Equip Pink Eyed Mask; if another mask is equipped, switch it out with this one; Upon equipping gain 20% Total Damage increase for the next 3 turns. (30 Mana)</t>
  </si>
  <si>
    <t>(≈) Pink Eyed Mask II: Equip Pink Eyed Mask; if another mask is equipped, switch it out with this one; Upon equipping gain 20% Total Damage increase for the next 3 turns. (20 Mana)</t>
  </si>
  <si>
    <t>(≈) Pink Eyed Mask III: Equip Pink Eyed Mask; if another mask is equipped, switch it out with this one; Upon equipping gain 30% Total Damage increase for the next 3 turns. (20 Mana)</t>
  </si>
  <si>
    <t>(≈) Purple Eyed Mask: Equip Purple Eyed Mask; if another mask is equipped, switch it out with this one; Upon equipping gain 20% Damage Reduction for the next 3 turns. (30 Mana)</t>
  </si>
  <si>
    <t>(≈) Purple Eyed Mask II: Equip Purple Eyed Mask; if another mask is equipped, switch it out with this one; Upon equipping gain 20% Damage Reduction for the next 3 turns. (20 Mana)</t>
  </si>
  <si>
    <t>(≈) Purple Eyed Mask III: Equip Purple Eyed Mask; if another mask is equipped, switch it out with this one; Upon equipping gain 30% Damage Reduction for the next 3 turns. (20 Mana)</t>
  </si>
  <si>
    <t>(≈) Violet Eyed Mask: Powerplay; Equip Violet Eyed Mask; If another mask is equipped, switch it out with this one; Upon equipping remove your Tier III Ability Slot Entirely, Gain a New Tier I and Tier II Ability. (100 Mana)</t>
  </si>
  <si>
    <t>(≈) Violet Eyed Mask II: Powerplay; Equip Violet Eyed Mask; If another mask is equipped, switch it out with this one; Upon equipping remove your Tier III Ability Slot Entirely, Gain 2 New Tier I and Tier II Abilities. (100 Mana)</t>
  </si>
  <si>
    <t>(≈) Violet Eyed Mask III: Powerplay; Equip Violet Eyed Mask; If another mask is equipped, switch it out with this one; Upon equipping Gain 2 New Tier I and Tier II Abilities. (50 Mana)</t>
  </si>
  <si>
    <t>(≈) Hallow Mask: Equip Hallow Mask; if another mask is equipped, switch it out with this one; Upon equipping Become Invisible for 1 Turn and immediately trigger your Tier I Ability. (30 Mana)</t>
  </si>
  <si>
    <t>(≈) Hallow Mask II: Equip Hallow Mask; if another mask is equipped, switch it out with this one; Upon equipping Become Invisible for 2 Turns and immediately trigger your Tier I Ability. (20 Mana)</t>
  </si>
  <si>
    <t>(≈) Hallow Mask III: Equip Hallow Mask; if another mask is equipped, switch it out with this one; Upon equipping Become Invisible for 3 Turns and immediately trigger your Tier II Ability; Then immediately trigger your Tier I Ability. (20 Mana)</t>
  </si>
  <si>
    <t>(≈) Mask of Redemption: Powerplay; Combine all Mask abilities into 1 mask you have equipped at all times; Tier 2 Ability triggers every 3 Turns and Tier 3 Ability is active permanently. (100 Mana)</t>
  </si>
  <si>
    <t>(≈) Mask of Redemption II: Powerplay; Combine all Mask abilities into 1 mask you have equipped at all times; Tier 2 Ability triggers every 2 Turns and Tier 3 Ability is active permanently. (100 Mana)</t>
  </si>
  <si>
    <t>(≈) Mask of Redemption III: Powerplay; Combine all Mask abilities into 1 mask you have equipped at all times; Tier 2 Ability triggers every Turn and Tier 3 Ability is active permanently.</t>
  </si>
  <si>
    <t>(P)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</si>
  <si>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</si>
  <si>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</si>
  <si>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</si>
  <si>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(P) Empathic Charm: Gain a new stat called Charisma, When Charisma is higher than Non-Hero Hostile Sentients Current Health they Become your allies; Convert total damage taken to Charisma; Charisma lasts until end of Combat.</t>
  </si>
  <si>
    <t>(P) The Damned Smile: Gain a new stat called Charisma, When Charisma is higher than Non-Hero Hostile Sentients Current Health they Become your allies; Start each Combat with 20 Charisma; Charisma lasts until end of Combat.</t>
  </si>
  <si>
    <t>(≈) Tell a Story: Tell a story causing you to Gain 20 Charisma. (30 Mana)</t>
  </si>
  <si>
    <t>(≈) Tell a Story II: Tell a story causing you to Gain 30 Charisma. (40 Mana)</t>
  </si>
  <si>
    <t>(≈) Tell a Story III: Tell a story causing you to Gain 40 Charisma. (40 Mana)</t>
  </si>
  <si>
    <t>(≈) Continous Babbling: Toggle; keep on talking, gaining 10 Charisma per turn. (10 Mana per turn)</t>
  </si>
  <si>
    <t>(≈) Continous Babbling II: Toggle; keep on talking, gaining 15 Charisma per turn. (15 Mana per turn)</t>
  </si>
  <si>
    <t>(≈) Continous Babbling III: Toggle; keep on talking, gaining 20 Charisma per turn. (20 Mana per turn)</t>
  </si>
  <si>
    <t>(+) Mouthful of Metaphors: Gain 10 Charisma or Confuse Target for 1 Turn. (20 Mana)</t>
  </si>
  <si>
    <t>(+) Mouthful of Metaphors II: Gain 10 Charisma or Confuse Target for 1 Turn. (15 Mana)</t>
  </si>
  <si>
    <t>(+) Mouthful of Metaphors III: Gain 10 Charisma and Confuse Target for 1 Turn. (15 Mana)</t>
  </si>
  <si>
    <t>(P) Mercy Inductor: For each 40 Charisma, gain 10% reduced Damage.</t>
  </si>
  <si>
    <t>(P) Mercy Inductor II: For each 40 Charisma, gain 15% reduced Damage.</t>
  </si>
  <si>
    <t>(P) Mercy Inductor III: For each 40 Charisma, gain 20% reduced Damage.</t>
  </si>
  <si>
    <t>(P) Splendid Attire: Having all your equippable Slots equipped causes you to gain 30 Charisma at the start of combat.</t>
  </si>
  <si>
    <t>(P) Splendid Attire II: Having all your equippable Slots equipped causes you to gain 40 Charisma at the start of combat.</t>
  </si>
  <si>
    <t>(P) Splendid Attire III: Having all your equippable Slots equipped causes you to gain 50 Charisma at the start of combat.</t>
  </si>
  <si>
    <t>(P) What is True may be False: Become Immune to True Damage. (Locks 20 Mana)</t>
  </si>
  <si>
    <t>(P) What is True may be False II: Become Immune to True Damage.</t>
  </si>
  <si>
    <t>(P) What is True may be False III: True Damage now Heals you Instead.</t>
  </si>
  <si>
    <t>(o) Musical Athmosphere: Play your Cello; Gain 5 Charisma and deal 10 Radiation Damage to all Hostile Entities. (20 Mana)</t>
  </si>
  <si>
    <t>(o) Musical Athmosphere II: Play your Cello; Gain 10 Charisma and deal 10(+10% Charisma) Radiation Damage to all Hostile Entities. (25 Mana)</t>
  </si>
  <si>
    <t>(o) Musical Athmosphere III: Play your Cello; Gain 20 Charisma and deal 10(+10% Charisma) Radiation Damage to all Hostile Entities. (30 Mana)</t>
  </si>
  <si>
    <t>(≈) Story through a Song: Play your Cello; Gain 5 Charisma for each Entity on your Hex. (15 Mana)</t>
  </si>
  <si>
    <t>(≈) Story through a Song II: Play your Cello; Gain 10 Charisma for each Entity on your Hex. (25 Mana)</t>
  </si>
  <si>
    <t>(≈) Story through a Song III: Play your Cello; Gain 15 Charisma for each Entity on your Hex. (40 Mana)</t>
  </si>
  <si>
    <t>(+) Bag of Lies: Cause Target to lose all Stamina; You gain 10 Charisma for each Stamina Consumed. (40 Mana)</t>
  </si>
  <si>
    <t>(+) Bag of Lies II: Cause Target to lose all Stamina; You gain 15 Charisma for each Stamina Consumed. (40 Mana)</t>
  </si>
  <si>
    <t>(+) Bag of Lies III: Cause Target to lose all Stamina; You gain 20 Charisma for each Stamina Consumed. (40 Mana)</t>
  </si>
  <si>
    <t>(o) The Story of the Planes: Reveal the Truth about the Planes; Dealing 70(+100% Charisma) Insanity Damage to all Hostile Entities on the Hex. (120 Mana)</t>
  </si>
  <si>
    <t>(o) The Story of the Planes II: Reveal the Truth about the Planes; Dealing 140(+100% Charisma) Insanity Damage to all Hostile Entities on the Hex. (160 Mana)</t>
  </si>
  <si>
    <t>(o) The Story of the Planes III: Reveal the Truth about the Planes; Dealing 400(+400% Charisma) Insanity Damage to all Hostile Entities on the Hex. (200 Mana)</t>
  </si>
  <si>
    <t>(≈) The Stories were all about me: Powerplay; Gain a Legendary Weapon, 5 Strength, 5 Power 5 Dexterity, 200 Max Health and 50% More Damage.</t>
  </si>
  <si>
    <t>(≈) The Stories were all about me II: Powerplay; Gain a Legendary Weapon, 10 Strength, 10 Power 10 Dexterity, 400 Max Health and 50% More Damage.</t>
  </si>
  <si>
    <t>(≈) The Stories were all about me III: Powerplay; Gain a Legendary Weapon, 20 Strength, 20 Power 20 Dexterity, 800 Max Health and 100% More Damage.</t>
  </si>
  <si>
    <t>(^) Neverending Chatter: Flash; Counter; Gain 10 Charisma. (5 Mana)</t>
  </si>
  <si>
    <t>(^) Neverending Chatter II: Flash; Counter; Gain 20 Charisma. (10 Mana)</t>
  </si>
  <si>
    <t>(^) Neverending Chatter III: Flash; Counter; Gain 20 Charisma. (5 Mana)</t>
  </si>
  <si>
    <t>(P) Song of Peril: Playing your Cello causes Hostile Entities on Hex to be inflicted with a Random negative Status for 1 Turn; If the Status is DOT they take 10 of its Respective Damage.</t>
  </si>
  <si>
    <t>(P) Speed Incanter: Your Abilities require 1 Less Channel Stack.</t>
  </si>
  <si>
    <t>(P)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</si>
  <si>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Drunkards Ballad: Play your Cello; Choose up to 2 Targets, they become Drunk for 3 Turns. (20 Mana)</t>
  </si>
  <si>
    <t>(+) Drunkards Ballad II: Play your Cello; Choose up to 3 Targets, they become Drunk for 5 Turns. (25 Mana)</t>
  </si>
  <si>
    <t>(+) Drunkards Ballad III: Play your Cello; Choose up to 4 Targets, they become Drunk for 7 Turns. (30 Mana)</t>
  </si>
  <si>
    <t>(❖:+) Apprentice Grade Incantation - Blessing of Wind: [Channel for 1 Turn] Reduce or Increase Targets next 4 Rolls by 3. (30 Mana)</t>
  </si>
  <si>
    <t>(❖:+) Apprentice Grade Incantation - Blessing of Wind II: [Channel for 1 Turn] Reduce or Increase Targets next 4 Rolls by 4. (40 Mana)</t>
  </si>
  <si>
    <t>(❖:+) Apprentice Grade Incantation - Blessing of Wind III: [Channel for 1 Turn] Reduce or Increase Targets next 5 Rolls by 5. (50 Mana)</t>
  </si>
  <si>
    <t>(❖:+) Apprentice Grade Incantation - Music to thy Ears: [Channel for 1 Turn] Play your Cello; Target Removes 2 Ticks of a Random Negative Status or Gains a Positive Status for 2 Turns. (30 Mana)</t>
  </si>
  <si>
    <t>(❖:+) Apprentice Grade Incantation - Music to thy Ears II: [Channel for 1 Turn] Play your Cello; Target Removes 3 Ticks of 2 Random Negative Statuses or Gains a Positive Status for 3 Turns. (40 Mana)</t>
  </si>
  <si>
    <t>(❖:+) Apprentice Grade Incantation - Music to thy Ears III: [Channel for 1 Turn] Play your Cello; Target Removes 2 Random Negative Status or Gains 2 Positive Statuses for 3 Turns. (50 Mana)</t>
  </si>
  <si>
    <t>(❖:≈) Intermediate Grade Incantation - Head of Stars: [Channel for 2 Turns] Gain 1 Hex Vision Until End of Day; You may see Invisible Objects and Entities Until end of Day. (30 Mana)</t>
  </si>
  <si>
    <t>(❖:≈) Intermediate Grade Incantation - Head of Stars II: [Channel for 2 Turns] Gain 1 Hex Vision Until End of Day; You may see Invisible Objects and Entities Until end of Day. (20 Mana)</t>
  </si>
  <si>
    <t>(❖:≈) Intermediate Grade Incantation - Head of Stars III: [Channel for 2 Turns] Gain 1 Hex Vision Until End of Day; You may see Invisible Objects and Entities Until end of Day. (10 Mana)</t>
  </si>
  <si>
    <t>(❖:+) Intermediate Grade Incantation - Forger of Stone: [Channel for 2 Turns] Choose Target to Stun for 2 Turns or Gain 50 Barrier Until End of Combat. (30 Mana)</t>
  </si>
  <si>
    <t>(❖:+) Intermediate Grade Incantation - Forger of Stone II: [Channel for 2 Turns] Choose Target to Stun for 3 Turns or Gain 60 Barrier Until End of Combat. (40 Mana)</t>
  </si>
  <si>
    <t>(❖:+) Intermediate Grade Incantation - Forger of Stone III: [Channel for 2 Turns] Choose Target to Stun for 4 Turns or Gain 80 Barrier Until End of Combat. (50 Mana)</t>
  </si>
  <si>
    <t>(+) Old World Freedom: Play your Cello; Cure Targets Curse, if the Target is not Curse give it 1 Mobility until End of the Combat. (15 Mana)</t>
  </si>
  <si>
    <t>(+) Old World Freedom II: Play your Cello; Cure Targets Curse, if the Target is not Curse give it 2 Mobility until End of the Combat. (20 Mana)</t>
  </si>
  <si>
    <t>(+) Old World Freedom III: Play your Cello; Cure Targets Curse, if the Target is not Curse give it 3 Mobility until End of the Combat. (25 Mana)</t>
  </si>
  <si>
    <t>(❖:+) Advanced Grade Incantation - Soul Deformity: [Channel for 3 Turns] Play your Cello; Apply 4 Random Negative Statuses on Target Entity for 1 Tick each; If the Status is DOT they take 20 of their Respective Damage. (30 Mana)</t>
  </si>
  <si>
    <t>(❖:+) Advanced Grade Incantation - Soul Deformity II: [Channel for 3 Turns] Play your Cello; Apply 4 Random Negative Statuses on Target Entity for 2 Ticks each; If the Status is DOT they take 25 of their Respective Damage. (40 Mana)</t>
  </si>
  <si>
    <t>(❖:+) Advanced Grade Incantation - Soul Deformity III: [Channel for 3 Turns] Play your Cello; Apply 5 Random Negative Statuses on Target Entity for 2 Ticks each; If the Status is DOT they take 30 of their Respective Damage. (50 Mana)</t>
  </si>
  <si>
    <t>(❖:&gt;) Advanced Grade Incantation - Arcana Deferim: [Channel for 3 Turns] Deal 10(+1000% Power) to Target Entity.  (30 Mana; 1 Power)</t>
  </si>
  <si>
    <t>(❖:&gt;) Advanced Grade Incantation - Arcana Deferim II: [Channel for 3 Turns] Deal 10(+1500% Power) to Target Entity.  (35 Mana; 1 Power)</t>
  </si>
  <si>
    <t>(❖:&gt;) Advanced Grade Incantation - Arcana Deferim III: [Channel for 3 Turns] Deal 10(+2000% Power) to Target Entity.  (40 Mana; 1 Power)</t>
  </si>
  <si>
    <t>(P) Musical Memory: Whenever you play the Cello, you gain an Incantation Point Until end of Combat; You may Spend Incantation Points equal to the Channel cost of your Abilities to immediately Cast them.</t>
  </si>
  <si>
    <t>(P) Musical Memory II: Whenever you play the Cello, you gain 2 Incantation Points Until end of Combat; You may Spend Incantation Points equal to the Channel cost of your Abilities to immediately Cast them. (Locks 20 Mana)</t>
  </si>
  <si>
    <t>(P) Musical Memory III: Whenever you play the Cello, you gain 3 Incantation Points Until end of Combat; You may Spend Incantation Points equal to the Channel cost of your Abilities to immediately Cast them. (Locks 40 Mana)</t>
  </si>
  <si>
    <t>(❖:^) Master Grade Incantation - Gates of Hell: [Channel for 4 Turns] Open the Gates to hell Summoning 3 Imp Minions, each with 25 Health and 25 Fire Damage Melee Basic Attack. (50 Mana)</t>
  </si>
  <si>
    <t>(❖:^) Master Grade Incantation - Gates of Hell II: [Channel for 4 Turns] Open the Gates to hell Summoning 6 Imp Minions, each with 50 Health and 25 Fire Damage Melee Basic Attack. (70 Mana)</t>
  </si>
  <si>
    <t>(❖:^) Master Grade Incantation - Gates of Hell III: [Channel for 4 Turns] Open the Gates to hell Summoning 8 Imp Minions, each with 100 Health and 50 Scorch Damage Ranged Basic Attack. (100 Mana)</t>
  </si>
  <si>
    <t>(❖:o) Master Grade Incantation - Severonoa's Curse: [Channel for 4 Turns] Play your Cello; Curse all Hostile Entities on Hex; Curse: As long as you are in Combat with the Source of the curse you take 20 Frost Damage at the Start of your Turn. (50 Mana)</t>
  </si>
  <si>
    <t>(❖:o) Master Grade Incantation - Severonoa's Curse II: [Channel for 4 Turns] Play your Cello; Curse all Hostile Entities on Hex; Curse: As long as you are in Combat with the Source of the curse you take 40 Frost Damage at the Start of your Turn. (60 Mana)</t>
  </si>
  <si>
    <t>(❖:o)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</si>
  <si>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</si>
  <si>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</si>
  <si>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</si>
  <si>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(P) Grimcore: Playing your Cello will run unsettling thoughts in all Other Entities on Hex, Causing them to Gain -30% Dark Resistance Until End of Combat.</t>
  </si>
  <si>
    <t>(P) Echoes from the Deathrealm: You are able to communicate with the Deathrealm.</t>
  </si>
  <si>
    <t>(P) Tone Deth: Playing your Cello causes Entities above 50% Max Health to take 10 Dark Damage.</t>
  </si>
  <si>
    <t>(≈) Avant Garde: Play your Cello, Inflicting Insanity in your Opponents Causing them to Take 10 Insanity Damage. (20 Mana)</t>
  </si>
  <si>
    <t>(≈) Avant Garde II: Play your Cello, Inflicting Insanity in your Opponents Causing them to Take 15 Insanity Damage. (20 Mana)</t>
  </si>
  <si>
    <t>(≈) Avant Garde III: Play your Cello, Inflicting Insanity in your Opponents Causing them to Take 20 Insanity Damage. (20 Mana)</t>
  </si>
  <si>
    <t>(≈) Low Pitched Play: Play your Cello, Inflicting Confused in all Other Targets on Hex for 2 Turns. (30 Mana)</t>
  </si>
  <si>
    <t>(≈) Low Pitched Play II: Flash; Play your Cello, Inflicting Confused in all Other Targets on Hex for 3 Turns. (30 Mana)</t>
  </si>
  <si>
    <t>(≈) Low Pitched Play III: Flash; Play your Cello, Inflicting Confused and Fear in all Other Targets on Hex for 3 Turns. (30 Mana)</t>
  </si>
  <si>
    <t>(≈) Chaotic Vibrations: Play your Cello, Deal 10 Wind Damage/20 Wind Damage/30 Wind Damage at Random. (20 Mana)</t>
  </si>
  <si>
    <t>(≈) Chaotic Vibrations II: Play your Cello, Deal 20 Wind Damage/30 Wind Damage/40 Wind Damage at Random. (30 Mana)</t>
  </si>
  <si>
    <t>(≈) Chaotic Vibrations III: Play your Cello, Deal 30 Wind Damage/50 Wind Damage/70 Wind Damage at Random. (40 Mana)</t>
  </si>
  <si>
    <t>(❖:≈) Madness Instigator: Target Feared or Confused Entity becomes Tormented for 3 Turns. (30 Mana)</t>
  </si>
  <si>
    <t>(❖:≈) Madness Instigator II: Flash; Target Feared or Conufsed Entity becomes Tormented for 3 Turns. (25 Mana)</t>
  </si>
  <si>
    <t>(❖:≈) Madness Instigator III: Flash; Target Feared or Confused Entity becomes Tormented for 3 Turns. (20 Mana)</t>
  </si>
  <si>
    <t>(P) Echoing Whispers: Entities on your Hex that are Feared or Confused Take 10 Dark Damage on the Start of their Turn.</t>
  </si>
  <si>
    <t>(P) Echoing Whispers II: Entities on your Hex that are Feared or Confused Take 15 Dark Damage on the Start of their Turn.</t>
  </si>
  <si>
    <t>(P) Echoing Whispers III: Entities on your Hex that are Feared or Confused Take 20 Dark Damage on the Start of their Turn.</t>
  </si>
  <si>
    <t>(❖:+) Vividium Mortate: [Requires Feared or Confused Target] Abuse Targets mental state to disturb them heavily, Dealing 10(+100% Power) Dark Damage for each Tick of Confusion or Fear remaining on Target. (30 Mana)</t>
  </si>
  <si>
    <t>(❖:+) Vividium Mortate II: [Requires Feared or Confused Target] Abuse Targets mental state to disturb them heavily, Dealing 15(+100% Power) Dark Damage for each Tick of Confusion or Fear remaining on Target. (35 Mana)</t>
  </si>
  <si>
    <t>(❖:+) Vividium Mortate II: [Requires Feared or Confused Target] Abuse Targets mental state to disturb them heavily, Dealing 20(+100% Power) Dark Damage for each Tick of Confusion or Fear remaining on Target. (40 Mana)</t>
  </si>
  <si>
    <t>(≈) Tonight's Bliss: Counter; Play your Cello, Gain 20 Barrier Until end of Combat. (15 Mana)</t>
  </si>
  <si>
    <t>(≈) Tonight's Bliss II: Counter; Play your Cello, Gain 30 Barrier Until end of Combat. (20 Mana)</t>
  </si>
  <si>
    <t>(≈) Tonight's Bliss III: Counter; Play your Cello, Gain 40 Barrier Until end of Combat. (25 Mana)</t>
  </si>
  <si>
    <t>(P) Sound of Silence: All your Actions count as playing the Cello. (Locks 50 Mana)</t>
  </si>
  <si>
    <t>(P) Sound of Silence II: All your Actions count as playing the Cello. (Locks 30 Mana)</t>
  </si>
  <si>
    <t>(P) Sound of Silence III: All your Actions count as playing the Cello. (Locks 10 Mana)</t>
  </si>
  <si>
    <t>(≈) Surround Sound: Gain 30% Wind Resistance Until End of Combat; Play your Cello Dealing 20 Wind Damage to all Targets on Hex. (30 Mana)</t>
  </si>
  <si>
    <t>(≈) Surround Sound II: Gain 40% Wind Resistance Until End of Combat; Play your Cello Dealing 20 Wind Damage to all Targets on Hex. (25 Mana)</t>
  </si>
  <si>
    <t>(≈) Surround Sound III: Gain 50% Wind Resistance Until End of Combat; Play your Cello Dealing 20 Wind Damage to all Targets on Hex. (20 Mana)</t>
  </si>
  <si>
    <t>(P) Master of Puppets: 30% Chance to Mind Control Target for 1 Turn when you play your Cello. [Locks 100 Mana]</t>
  </si>
  <si>
    <t>(P) Master of Puppets II: 60% Chance to Mind Control Target for 1 Turn when you play your Cello. [Locks 200 Mana]</t>
  </si>
  <si>
    <t>(P) Master of Puppets III: 90% Chance to Mind Control Target for 1 Turn when you play your Cello. [Locks 300 Mana]</t>
  </si>
  <si>
    <t>(≈) Harsh Wall Noisee: Play your Cello, creating a wall of wind that deals 100 Insanity Damage to Anyone doing a movement Action. (100 Mana)</t>
  </si>
  <si>
    <t>(≈) Harsh Wall Noisee II: Play your Cello, creating a wall of wind that deals 200 Insanity Damage to Anyone doing a movement Action. (100 Mana)</t>
  </si>
  <si>
    <t>(≈) Harsh Wall Noisee III: Play your Cello, creating a wall of wind that deals 400 Insanity Damage to Anyone doing a movement Action. (100 Mana)</t>
  </si>
  <si>
    <t>(P) Encore: Whenever you play your Cello you have 50% Chance to play it again.</t>
  </si>
  <si>
    <t>(P) Encore II: Whenever you play your Cello you have 75% Chance to play it again.</t>
  </si>
  <si>
    <t>(P) Encore III: Whenever you play your Cello you have 100% Chance to play it again.</t>
  </si>
  <si>
    <t>(P) Intervention: When a companion or minion takes lethal damage, you can instead  take instead at 2x the amount and then gain 1 Protection Stack; start knowing the direction of the nearest tavern. (1/Day per entity)</t>
  </si>
  <si>
    <t>(P) Inspiration: At the start of combat you have a 50% to give all companions and minions 1 Action or 1 Protection; you start knowing the direction of the nearest tavern</t>
  </si>
  <si>
    <t>(P) To Protect the weak: Upon entering a weakling/Elite/Boss/Guardian there will be a 25/50/75/100% chance to spawn a 50 HP Civilian Minion to rescue, if the civilian Manages to escape combat, gain 1 protection stack.</t>
  </si>
  <si>
    <t>(≈) Shield of the Devout: For the rest of combat give all your minions/companions all your Dispersion and Defense, if damage prevented to minions by this ability this combat is &gt;10 gain 1 Protection Stack. (25 Mana)</t>
  </si>
  <si>
    <t>(≈) Shield of the Devout II: For the rest of combat give all your minions/companions all your Dispersion and Defense, if damage prevented to minions by this ability this combat is &gt;15 Gain 2 Protection Stack. (30 Mana)</t>
  </si>
  <si>
    <t>(≈) Shield of the Devout III: For the rest of combat give all your minions/companions all your Dispersion and Defense, if damage prevented to minions by this ability this combat is &gt;20 Gain 3 Protection Stack. (30 Mana)</t>
  </si>
  <si>
    <t>(≈) Sword of the Defended: Your Followers gain your Basic Attack as On-Hit until End of Combat. (2 Protection Stacks; 40 Mana)</t>
  </si>
  <si>
    <t>(≈) Sword of the Defended II: Your Followers gain your Basic Attack as On-Hit until End of Combat. (1 Protection Stack; 40 Mana)</t>
  </si>
  <si>
    <t>(≈) Sword of the Defended III: Your Followers gain your Basic Attack as On-Hit until End of Day. (1 Protection Stack; 40 Mana)</t>
  </si>
  <si>
    <t>(≈) Aid the Weak: Transfer 50 Max Health and 2 Mobility from Yourself to Target Entity Until End of Combat; If Target surives gain a Protection Stack. (40 Mana)</t>
  </si>
  <si>
    <t>(≈) Aid The Weak II: Transfer 50 Max Health and 3 Mobility from Yourself to Target Entity Until End of Combat; If Target surives gain 2 Protection Stacks. (40 Mana)</t>
  </si>
  <si>
    <t>(≈) Aid The Weak III: Transfer 50 Max Health and 3 Mobility from Target Entity under your Banner to Target Entity Until End of Combat; If Target surives gain 2 Protection Stacks. (40 Mana)</t>
  </si>
  <si>
    <t>(P) Aid comes to the Righteous: Boss Encounters have a 25% chance to turn into a Guarded Companion Encounter.</t>
  </si>
  <si>
    <t>(P) Aid comes to the Righteous II: Boss Encounters have a 50% chance to turn into a Guarded Companion Encounter.</t>
  </si>
  <si>
    <t>(P) Aid comes to the Righteous III: Boss Encounters have a 100% chance to turn into a Guarded Companion Encounter.</t>
  </si>
  <si>
    <t>(P) Defender of the People: You can use Protection stacks to hire Mercenary or Companions at a 2:1 ratio and 3:1 ratio respectivly.</t>
  </si>
  <si>
    <t>(P) Defender of the People II: You can use Protection stacks to hire merc or Companions at a 2: 1 ratio and 3: 1 ratio respectivly; You may now spend 1 Protection Stack to give Target under Your Banner 20 Barrier.</t>
  </si>
  <si>
    <t>(P) Defender of the People III: You can use Protection stacks to hire merc or Companions at a 2: 1 ratio and 3: 1 ratio respectivly; You may now spend 1 Protection Stack to give Target under Your Banner 40 Barrier.</t>
  </si>
  <si>
    <t>(≈) Order of Imprisonment: Order Target Hostile Sentient Entity to remain where they are until End of Combat; If they do any movement Action you immediately gain 2 Protection Stacks. (30 Mana)</t>
  </si>
  <si>
    <t>(≈) Order of Imprisonment II: Order Target Sentient Entity to remain where they are until End of Combat; If they do any movement Action you immediately gain 3 Protection Stacks. (35 Mana)</t>
  </si>
  <si>
    <t>(≈) Order of Imprisonment II: Order Target Sentient Entity to remain where they are until End of Combat; If they do any movement Action you immediately gain 4 Protection Stacks. (40 Mana)</t>
  </si>
  <si>
    <t>(P) The Protector of the People: When gaining protection stacks 50% chance to gain an additional one.</t>
  </si>
  <si>
    <t>(P) The Protector of the People II: When gaining Protection Stacks 50% chance to gain an additional 2.</t>
  </si>
  <si>
    <t>(P) The Protector of the People III: When gaining Protection Stacks 50% chance to gain an additional 3.</t>
  </si>
  <si>
    <t>(^) Payment for a Life Sentence: Recruit a Life Sentenced Inmate to serve as a Mercenary under your Banner. (30 Mana; 3 Protection Stacks)</t>
  </si>
  <si>
    <t>(^) Payment for a Life Sentence II: Recruit a Life Sentenced Inmate to serve as a Mercenary under your Banner. (20 Mana; 2 Protection Stacks)</t>
  </si>
  <si>
    <t>(^) Payment for a Life Sentence III: Recruit a Life Sentenced Inmate to serve as a Mercenary under your Banner. (2 Protection Stacks)</t>
  </si>
  <si>
    <t>(≈) Legends of the Warden: Expand your banner size by 1. (4 Protection Stacks)</t>
  </si>
  <si>
    <t>(≈) Legends of the Warden II: Expand your banner size by 1. (3 Protection Stacks)</t>
  </si>
  <si>
    <t>(≈) Legends of the Warden III: Expand your banner size by 2. (3 Protection Stacks)</t>
  </si>
  <si>
    <t>(≈)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</si>
  <si>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</si>
  <si>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</si>
  <si>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(o) The Light Burns a Path for our own: Consume all Protection stacks: Deal 25 X light damage in a X/3 hex radius around where X is amount of stacks consumed. (100 Mana)</t>
  </si>
  <si>
    <t>(o) The Light Burns a Path for our own II: Consume all Protection stacks: Deal 50 X light damage in a X/2 hex radius around where X is amount of stacks consumed. (150 Mana)</t>
  </si>
  <si>
    <t>(o) The Light Burns a Path for our own II: Consume all Protection stacks: Deal 100 X light damage in a X hex radius around where X is amount of stacks consumed. (200 Mana)</t>
  </si>
  <si>
    <t>(^) Warden Post: Create a Warden Post on current Hex; You may Recruit a Mercenary every 3 Days from it for 500 Gold; While in the Warden Post everyone under your Banner gets 5 Defense and 5 Dispersion. (100 Mana; 1000 Gold)</t>
  </si>
  <si>
    <t>(^) Warden Post II: Create a Warden Post on current Hex; You may Recruit a Mercenary every 2 Days from it for 500 Gold; While in the Warden Post everyone under your Banner gets 10 Defense and 10 Dispersion. (100 Mana; 1000 Gold)</t>
  </si>
  <si>
    <t>(^) Warden Post II: Create a Warden Post on current Hex; You may Recruit a Mercenary or Soldier every Day from it; While in the Warden Post everyone under your Banner gets 20 Defense and 20 Dispersion. (100 Mana; 1000 Gold)</t>
  </si>
  <si>
    <t>(P)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</si>
  <si>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(P) Divine Protection: Start the game with 1 Faith, while you have 1 Faith at the start of Day Gain 10 Barrier; While you have at least 2 Faith at the start of Day Gain 20 Barrier; While you have at least 3 Faith at the start of Day Gain 30 Barrier.</t>
  </si>
  <si>
    <t>(P) Divine Arrival: While you have 3 faith at the start of day Gain 1 Divinity.</t>
  </si>
  <si>
    <t>(≈) The Sun rises upon the Bold: Passive: At Start of Day your first Strike in the first Combat will be a Guaranteed Critical; Active: Your next Critical Strike will have +10 Base Damage. (30 Mana)</t>
  </si>
  <si>
    <t>(≈) The Sun rises upon the Bold II: Passive: At Start of Day your first Strike in the first Combat will be a Guaranteed Critical; Active: Your next Critical Strike will have +15 Base Damage. (30 Mana)</t>
  </si>
  <si>
    <t>(≈) The Sun rises upon the Bold III: Passive: At Start of Day your first Strike in the first Combat will be a Guaranteed Critical; Active: Your next Critical Strike will have +20 Base Damage. (30 Mana)</t>
  </si>
  <si>
    <t>(≈) The Sun will not Set on the Fortuitous: Passive: At Start of Day the first Critical Basic Attack against you will be missed; Active: Counter; Basic Attack Target that Basic Attacks you. (30 Mana)</t>
  </si>
  <si>
    <t>(≈) The Sun will not Set on the Fortuitous II: Passive: At Start of Day the first Critical Basic Attack against you will be missed; Active: Counter; Basic Attack Target that Basic Attacks you. (25 Mana)</t>
  </si>
  <si>
    <t>(≈)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</si>
  <si>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</si>
  <si>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</si>
  <si>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</si>
  <si>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(P) Sacramental Retribution: Killing an Entity that has dealt over 30 Total Damage to you will gain 1 Divinity.</t>
  </si>
  <si>
    <t>(P) Sacramental Retribution II: Killing an Entity that has dealt over 30 Total Damage to you will gain 2 Divinity.</t>
  </si>
  <si>
    <t>(P) Sacramental Retribution III: Killing an Entity that has dealt over 30 Total Damage to you will gain 3 Divinity.</t>
  </si>
  <si>
    <t>(+) Brand the Unfaithful: Brand Target Sentient; Branded Targets will be revealed Until End of Day; Killing Branded Sentients awards 1 Divinity. (20 Mana)</t>
  </si>
  <si>
    <t>(+) Brand the Unfaithful II: Brand Target Sentient; Branded Targets will be revealed Until End of Day; Killing Branded Sentients awards 2 Divinity. (20 Mana)</t>
  </si>
  <si>
    <t>(+) Brand the Unfaithful III: Brand Target Sentient; Branded Targets will be revealed Until End of Day; Killing Branded Sentients awards 3 Divinity. (20 Mana)</t>
  </si>
  <si>
    <t>(+) Smite Daemon: Deal 100 Holy Damage to Target Entity; If this ability Kills the Entity gain 1 Divinity. (100 Mana)</t>
  </si>
  <si>
    <t>(+) Smite Daemon II: Deal 100 Holy Damage to Target Entity; If this ability Kills the Entity gain 2 Divinity. (100 Mana)</t>
  </si>
  <si>
    <t>(+) Smite Daemon III: Deal 100 Holy Damage to Target Entity; If this ability Kills the Entity gain 3 Divinity. (100 Mana)</t>
  </si>
  <si>
    <t>(P) Solar Weaponry: Your Melee Weapons deal 5 * Faith Solar damage On Hit. (Locks 20 Mana)</t>
  </si>
  <si>
    <t>(P) Solar Weaponry II: Your Melee Weapons deal 10 * Faith Solar damage On Hit. (Locks 30 Mana)</t>
  </si>
  <si>
    <t>(P) Solar Weaponry III: Your Melee Weapons deal 15 * Faith Solar damage On Hit. (Locks 40 Mana)</t>
  </si>
  <si>
    <t>(P) Solar Armor: Each Armor Gains 1 Defense and Dispersion for every Faith you have. (Locks 40 Mana)</t>
  </si>
  <si>
    <t>(P) Solar Armor II: Each Armor Gains 2 Defense and Dispersion for every Faith you have. (Locks 60 Mana)</t>
  </si>
  <si>
    <t>(P) Solar Armor III: Each Armor Gains 3 Defense and Dispersion for every Faith you have. (Locks 80 Mana)</t>
  </si>
  <si>
    <t>(P) Divine Curse: Powerplay; Curse all other Heroes; Curse: Whenever you Traverse Zones you lose 1 Faith. (50 Mana)</t>
  </si>
  <si>
    <t>(P) Divine Curse II: Powerplay; Curse all other Heroes; Curse: Whenever you Traverse Zones you lose 2 Faith. (50 Mana)</t>
  </si>
  <si>
    <t>(P) Divine Curse III: Powerplay; Curse all other Heroes; Curse: Whenever you Traverse Zones you lose 3 Faith. (50 Mana)</t>
  </si>
  <si>
    <t>(❖:+)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</si>
  <si>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</si>
  <si>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</si>
  <si>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</si>
  <si>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(❖:o) Stella Lancea II: Powerplay; Have a Gigantic Stellar Lance fall on Target Hex in your Hex Vision; It deals Max Health (+Divine Stacks*25) Solar damage in a Divinity/3 Hex Range; If you kill another Hero with this Ability, you revive with 1 Health. (All Divinity; 100 Mana; 1 Faith)</t>
  </si>
  <si>
    <t>(❖:o)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</si>
  <si>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Luminosite Eternelle: The Eternal Light burns bright within you; Active: Convert X Divinity to Faith; If X is 4 or Higher Gain 50 Barrier per Divinity. (X Divinity; 20 Mana)</t>
  </si>
  <si>
    <t>(❖:≈) Luminosite Eternelle II: The Eternal Light burns bright within you; Active: Convert X Divinity to Faith; If X is 4 or Higher Gain 100 Barrier per Divinity. (X Divinity; 10 Mana)</t>
  </si>
  <si>
    <t>(❖:≈) Luminosite Eternelle III: The Eternal Light burns bright within you; Active: Convert X Divinity to Faith; If X is 4 or Higher Gain 200 Barrier per Divinity. (X Divinity)</t>
  </si>
  <si>
    <t>(P) Seal of Loyalty: Gain 20 Max Health, 1 Defense, 1 Dispersion and 1 Strength; Counts as a Seal.</t>
  </si>
  <si>
    <t>(P) In Search of the Holy Land: A Random City will Spawn on a Random Hex, If you Manage to find it, All Seals will now Double the Stats given.</t>
  </si>
  <si>
    <t>(P) Holy Reward: Gain The Just Faction Bonus; If you already have it, Start the game with 2 Faith Instead.</t>
  </si>
  <si>
    <t>(≈) Seal of Truth: Passive: Gain 20 Max Health, 1 Defense, 1 Dispersion and 1 Strength; Counts as a Seal; Active: 50% Chance to Gain 1 Faith. (25 Mana)</t>
  </si>
  <si>
    <t>(≈) Seal of Truth II: Passive: Gain 20 Max Health, 1 Defense, 1 Dispersion and 1 Strength; Counts as a Seal; Active: 50% Chance to Gain 2 Faith. (30 Mana)</t>
  </si>
  <si>
    <t>(≈) Seal of Truth III: Passive: Gain 20 Max Health, 1 Defense, 1 Dispersion and 1 Strength; Counts as a Seal; Active: 50% Chance to Gain 3 Faith. (40 Mana)</t>
  </si>
  <si>
    <t>(≈) Blasphemous Enemy: [Requires Hostile Entity of Different Kin] Convert your Damage towards Target Entity to Holy or Unholy Damage Until End of Combat. (30 Mana)</t>
  </si>
  <si>
    <t>(≈) Blasphemous Enemy II: [Requires Hostile Entity of Different Kin] Convert your Damage towards Target Entity to Holy or Unholy Damage Until End of Combat. (20 Mana)</t>
  </si>
  <si>
    <t>(≈) Blasphemous Enemy III: [Requires Hostile Entity of Different Kin] Convert your Damage towards Target Entity to Holy or Unholy Damage Until End of Combat. (10 Mana)</t>
  </si>
  <si>
    <t>(≈) Overpower the Weak: Strike Target Dealing Basic Attack Damage(+100% Strength; +100% Defense; +100% Dispersion) Physical Damage. (30 Mana; 1/Combat)</t>
  </si>
  <si>
    <t>(≈) Overpower the Weak II: Strike Target Dealing Basic Attack Damage(+150% Strength; +150% Defense; +150% Dispersion) Physical Damage. (40 Mana; 1/Combat)</t>
  </si>
  <si>
    <t>(≈) Overpower the Weak III: Strike Target Dealing Basic Attack Damage(+200% Strength; +200% Defense; +200% Dispersion) Physical Damage. (50 Mana; 1/Combat)</t>
  </si>
  <si>
    <t>(≈) Seal of Conquest: Passive: Gain 20 Max Health, 1 Defense, 1 Dispersion and 1 Strength; Counts as a Seal; Active: Basic Attack Target Dealing 20 Physical Damage on Hit. (20 Mana)</t>
  </si>
  <si>
    <t>(≈) Seal of Conquest: Passive II: Gain 20 Max Health, 1 Defense, 1 Dispersion and 1 Strength; Counts as a Seal; Active: Basic Attack Target Dealing 30 Physical Damage on Hit. (20 Mana)</t>
  </si>
  <si>
    <t>(≈) Seal of Conquest: Passive III: Gain 20 Max Health, 1 Defense, 1 Dispersion and 1 Strength; Counts as a Seal; Active: Basic Attack Target Dealing 50 Physical Damage on Hit. (30 Mana)</t>
  </si>
  <si>
    <t>(+) Rightous Belief: Stun Target for 1 Turn. (1 Faith)</t>
  </si>
  <si>
    <t>(+) Rightous Belief II: Stun Target for 2 Turns. (1 Faith)</t>
  </si>
  <si>
    <t>(+) Rightous Belief III: Stun Target for 3 Turns. (1 Faith)</t>
  </si>
  <si>
    <t>(P) Perfect Balance: You may Hold a Two Handed Weapon in your Main Hand as long as you have a Shield Equipped in your Off-Hand. (Locks 20 Mana)</t>
  </si>
  <si>
    <t>(P) Perfect Balance II: You may Hold a Two Handed Weapon in your Main Hand as long as you have a Shield Equipped in your Off-Hand.</t>
  </si>
  <si>
    <t>(P) Perfect Balance III: You may Hold a Two Handed Weapon in your Main Hand.</t>
  </si>
  <si>
    <t>(≈) Seal of Protection: Passive: Gain 20 Max Health, 1 Defense, 1 Dispersion and 1 Strength; Counts as a Seal; Active: Gain 20% Damage Reduction until End of Combat; This Effect stacks multiplicatively. (50 Mana)</t>
  </si>
  <si>
    <t>(≈) Seal of Protection II: Passive: Gain 20 Max Health, 1 Defense, 1 Dispersion and 1 Strength; Counts as a Seal; Active: Gain 30% Damage Reduction until End of Combat. (50 Mana)</t>
  </si>
  <si>
    <t>(≈)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</si>
  <si>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</si>
  <si>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</si>
  <si>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</si>
  <si>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Seal of Judgement: Passive: Gain 20 Max Health, 1 Defense, 1 Dispersion and 1 Strength; Counts as a Seal; Active: Target is Inflicted with 2 Turns of Resilient/Enlightened/Vulnerable/Tormented. (30 Mana)</t>
  </si>
  <si>
    <t>(≈) Seal of Judgement II: Passive: Gain 20 Max Health, 1 Defense, 1 Dispersion and 1 Strength; Counts as a Seal; Active: Target is Inflicted with 3 Turns of Resilient/Enlightened/Vulnerable/Tormented. (30 Mana)</t>
  </si>
  <si>
    <t>(≈) Seal of Judgement III: Passive: Gain 20 Max Health, 1 Defense, 1 Dispersion and 1 Strength; Counts as a Seal; Active: Target is Inflicted with 4 Turns of Resilient/Enlightened/Vulnerable/Tormented. (30 Mana)</t>
  </si>
  <si>
    <t>(P) Seal of Dominion: Passive: Gain 20 Max Health, 1 Defense, 1 Dispersion and 1 Strength; Counts as a Seal; All Seals will now Double the Stats given.</t>
  </si>
  <si>
    <t>(≈) Seal of Dominion II: Passive: Gain 20 Max Health, 1 Defense, 1 Dispersion and 1 Strength; Counts as a Seal; All Seals will now Tripple the Stats given.</t>
  </si>
  <si>
    <t>(≈) Seal of Dominion III: Passive: Gain 20 Max Health, 1 Defense, 1 Dispersion and 1 Strength; Counts as a Seal; All Seals will now Quadrouple the Stats given.</t>
  </si>
  <si>
    <t>(+) Blessed Artifacts: Call down the Gods to change your weapon base damage type to Holy or Unholy Damage and increase its Scaling by 0.5; if weapon already had Holy or Unholy Damage as base, then its Base Damage is Doubled. (100 Mana)</t>
  </si>
  <si>
    <t>(+) Blessed Artifacts II: Call down the Gods to change your weapon base damage type to Holy or Unholy Damage and increase its Scaling by 1; if weapon already had Holy or Unholy Damage as base, then its Base Damage is Doubled. (100 Mana)</t>
  </si>
  <si>
    <t>(+) Blessed Artifacts III: Call down the Gods to change your weapon base damage type to Holy or Unholy Damage and increase its Scaling by 2; if weapon already had Holy or Unholy Damage as base, then its Base Damage is Trippled. (100 Mana)</t>
  </si>
  <si>
    <t>(^) Spread of Theological Doctrine: Passive: Upon Leveling up or Upgrading this Ability Gain Faith Equal to the amound of Seals obtained; Heal 50 Health for Every Faith above the Limit; Active: Convert a Random Elite to your Banner. (1 Faith; 20 Mana)</t>
  </si>
  <si>
    <t>(^) Spread of Theological Doctrine II: Passive: Upon Leveling up or Upgrading this Ability Gain Faith Equal to the amound of Seals obtained; Heal 50 Health for Every Faith above the Limit; Active: Convert a Random Boss to your Banner. (1 Faith; 40 Mana)</t>
  </si>
  <si>
    <t>(^) Spread of Theological Doctrine III: Passive: Upon Leveling up or Upgrading this Ability Gain Faith Equal to the amound of Seals obtained; Heal 50 Health for Every Faith above the Limit; Active: Convert a Random or Chosen Guardian/Boss/Elite to your Banner. (1 Faith; 40 Mana)</t>
  </si>
  <si>
    <t>(P) Survivor of the Trials: Gain 3(+100% Level) Strength.</t>
  </si>
  <si>
    <t>(P) Path of Destruction: Landing a Critical Strike Staggers Target for 1 Turn and Inflicts Bleed for 5 Damage Per Tick over 2 Turns.</t>
  </si>
  <si>
    <t>(P) Traverser of Harsh Worlds: +20% Elemental Resistance.</t>
  </si>
  <si>
    <t>(≈) Grand Leap: [Requires Blunt Weapon] Jump towards target that is 1 Hex away and Strike them. (25 Mana)</t>
  </si>
  <si>
    <t>(≈) Grand Leap II: [Requires Blunt Weapon] Jump towards target that is up to 2 Hexes away and Strike them. (25 Mana)</t>
  </si>
  <si>
    <t>(≈) Grand Leap III: [Requires Blunt Weapon] Jump towards target that is up to 3 Hexes away and Strike them. (20 Mana)</t>
  </si>
  <si>
    <t>(P) The Stress Induction: Your presence alone Causes Entities in Combat with you to have 50% chance of becoming Vulnerable or Weakend at the start of each Turn for 1 Turn.</t>
  </si>
  <si>
    <t>(P) The Stress Induction II: Your presence alone Causes Entities in Combat with you to have 50% chance of becoming Vulnerable or Weakend at the start of each Turn for 2 Turns.</t>
  </si>
  <si>
    <t>(P) The Stress Induction III: Your presence alone Causes Entities in Combat with you to have 50% chance of becoming Vulnerable or Weakend at the start of each Turn for 3 Turns.</t>
  </si>
  <si>
    <t>(P) Iron Hands: When your Main and Off-Hand are Empty you gain 10 Strength and +1 Crit Multiplier.</t>
  </si>
  <si>
    <t>(P) Iron Hands II: When your Main and Off-Hand are Empty you gain 15 Strength and +1.5 Crit Multiplier.</t>
  </si>
  <si>
    <t>(P) Iron Hands III: When your Main and Off-Hand are Empty you gain 20 Strength and +2 Crit Multiplier.</t>
  </si>
  <si>
    <t>(≈) Overwhelming Crush: [Prepare for 1 Turn] Crush Targets Skull for 30(+100% Strength) Physical Damage; This ability counts as a Crit. (30 Mana)</t>
  </si>
  <si>
    <t>(≈) Overwhelming Crush II: [Prepare for 1 Turn] Crush Targets Skull for 50(+100% Strength) Physical Damage; This ability counts as a Crit. (40 Mana)</t>
  </si>
  <si>
    <t>(≈) Overwhelming Crush III: [Prepare for 1 Turn] Crush Targets Skull for 70(+100% Strength) Physical Damage; This ability counts as a Crit. (50 Mana)</t>
  </si>
  <si>
    <t>(❖:≈) Adunadan Technique: [Channel for 2 Turn] Your next 3 Basic Attacks Gain 5 Extra Physical Damage for each 10 Mana Consumed until end of combat. (X Mana)</t>
  </si>
  <si>
    <t>(❖:≈) Adunadan Technique II: [Channel for 2 Turn] Your next 3 Basic Attacks Gain 10 Extra Physical Damage for each 10 Mana Consumed. (X Mana)</t>
  </si>
  <si>
    <t>(❖:≈) Adunadan Technique III: [Channel for 1 Turn] Your next 3 Basic Attacks Gain 10 Extra Physical Damage for each 10 Mana Consumed. (X Mana)</t>
  </si>
  <si>
    <t>(≈) Request Armament: Gain 3 Common Blunt Weapon Types of your Choice. (200 Gold; 10 Mana; 1/Day)</t>
  </si>
  <si>
    <t>(≈) Request Armament II: Gain 3 Rare Blunt Weapon Types of your Choice. (400 Gold; 15 Mana; 1/Day)</t>
  </si>
  <si>
    <t>(≈) Request Armament III: Gain 3 Epic Blunt Weapon Types of your Choice. (800 Gold; 20 Mana; 1/Day)</t>
  </si>
  <si>
    <t>(P) Live through Spite: Landing Crits In Combat Add 10 Health you can go Below 0. (Up to a Maximum of 50); When Combat Ends, you are restored to 1 Health. (Locks 20 Mana)</t>
  </si>
  <si>
    <t>(P) Live through Spite II: Landing Crits In Combat Add 10 Health you can go Below 0. (Up to a Maximum of 75); When Combat Ends, you are restored to 10 Health. (Locks 30 Mana)</t>
  </si>
  <si>
    <t>(P) Live through Spite III: Landing Crits In Combat Add 10 Health you can go Below 0. (Up to a Maximum of 100); When Combat Ends, you are restored to 25 Health. (Locks 40 Mana)</t>
  </si>
  <si>
    <t>(P) Outstanding Reaction Time: Your Basic Attacks gain Counter; +2 Mobility. (Locks 1 Stamina)</t>
  </si>
  <si>
    <t>(P) Outstanding Reaction Time II: Your Basic Attacks gain Counter; +3 Mobility. (Locks 1 Stamina)</t>
  </si>
  <si>
    <t>(P) Outstanding Reaction Time III: Your Basic Attacks gain Counter; +3 Mobility; You may use Basic Attacks to Counter Projectiles taking Damage equal to Projectiles Damage minus your Basic Attack; Effects from the Projectiles still Apply. (Locks 1 Stamina)</t>
  </si>
  <si>
    <t>(&gt;) Power Throw: Throw your Equipped Blund Weapon at Target Destroying Non-Unique Weapon in the Process; It Deals 20(+200% Base Damage) as Physical Damage and uses its Crit Multiplier. (20 Mana)</t>
  </si>
  <si>
    <t>(&gt;) Power Throw II: Throw your Equipped Blund Weapon at Target Destroying Non-Unique Weapon in the Process; It Deals 25(+200% Base Damage) as Physical Damage and uses its Crit Multiplier. (25 Mana)</t>
  </si>
  <si>
    <t>(&gt;) Power Throw III: Precise; Throw your Equipped Blund Weapon at Target Destroying Non-Unique Weapon in the Process; It Deals 30(+200% Base Damage) as Physical Damage and uses its Crit Multiplier. (30 Mana)</t>
  </si>
  <si>
    <t>(≈) Obliterate: [Prepare for 1 Turn; Requires Blunt Weapon] Blitz and Precise; Vital Hit Target with all your Might and Weight for 20(+100% Defense) Bonus Physical Damage; Non-Unique Weapons are Destroyed on Impact. (40 Mana)</t>
  </si>
  <si>
    <t>(≈) Obliterate II: [Requires Blunt Weapon] Blitz and Precise; Vital Hit Target with all your Might and Weight for 20(+200% Defense) Bonus Physical Damage; Non-Unique are Destroyed on Impact. (40 Mana)</t>
  </si>
  <si>
    <t>(≈) Obliterate III: [Requires Blunt Weapon] Blitz and Precise; Vital Hit Target with all your Might and Weight for 20(+400% Defense) Bonus Physical Damage; Non-Unique Weapons are Destroyed on Impact. (40 Mana)</t>
  </si>
  <si>
    <t>(≈) Destroy: Destroy Target Object. (50 Mana)</t>
  </si>
  <si>
    <t>(❖:≈) Destroy II: Blitz; Destroy Target Object. (10 Mana)</t>
  </si>
  <si>
    <t>(❖:≈) Destroy III: [Prepare for 1 Turn] Blitz; Destroy Target. (100 Mana)</t>
  </si>
  <si>
    <t>(≈) Annihilate: Basic Attack with +2 Crit Multiplier. (25 Mana)</t>
  </si>
  <si>
    <t>(≈) Annihilate II: Basic Attack with +3 Crit Multiplier. (20 Mana)</t>
  </si>
  <si>
    <t>(P) Annihilate III: Basic Attacks have +4 Crit Multiplier.</t>
  </si>
  <si>
    <t>(P) BURN THEM ALL!: Every Time an Entity Suffers Fire Damage while in Combat with you from any other Source, they Take 10 Extra Fire Damage.</t>
  </si>
  <si>
    <t>(P) Born in Fire: Immunity to Fire Damage.</t>
  </si>
  <si>
    <t>(P) Stray of the Volcano: While on a Volcanica Hex you gain Regeneration Condition.</t>
  </si>
  <si>
    <t>(≈) Humidity Killer: Transform Hex into Volcanica Biome Counterpart. (10 Mana)</t>
  </si>
  <si>
    <t>(≈) Humidity Killer II: Transform Hex into Volcanica Biome Counterpart. (5 Mana)</t>
  </si>
  <si>
    <t>(≈) Humidity Killer III: Transform Hex into Volcanica Biome Counterpart.</t>
  </si>
  <si>
    <t>(≈) Suffocating Evaporation: Transform Hex into Volcanica Biome Counterpart; All Entities on Hex Lose 10 Health.</t>
  </si>
  <si>
    <t>(≈) Suffocating Evaporation II: Transform Hex into Volcanica Biome Counterpart; All Entities on Hex Lose 15 Health.</t>
  </si>
  <si>
    <t>(≈) Suffocating Evaporation III: Transform Hex into Volcanica Biome Counterpart; All Entities on Hex Lose 20 Health.</t>
  </si>
  <si>
    <t>(P) Hellskin Aura: Hexes you Traverse become Volcanica Biome Counterparts. (Locks 70 Mana)</t>
  </si>
  <si>
    <t>(P) Hellskin Aura II: Hexes you Traverse become Volcanica Biome Counterparts. (Locks 50 Mana)</t>
  </si>
  <si>
    <t>(P) Hellskin Aura III: Hexes you Traverse become Volcanica Biome Counterparts. (Locks 30 Mana)</t>
  </si>
  <si>
    <t>(o) Flaming Tornado:[Requires Volcanica Hex] Spin Releasing Wild Fire around yourself Creating a Deadly Flaming Tornado that Deals 40(+100% Power) Fire Damage to Entities in your Melee Range; You take 20 Fire Damage. (20 Mana)</t>
  </si>
  <si>
    <t>(o) Flaming Tornado II:[Requires Dry Hex] Spin Releasing Wild Fire around yourself Creating a Deadly Flaming Tornado that Deals 50(+200% Power) Fire Damage to Entities in your Melee Range; You take 25 Fire Damage. (25 Mana)</t>
  </si>
  <si>
    <t>(o) Flaming Tornado III:[Requires Dry Hex] Spin Releasing Wild Fire around yourself Creating a Deadly Flaming Tornado that Deals 75(+300% Power) Fire Damage to Entities in your Melee Range; You take 50 Fire Damage. (50 Mana)</t>
  </si>
  <si>
    <t>(o) Release Wildfire: [Requires Volcanica Hex] Set the Hex Aflame, Dealing 50 Fire Damage to All Entities on Hex. (30 Mana)</t>
  </si>
  <si>
    <t>(o) Release Wildfire II: [Requires Dry Hex] Set The Hex Aflame, Dealing 60(+100% Power) Fire Damage to All Entities on Hex. (40 Mana)</t>
  </si>
  <si>
    <t>(o) Release Wildfire III: [Requires Dry Hex] Set The Hex Aflame, Dealing 75(+100% Power) Fire Damage to All Entities on Hex. (50 Mana)</t>
  </si>
  <si>
    <t>(&gt;) Pyromaniacs Blooming Spree: [Requires Volcanica Hex and 3 seperate Target Entities] Launch 3 Gigating Fireballs into the sky, they will then fall on the 3 selected Entities for 30(+100% Power) Fire Damage Each. (30 Mana)</t>
  </si>
  <si>
    <t>(&gt;) Pyromaniacs Blooming Spree II: [Requires Volcanica Hex and 4 seperate Target Entities] Launch 4 Gigating Fireballs into the sky, they will then fall on the 3 selected Entities for 30(+200% Power) Fire Damage Each. (40 Mana)</t>
  </si>
  <si>
    <t>(&gt;)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</si>
  <si>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</si>
  <si>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</si>
  <si>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</si>
  <si>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</si>
  <si>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</si>
  <si>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</si>
  <si>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Pure Dedication to the Flames: [Requires Volcanica Hex] Set Target Aflame Inflicting Burning for 10 Fire Damage per Tick over 10 Turns. (60 Mana)</t>
  </si>
  <si>
    <t>(+) Pure Dedication to the Flames II: [Requires Volcanica Hex] Set Target Aflame Inflicting Burning for 10 Fire Damage per Tick over 10 Turns. (50 Mana)</t>
  </si>
  <si>
    <t>(+) Pure Dedication to the Flames III: [Requires Volcanica Hex] Set Target Aflame Inflicting Burning for 10 Fire Damage per Tick over 10 Turns. (40 Mana)</t>
  </si>
  <si>
    <t>(o) Uncontrollable Pyroblazing: Set Everything in your Hex Vision Aflame, dealing 100 Fire Damage and transforming the Hexes into Scorched Hexes. (140 Mana; 1/Day)</t>
  </si>
  <si>
    <t>(o) Uncontrollable Pyroblazing II: Set Everything in your Hex Vision Aflame, dealing 200 Fire Damage and transforming the Hexes into Scorched Hexes. (200 Mana)</t>
  </si>
  <si>
    <t>(o) Uncontrollable Pyroblazing III: Set Everything in your Hex Vision Aflame, dealing 400 Fire Damage and transforming the Hexes into Scorched Hexes. (200 Mana)</t>
  </si>
  <si>
    <t>(o) Scorch The Plains: Powerplay; Set the Entire Plains Aflame, dealing 40 Fire Damage to All Entities and Transforming all Hexes Into Scorched Hexes. (100 Mana; 50 Health)</t>
  </si>
  <si>
    <t>(o) Scorch The Plains II: Powerplay; Set the Entire Plains Aflame, dealing 80 Fire Damage to All Entities and Transforming all Hexes Into Scorched Hexes. (100 Mana; 50 Health)</t>
  </si>
  <si>
    <t>(o) Scorch The Plains III: Powerplay; Set the Entire Plains Aflame, dealing 160 Fire Damage to All Entities and Transforming all Hexes Into Scorched Hexes. (100 Mana; 50 Health)</t>
  </si>
  <si>
    <t>(^) Release the Wildfirelings: Summon 2 Wildfireling Minions with 10 Health each and 10 Fire Damage Melee Attack; They have Aftermath: Deal 30 Fire Damage in Melee Range. (65 Mana)</t>
  </si>
  <si>
    <t>(^) Release the Wildfirelings II: Summon 4 Wildfireling Minions with 10 Health each and 15 Fire Damage Melee Attack; They have Aftermath: Deal 30 Fire Damage in Melee Range. (80 Mana)</t>
  </si>
  <si>
    <t>(^) Release the Wildfirelings III: Summon 8 Wildfireling Minions with 10 Health each and 20 Scorch Damage Melee Attack; They have Aftermath: Deal 40 Fire Damage in Melee Range. (100 Mana)</t>
  </si>
  <si>
    <t>(P) Arctic Frostburn: Frostbite and Burning Statuses no longer Combine for Entities on the same Hex as you; Entities Suffering from Frostbite or Burning are Chilled for the same Duration.</t>
  </si>
  <si>
    <t>(P) Hypothermic Killer: At the Start of your third Turn in Combat Inflict Hyothermia for 2 Turns to all other Entities.</t>
  </si>
  <si>
    <t>(P) Alternating Frostburn: Frostbite and Burning Statuses no longer Combine for Entities on the same Hex as you; Whenever you Apply Ticks of Burning or Frostbite apply the other Status as well for the same Duration.</t>
  </si>
  <si>
    <t>(&gt;) Frostburn Bolt: Deal 20 Frost Damage to Target Entity; If the Attack Lands then deal 20 Fire Damage at the Start of their Turn. (30 Mana)</t>
  </si>
  <si>
    <t>(&gt;) Frostburn Bolt II: Deal 25 Frost Damage to Target Entity; If the Attack Lands then deal 25 Fire Damage at the Start of their Turn. (35 Mana)</t>
  </si>
  <si>
    <t>(&gt;)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</si>
  <si>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</si>
  <si>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</si>
  <si>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</si>
  <si>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</si>
  <si>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</si>
  <si>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</si>
  <si>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Separated Synergy: Inflict Burning or Frostburn for 6 Fire/Frost Damage per Tick over 3 Turns. (15 Mana)</t>
  </si>
  <si>
    <t>(+) Separated Synergy II: Inflict Burning or Frostburn for 7 Fire/Frost Damage per Tick over 3 Turns. (15 Mana)</t>
  </si>
  <si>
    <t>(+) Separated Synergy III: Inflict Burning or Frostburn for 8 Fire/Frost Damage per Tick over 4 Turns. (20 Mana)</t>
  </si>
  <si>
    <t>(P:≈) Water Cooling: Passive: All your Frost Damage becomes Fire Damage; Active: Your next Projectile Attack becomes Overcharged in flames dealing Projectiles Base Damage(+250% Power) as Fire Damage. (20 Mana)</t>
  </si>
  <si>
    <t>(P:≈) Water Cooling II: Passive: All your Frost Damage becomes Fire Damage; Active: Your next Projectile Attack becomes Overcharged in flames dealing Projectiles Base Damage(+500% Power) as Fire Damage. (30 Mana)</t>
  </si>
  <si>
    <t>(P:≈) Water Cooling III: Passive: All your Frost Damage becomes Fire Damage; Active: Your next Projectile Attack becomes Overcharged in flames dealing Projectiles Base Damage(+1000% Power) as Fire Damage. (40 Mana)</t>
  </si>
  <si>
    <t>(≈) Satiate Thirst: Restore 1 Stamina. (25 Mana; 1/Day)</t>
  </si>
  <si>
    <t>(≈) Satiate Thirst II: Restore 1.5 Stamina. (25 Mana; 1/Day)</t>
  </si>
  <si>
    <t>(≈) Satiate Thirst III: Restore 2 Stamina. (25 Mana; 2/Day)</t>
  </si>
  <si>
    <t>(o) Frostmothers Scorn: All Entities in your Hex Vision become Frostbitten for 10 Frost Damage per Tick over 3 Turns. (20 Mana)</t>
  </si>
  <si>
    <t>(o) Frostmothers Scorn II: All Entities in your Hex Vision become Frostbitten for 12 Frost Damage per Tick over 3 Turns. (22 Mana)</t>
  </si>
  <si>
    <t>(o) Frostmothers Scorn III: All Entities in your Hex Vision become Frostbitten for 15 Frost Damage per Tick over 3 Turns. (25 Mana)</t>
  </si>
  <si>
    <t>(+) Curse of the Cold Flame: Curse Target Entity; Curse: You Gain 50% Elemental Resistance; You lose 100% Fire and Frost Resistance.</t>
  </si>
  <si>
    <t>(+) Curse of the Cold Flame II: Curse Target Entity; Curse: You Gain 30% Elemental Resistance; You lose 100% Fire and Frost Resistance.</t>
  </si>
  <si>
    <t>(+) Curse of the Cold Flame III: Curse Target Entity; Curse: You lose 100% Fire and Frost Resistance.</t>
  </si>
  <si>
    <t>(P) Unnatural Rebuke: Whenever you take more than 50 Damage in one instance deal 30 Frost Damage and then 30 Fire Damage to all other Entities on Hex. (Locks 30 Mana)</t>
  </si>
  <si>
    <t>(P) Unnatural Rebuke II: Whenever you take more than 45 Damage in one instance deal 35 Frost Damage and then 35 Fire Damage to all other Entities on Hex. (Locks 35 Mana)</t>
  </si>
  <si>
    <t>(P) Unnatural Rebuke III: Whenever you take more than 40 Damage in one instance deal 40 Frost Damage and then 40 Fire Damage to all other Entities on Hex. (Locks 40 Mana)</t>
  </si>
  <si>
    <t>(+) The Frostburners Evil: [Channel for 1 Turn] Deal 50 Frost Damage to Target; Inflict Burning for 10 Fire Damage Per Tick over 2 Turns; If Target is below 30% Max Health also Dismember them. (80 Mana)</t>
  </si>
  <si>
    <t>(+) The Frostburners Evil II: [Channel for 1 Turn] Deal Target 100 Frost Damage; Inflict Burning for 20 Fire Damage Per Tick over 4 Turns; If Target is below 40% Max Health also Dismember them. (100 Mana)</t>
  </si>
  <si>
    <t>(+) The Frostburners Evil III: [Channel for 1 Turn] Deal Target 200 Frost Damage; Inflict Burning for 40 Fire Damage Per Tick over 5 Turns; If Target is below 50% Max Health also Dismember them. (150 Mana)</t>
  </si>
  <si>
    <t>(&gt;)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</si>
  <si>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</si>
  <si>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</si>
  <si>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</si>
  <si>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</si>
  <si>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</si>
  <si>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(P) Cursed Flames: Vulnerable Status you Inflict now Stacks.</t>
  </si>
  <si>
    <t>(P) Shadowflame Puppeteering: Vulnerable Targets in Combat with you can be Mind Controlled for 1 turn. (Once per Day)</t>
  </si>
  <si>
    <t>(P) Incinerating Heating: Vulnerable Status you Inflict now Increases Damage taken by 100%.</t>
  </si>
  <si>
    <t>(+) Order of Destruction - Spitfire: Spit Fire on Target dealing 10(+100% Power) Fire Damage. (10 Mana)</t>
  </si>
  <si>
    <t>(+) Order of Destruction - Spitfire II: Spit Fire on Target dealing 20(+100% Power) Fire Damage. (20 Mana)</t>
  </si>
  <si>
    <t>(+) Order of Destruction - Spitfire III: Spit Fire on Target dealing 30(+100% Power) Fire Damage. (30 Mana)</t>
  </si>
  <si>
    <t>(+) Order of Destruction - Dark Immolation: Set Target Aflame, Dealing 20 Dark Damage and Burning them for 10 Fire Damage Per Tick Over 3 Turns. (30 Mana)</t>
  </si>
  <si>
    <t>(+) Order of Destruction - Dark Immolation II: Set Target Aflame, Dealing 20 Dark Damage and Burning them for 15 Fire Damage Per Tick Over 3 Turns. (35 Mana)</t>
  </si>
  <si>
    <t>(+) Order of Destruction - Dark Immolation III: Set Target Aflame, Dealing 20 Dark Damage and Burning them for 20 Fire Damage Per Tick Over 3 Turns. (40 Mana)</t>
  </si>
  <si>
    <t>(P) Order of Exuberance- Heart Kiss: Whenever you Inflict Vulnerable Status to Target in Combat they take 20 Fire Damage or Dark Damage at Random. (Locks 50 Mana)</t>
  </si>
  <si>
    <t>(P) Order of Exuberance- Heart Kiss II: Whenever you Inflict Vulnerable Status to Target they take 25 Fire Damage or Dark Damage at Random. (Locks 50 Mana)</t>
  </si>
  <si>
    <t>(P) Order of Exuberance- Heart Kiss III: Whenever you Inflict Vulnerable Status in Combat they take 30(+100% Power) Fire Damage or Dark Damage at Random. (Locks 50 Mana)</t>
  </si>
  <si>
    <t>(+) Order of Destruction - Dark Matchstick: A Sharp Shadowy Matchstick errupts from the ground Piercing Target Entity for 20(+100% Power) Dark Damage. (20 Mana)</t>
  </si>
  <si>
    <t>(+) Order of Destruction - Dark Matchstick II: A Sharp Shadowy Matchstick errupts from the ground Piercing Target Entity for 20(+200% Power) Dark Damage. (25 Mana)</t>
  </si>
  <si>
    <t>(+) Order of Destruction - Dark Matchstick III: A Sharp Shadowy Matchstick errupts from the ground Piercing Target Entity for 30(+300% Power) Dark Damage. (30 Mana)</t>
  </si>
  <si>
    <t>(≈) Order of Destruction - Shadowflame Skin: Toggle; Cover your Skin in Shadowflames; You have -50% Elemental Resistance while active, but Entities in Melee Range suffer 10 Shadowflame Damage per turn. (10 Mana/Turn)</t>
  </si>
  <si>
    <t>(≈) Order of Destruction - Shadowflame Skin II: Toggle; Cover your Skin in Shadowflames; Entities in Melee Range suffer 10 Shadowflame Damage per turn. (10 Mana/Turn)</t>
  </si>
  <si>
    <t>(≈) Order of Destruction - Shadowflame Skin III: Toggle; Cover your Skin in Shadowflames; Entities in Melee Range suffer 20 Shadowflame Damage per turn. (15 Mana/Turn)</t>
  </si>
  <si>
    <t>(^) Order of Exuberance - The Umbric Calm: Become Enlightened for 2 Turns. (20 Mana)</t>
  </si>
  <si>
    <t>(≈) Order of Exuberance - The Umbric Calm II: Become Enlightened for 2 Turns; Remove Feared Status. (25 Mana)</t>
  </si>
  <si>
    <t>(≈) Order of Exuberance - The Umbric Calm III: Become Enlightened for 3 Turns; Remove Feared and Tormented Statuses. (30 Mana)</t>
  </si>
  <si>
    <t>(P) Enforcing Flame Dance: Gain 20% Elemental Resistance for each Entity on Hex under the effect of Shadowflame.</t>
  </si>
  <si>
    <t>(P) Enforcing Flame Dance II: Gain 30% Elemental Resistance for each Entity on Hex under the effect of Shadowflame.</t>
  </si>
  <si>
    <t>(P) Enforcing Flame Dance III: Gain 50% Elemental Resistance for each Entity on Hex under the effect of Shadowflame.</t>
  </si>
  <si>
    <t>(o) Order of Destruction -  Shadow Flamestorm: Deal 50 Shadowflame Damage to Target Entity and all Entities in their Melee Range. (50 Mana)</t>
  </si>
  <si>
    <t>(o) Order of Destruction -  Shadow Flamestorm II: Deal 50(+100% Power) Shadowflame Damage to Target Entity and all Entities in their Melee Range. (50 Mana)</t>
  </si>
  <si>
    <t>(o) Order of Destruction -  Shadow Flamestorm III: Deal 50(+200% Power) Shadowflame Damage to Target Entity and all Entities in their Melee Range. (50 Mana)</t>
  </si>
  <si>
    <t>(^)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</si>
  <si>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</si>
  <si>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</si>
  <si>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The Hands of those Damned by the Shadowflames:[Requires Vulnerable Target] Hands begin to erupt from the ground grabbing Target; Dealing 80 Shadowflame Damage and Rooting them for 3 Turns. (100 Mana; 1/Day)</t>
  </si>
  <si>
    <t>(❖:+) The Hands of those Damned by the Shadowflames II:[Requires Vulnerable Target] Hands begin to erupt from the ground grabbing Target; Dealing 160 Shadowflame Damage and Rooting them for 4 Turns. (150 Mana; 1/Day)</t>
  </si>
  <si>
    <t>(❖:+) The Hands of those Damned by the Shadowflames III: [Requires Vulnerable Target] Hands begin to erupt from the ground grabbing Target; Dealing 700 Shadowflame Damage and Rooting them forever. (200 Mana; 1/Day)</t>
  </si>
  <si>
    <t>(+) Order of Destruction - The Curse of Shadow Totality: Curse Target: At the Start of your turn, if you are Vulnerable, take 20 Fire Damage and 20 Dark Damage. (100 Mana)</t>
  </si>
  <si>
    <t>(+) Order of Destruction - The Curse of Shadow Totality II: Curse Target: At the Start of your turn, if you Vulnerable, take 40 Fire Damage and 40 Dark Damage. (125 Mana)</t>
  </si>
  <si>
    <t>(+) Order of Destruction - The Curse of Shadow Totality III: Curse Target: At the Start of your turn, If you are Vulnerable, take 100 Fire Damage and 100 Dark Damage. (150 Mana)</t>
  </si>
  <si>
    <t>(o) Euclidia's Mercy: Powerplay; Inflict all Entities on the Plane with Vulnerable for 5 Days. (20 Mana; 20 Health)</t>
  </si>
  <si>
    <t>(o) Euclidia's Mercy II: Powerplay; Inflict all Other Entities on the Plane with Vulnerable for 7 Days Twice. (30 Mana; 30 Health)</t>
  </si>
  <si>
    <t>(o) Euclidia's Mercy III: Inflict all Other Entities on the Plane with Vulnerable for 7 Days Thrice. (40 Mana; 40 Health)</t>
  </si>
  <si>
    <t>(P) Pheonix Incarnate: Upon Death Revive with 20% Max Health and Max Mana. (5 Day Cooldown)</t>
  </si>
  <si>
    <t>(P) Flaming Soul Release: Upon Dropping Below 20% Max Health release a Flamestorm that Deals 40 Fire Damage to All Other Entities on Hex.</t>
  </si>
  <si>
    <t>(P) Soul Furnace: Gain 10% Fire Resistance for each Hero or Boss Killed.</t>
  </si>
  <si>
    <t>(❖:+) Nevernding Burning: Burn Target for 5 Fire Damage Per Tick Over the Entire Duration of the Combat. (30 Mana)</t>
  </si>
  <si>
    <t>(❖:+) Nevernding Burning II: Burn Target for 7 Fire Damage Per Tick Over the Entire Duration of the Combat. (35 Mana)</t>
  </si>
  <si>
    <t>(❖:+) Nevernding Burning III: Burn Target for 10 Fire Damage Per Tick Over the Entire Duration of the Combat. (40 Mana)</t>
  </si>
  <si>
    <t>(P) Burning Attacks: Your Weapons Deal 5 Fire Damage on Hit. (Locks 10 Mana)</t>
  </si>
  <si>
    <t>(P) Burning Attacks II: Your Attacks Deal 10 Fire Damage on Hit. (Locks 20 Mana)</t>
  </si>
  <si>
    <t>(P) Burning Attacks III: Your Attacks Deal 15 Fire Damage on Hit. (Locks 20 Mana)</t>
  </si>
  <si>
    <t>(P) Efficient Firebolts: Gain a Secondary Ranged Basic Attack; It deals 15(+100% Power) Fire Damage. (Locks 40 Mana)</t>
  </si>
  <si>
    <t>(P) Efficient Firebotls II: Gain a Secondary Ranged Basic Attack; It deals 20(+100% Power) Fire Damage. (Locks 60 Mana)</t>
  </si>
  <si>
    <t>(P) Efficient Firebotls III: Gain a Secondary Ranged Basic Attack; It deals 20(+200% Power) Fire Damage. (Locks 60 Mana)</t>
  </si>
  <si>
    <t>(❖:o) Pyrocleansing: Deal X Fire Damage to everyone else on Hex; If X is Higher than 50 the Hex Becomes a Scorched Hex. (X Mana)</t>
  </si>
  <si>
    <t>(❖:o) Pyrocleansing II: Deal X(+100% Power) Fire Damage to everyone else on Hex; If X is Higher than 50 the Hex Becomes a Scorched Hex. (X Mana)</t>
  </si>
  <si>
    <t>(❖:o) Pyrocleansing III: Deal X(+200% Power) Fire Damage to everyone else on Hex; If X is Higher than 50 the Hex Becomes a Scorched Hex. (X Mana)</t>
  </si>
  <si>
    <t>(❖:o) Living Fire Wall: Create a wall of Fire Around you that lasts for 4 Turns; It deals 20 Fire Damage to Entities in your Melee Range. (40 Mana)</t>
  </si>
  <si>
    <t>(❖:o) Living Fire Wall II: Create a wall of Fire Around you that lasts for 5 Turns; It deals 25 Fire Damage to Entities in your Melee Range. (40 Mana)</t>
  </si>
  <si>
    <t>(❖:o) Living Fire Wall III: Create a wall of Fire Around you that lasts for 6 Turns; It deals 30(+100% Power) Fire Damage to Entities in your Melee Range. (40 Mana)</t>
  </si>
  <si>
    <t>(P)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</si>
  <si>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</si>
  <si>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</si>
  <si>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Living Flame Spirit: Summon a Flame Spirit Follower with 50 Health and 50 Mana; Stamina Equal to yours; 10 Fire Damage on Hit; It is able to Cast your Active Spells. (50 Health)</t>
  </si>
  <si>
    <t>(❖:^) Living Flame Spirit II: Summon a Flame Spirit Follower with 70 Health and 70 Mana; Stamina Equal to yours; 15 Fire Damage on Hit; It is able to Cast your Active Spells. (60 Health)</t>
  </si>
  <si>
    <t>(❖:^) Living Flame Spirit III: Summon a Flame Spirit Follower with 100 Health and 100 Mana; Stamina Equal to yours; 20 Fire Damage on Hit; It is able to Cast your Active Spells. (80 Health)</t>
  </si>
  <si>
    <t>(❖:^) Immortal Pheonix: Summon a Pheonix Follower with 50 Health; Stamina Equal to yours; Deals 10 Fire Damage and 5 Magic Damage on Hit; It shares your Innate Ability; Up to One at a Time. (20 Health; 20 Mana)</t>
  </si>
  <si>
    <t>(❖:^) Immortal Pheonix II: Summon a Pheonix Follower with 75 Health; Stamina Equal to yours; Deals 15 Fire Damage and 15 Magic Damage on Hit; It shares your Innate Abilities; Up to One at a Time. (30 Health; 30 Mana)</t>
  </si>
  <si>
    <t>(❖:^) Immortal Pheonix III: Summon a Pheonix Follower with 100(+100% Power) Health; Stamina Equal to yours; Deals 20 Fire Damage and 20 Magic Damage on Hit; It shares your Innate Abilities; Up to One at a Time. (50 Health; 50 Mana)</t>
  </si>
  <si>
    <t>(❖:≈) Pheonix Wings: Gain Winged Until End of Day; Take 40 Fire Damage. (40 Mana)</t>
  </si>
  <si>
    <t>(❖:≈) Pheonix Wings II: Gain Winged Until End of Day; Take 30 Fire Damage. (30 Mana)</t>
  </si>
  <si>
    <t>(❖:≈) Pheonix Wings III: Gain Winged Until End of Day; Take 20 Fire Damage. (20 Mana)</t>
  </si>
  <si>
    <t>(❖:^)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</si>
  <si>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</si>
  <si>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</si>
  <si>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Raxa's Spirit: Powerplay; Your body will melt and be replaced by the emobdiment of the Living Flame; Transform into Raxa.</t>
  </si>
  <si>
    <t>(≈) Raxa's Spirit II: Powerplay; Summon Raxa as your Companion.</t>
  </si>
  <si>
    <t>(≈) Raxa's Spirit III: Powerplay; Summon Raxa as your Companion; If you Die while Raxa is alive, Raxa Sacrifices herself to revive you at full Stats.</t>
  </si>
  <si>
    <t>(❖:≈) Crystal Flameheart: Powerplay; gain 50% Frost Resistance; Switch the Wavelength to a Fire Wavelength and Gain a Fire Helix. (100 Mana)</t>
  </si>
  <si>
    <t>(❖:≈) Crystal Flameheart II: Powerplay; gain 100% Frost Resistance; 50% Fire Resistance; Switch the Wavelength to a Fire Wavelength and Gain a Fire Helix. (50 Mana)</t>
  </si>
  <si>
    <t>(❖:≈) Crystal Flameheart III: Powerplay; gain 100% Frost Resistance; 100% Fire Resistance; Restore your Health to full; Gain Barrier equal to your Fire Resistance Until End of Day; Switch the Wavelength to a Fire Wavelength and Gain a Fire Helix.</t>
  </si>
  <si>
    <t>(P) Mana Leech: Your landed Basic Attacks Drain 5 Mana from Target.</t>
  </si>
  <si>
    <t>(P) Steaming Mana: All Other Entities on your Hex have their Spells Cost increased by 15 Mana.</t>
  </si>
  <si>
    <t>(P) Mana Pool Detector: You can see Entities' Current and Max Mana.</t>
  </si>
  <si>
    <t>(+) Mana Loss: Target Loses 30 Mana. (15 Mana)</t>
  </si>
  <si>
    <t>(+) Mana Loss II : Target Loses 40 Mana. (20 Mana)</t>
  </si>
  <si>
    <t xml:space="preserve">(+) Mana Loss III : Target Loses 50 Mana. (25 Mana) </t>
  </si>
  <si>
    <t>(+) Mana Pool Incineration: Target Burns 5 Mana per turn Per Tick Over 7 Turns. (15 Mana)</t>
  </si>
  <si>
    <t>(+) Mana Pool Incineration II: Target Burns 7 Mana per turn Per Tick Over 7 Turns. (20 Mana)</t>
  </si>
  <si>
    <t>(+) Mana Pool Incineration III: Target Burns 10 Mana per turn Per Tick Over 7 Turns. (25 Mana)</t>
  </si>
  <si>
    <t>(+) Mana Burn: Burn Target 20 Mana. (30 Mana)</t>
  </si>
  <si>
    <t>(+) Mana Burn II: Burn Target 25 Mana. (35 Mana)</t>
  </si>
  <si>
    <t>(+) Mana Burn III: Burn Target 35 Mana. (40 Mana)</t>
  </si>
  <si>
    <t>(❖:≈) Atmospheric Mana Evaporation: Target Entity's Spells will burn their Mana cost on top of the Original Cost for 3 Turns. (25 Mana)</t>
  </si>
  <si>
    <t>(❖:≈) Atmospheric Mana Evaporation II: Target Entity's Spells will burn their Mana cost on top of the Original Cost for 4 Turns. (25 Mana)</t>
  </si>
  <si>
    <t>(❖:≈) Atmospheric Mana Evaporation II: Target Entity's Spells will burn their Mana cost on top of the Original Cost for 5 Turns. (25 Mana)</t>
  </si>
  <si>
    <t>(P) Ethereal Fire: Entities take Fire Damage equal to Mana Burnt. (Locks 40 Mana)</t>
  </si>
  <si>
    <t>(P) Ethereal Fire II: Entities take Fire Damage equal to Mana Burnt. (Locks 20 Mana)</t>
  </si>
  <si>
    <t>(P) Ethereal Fire III: Entities take Fire Damage equal to Mana Burnt.</t>
  </si>
  <si>
    <t>(o) Forced Neutrality: Powerplay; All Entities on Hex lose Mana equal to your Current Mana.</t>
  </si>
  <si>
    <t>(o) Forced Neutrality II: Powerplay; All Entities on Hex lose Mana equal to your Max Mana.</t>
  </si>
  <si>
    <t>(o) Forced Neutrality III: Powerplay; All Other Entities on Hex lose Mana equal to your Max Mana.</t>
  </si>
  <si>
    <t>(❖:≈) Mana Rerouting: Toggle; Lock your Entire Mana Pool, Gain 5 Strength and 5 Dexterity.</t>
  </si>
  <si>
    <t>(❖:≈) Mana Rerouting II: Toggle; Lock your Entire Mana Pool, Gain 10 Strength and 10 Dexterity.</t>
  </si>
  <si>
    <t>(❖:≈) Mana Rerouting III: Toggle; Lock your Entire Mana Pool, Gain 15 Strength and 15 Dexterity.</t>
  </si>
  <si>
    <t>(P) Mana Drainage: All Entities in Combat with you will Lose 5 Mana at the Start of your Turn.</t>
  </si>
  <si>
    <t>(P) Mana Drainage II: All Entities in Combat with you will lose 10 Mana at the Start of your Turn.</t>
  </si>
  <si>
    <t xml:space="preserve"> (P) Mana Drainage III: All Entities in Combat with you will be drained 10 Mana At the Start of your Turn.</t>
  </si>
  <si>
    <t>(❖:+) Specialized Counter-knowledge: Hidden; Choose Target Entity; Barbarians Lose 50% of their Rage; Soulmancers have their Soul affected by your Mana Burning Abilities Until End of Combat; Monks Lose 50% Energy. (20 Mana)</t>
  </si>
  <si>
    <t>(❖:+) Specialized Counter-knowledge II: Hidden; Choose Target Entity; Barbarians Lose 75% of their Rage; Soulmancers have their Soul affected by your Mana Burning Abilities Until End of Day; Monks Lose 75% Energy. (20 Mana)</t>
  </si>
  <si>
    <t>(❖:+) Specialized Counter-knowledge III: Hidden; Choose Target Entity; Barbarians Lose 100% of their Rage; Soulmancers have their Soul affected by your Mana Burning and Mana Losing Abilities Until End of Day; Monks Lose 100% Energy. (20 Mana)</t>
  </si>
  <si>
    <t>(❖:o) Mana Pool Lockdown: Lock the Mana Pool of all Targets on Hex for 3 Turns; Not allowing them to use their Mana for the specific Duration. (100 Mana)</t>
  </si>
  <si>
    <t>(❖:o) Mana Pool Lockdown II: Lock the Mana Pool of all Targets on Hex for 6 Turns; Not allowing them to use their Mana for the specific Duration. (150 Mana)</t>
  </si>
  <si>
    <t>(❖:o) Mana Pool Lockdown IIII: Lock the Mana Pool of all Targets on Hex forever; Not allowing them to use their Mana. (200 Mana)</t>
  </si>
  <si>
    <t>(❖:+) Mana Surge: Burn 50% of Targets Max Mana. (125 Mana)</t>
  </si>
  <si>
    <t>(❖:+) Mana Surge II: Burn 75% of Targets Max Mana. (200 Mana)</t>
  </si>
  <si>
    <t>(❖:+) Mana Surge III: Burn 100% of Targets Max Mana. (200 Mana)</t>
  </si>
  <si>
    <t>(❖:≈)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</si>
  <si>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</si>
  <si>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</si>
  <si>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(P) Blood Rage: Whenever you deal 30 Damage or take 30 Damage gain 1 Bloodthirst, you may now one Hand Two Handed axes.</t>
  </si>
  <si>
    <t>(P) Evisirator: Whenever you deal 20 damage or take 20 damage gain 1 Bloodthirst, Your Main Hand Weapon gains 0.5 Scaling as long as it is an Axe.</t>
  </si>
  <si>
    <t>(P) The Smell of Blood: Whenever you deal 10 damage or take 10 damage gain 1 Bloodthirst.</t>
  </si>
  <si>
    <t>(≈) Battle Cry: Scream and Gain Enraged Status until End of Combat; Gain 1 Bloothirst for Every Hostile Entity on Hex. (30 Rage)</t>
  </si>
  <si>
    <t>(≈) Battle Cry II: Scream and Gain Enraged Status until End of Combat; Gain 2 Bloothirst for Every Hostile Entity on Hex. (30 Rage)</t>
  </si>
  <si>
    <t>(≈) Battle Cry III: Scream and Gain Enraged Status until End of Combat; Gain 3 Bloothirst for Every Hostile Entity on Hex. (30 Rage)</t>
  </si>
  <si>
    <t>(o) Incoherant Scream: Scream and inflict 1 turn of Fear to all Targets on Hex, Targets in Melee Range are inflicted 2 Turns of Fear instead. (20 Rage, 1 Bloodthirst)</t>
  </si>
  <si>
    <t>(o) Incoherant Scream II: Scream and inflict 2 Turns of Fear to all Targets on Hex, Targets in Melee Range are inflicted 3 Turns of Fear instead. (30 Rage, 1 Bloodhirst)</t>
  </si>
  <si>
    <t>(o) Incoherant Scream III: Scream and inflict 3 Turns of Fear to all Targets on Hex. (20 Rage, 1 Bloodhirst)</t>
  </si>
  <si>
    <t>(P) Bloodbath Seeker: If you are not in Melee Range of Hostile Target you are Forced to move closer to them; You can no longer flee; You can no longer Prepare, Channel or Gate; Gain 10 Strength and Dexterity.</t>
  </si>
  <si>
    <t>(P) Bloodbath Seeker II: If you are not in Melee Range of Hostile Target you are Forced to move closer to them; You can no longer flee; You can no longer Prepare, Channel or Gate; Gain 15 Strength and Dexterity.</t>
  </si>
  <si>
    <t>(P) Bloodbath Seeker III: If you are not in Melee Range of Hostile Target you are Forced to move closer to them; You can no longer flee; You can no longer Prepare, Channel or Gate; Gain 20 Strength and Dexterity; You can now Move as Flash.</t>
  </si>
  <si>
    <t>(P) Slithering Blood: Gain 1 Defense and 1 Dispersion For every Bloodthirst you have.</t>
  </si>
  <si>
    <t>(P) Slithering Blood II: Gain 2 Defense and 2 Dispersion For every Bloodthirst you have.</t>
  </si>
  <si>
    <t>(P) Slithering Blood III: Gain 3 Defense and 3 Dispersion For every Bloodthirst you have.</t>
  </si>
  <si>
    <t>(P) Bloodthirst Strikes: Gain 1 Stength For each Bloodthirst you Have.</t>
  </si>
  <si>
    <t>(P) Bloodied Strikes II: Gain 2 Stength For each Bloodthirst you Have.</t>
  </si>
  <si>
    <t>(P) Bloodied Strikes III: Gain 3 Stength For each Bloodthirst you Have.</t>
  </si>
  <si>
    <t>(P) Battle Prone: Start Combat with 2 Bloodthirst.</t>
  </si>
  <si>
    <t>(P) Battle Ready II: Start Combat with 3 Bloodthirst.</t>
  </si>
  <si>
    <t>(P) Battle Ready III: Start Combat with 4 Bloodthirst.</t>
  </si>
  <si>
    <t>(≈) To Quench the Thirst: Your Basic Attacks have their Damage converted to Bleed Damage for 3 Turns, If during this duration you deal 50 Damage to Hostile Entities Gain 3 Bloodthirst. (1 Bloodthirst; 20 Rage)</t>
  </si>
  <si>
    <t>(≈) To Quench the Thirst II: Your Basic Attacks have their Damage converted to Bleed Damage for 4 Turns, If during this duration you deal 75 Damage to Hostile Entities Gain 4 Bloodthirst. (2 Bloodthirst; 20 Mana)</t>
  </si>
  <si>
    <t>(≈) To Quench the Thirst III: Your Basic Attacks have their Damage converted to Bleed Damage for 5 Turns, If during this duration you deal 100 Damage to Hostile Entities Gain 6 Bloodthirst. (3 Bloodthirst)</t>
  </si>
  <si>
    <t>(≈) Reapeted Strikes: [Requires Two Axes equiped] Basic Attack your Target X Times with Bloodthirst/2 minus your D20 roll. (40 Rage; X Bloodthirst)</t>
  </si>
  <si>
    <t>(≈) Reapeted Strikes II: [Requires Two Axes equiped] Basic Attack your Target X Times with Bloodthirst/3 minus your D20 roll. (40 Rage; X Bloodthirst)</t>
  </si>
  <si>
    <t>(≈) Reapeted Strikes III: [Requires Two Axes equiped] Basic Attack your Target X Times. (40 Rage; X Bloodthirst)</t>
  </si>
  <si>
    <t>(&gt;) Infuriating Toss: Throw Throwable Item or Non-Ranged Weapon at Target, It is destroyed in the process and deals Gear/Item's Base Damage(+100% Strength) as Physical Damage and On Hit Physical Damage equal to Consumed Rage/3. (All Rage; 2 Bloodthirst)</t>
  </si>
  <si>
    <t>(&gt;) Infuriating Toss II: Throw Throwable Item or Non-Ranged Weapon at Target, It is destroyed in the process and deals Gear/Item's Base Damage(+100% Strength) as Physical Damage and On Hit Physical Damage equal to Consumed Rage/2. (All Rage; 3 Bloodthirst)</t>
  </si>
  <si>
    <t>(&gt;) Infuriating Toss II: Throw Throwable Item or Non-Ranged Weapon at Target, It is destroyed in the process and deals Gear/Item's Base Damage(+100% Strength) as Physical Damage and On Hit Physical Damage equal to Consumed Rage. (All Rage; 4 Bloodthirst)</t>
  </si>
  <si>
    <t>(P) Born To Battle: Every Successful Strike you Deal or Take gives you 1 Bloodthirst.</t>
  </si>
  <si>
    <t>(P) Born To Battle II: Every Successful Strike you Deal or Take gives you 2 Bloodthirst.</t>
  </si>
  <si>
    <t>(P) Born To Battle III: Every Successful Strike you Deal or Take gives you 3 Bloodthirst.</t>
  </si>
  <si>
    <t>(P) Unatural Want for Destruction: Gain a 10% chance to Strike Twice per 3 Bloodthirst .</t>
  </si>
  <si>
    <t>(P) Unatural Want for Destruction II: Gain a 10% chance to Strike Twice per 2 Bloodthirst .</t>
  </si>
  <si>
    <t>(P) Unatural Want for Destruction III: Gain a 20% chance to Strike Twice Bloodthirst .</t>
  </si>
  <si>
    <t>(≈) Berzerkers Mushrooms: Consume 3 Ingredients; Gain 50 Rage and 5 Bloodthirst; Until End of Combat If your Rage reaches 0 you gain 20 Rage immediately. (3 Ingredients)</t>
  </si>
  <si>
    <t>(≈) Berzerkers Mushrooms II: Consume 4 Ingredients; Gain 100 Rage and 10 Bloodthirst; Until End of Combat If your Rage reaches 0 you gain 30 Rage immediately. (4 Ingredients)</t>
  </si>
  <si>
    <t>(≈) Berzerkers Mushrooms III: Consume 5 Ingredients; Gain 200 Rage and 20 Bloodthirst; Until End of Combat If your Rage reaches 0 you gain 50 Rage immediately. (5 Ingredients)</t>
  </si>
  <si>
    <t>(P) Adaptive Skin: Gain 30% Resistance for the Element corresponding to the Biome you are currently in.</t>
  </si>
  <si>
    <t>(P) Territorial bind: Gain 5 Strength, Defense and Dispersion; This effect will be lost upon exiting your current Biome.</t>
  </si>
  <si>
    <t>(P) Natural improviser: Upon exploring Hex gain 2 Damage On Hit of the Element corresponding to the Biome you are currently in; This ability resets once you explore a Hex from a different Biome.</t>
  </si>
  <si>
    <t>(≈) Ancestral War Cry: Counter; All other Entities in Combat are Staggered for 1 Turn and you gain Resilient for 1 Turn. (30 Rage)</t>
  </si>
  <si>
    <t>(≈) Ancestral War Cry II: Counter; All other Entities in Combat are Staggered for 2 Turns and you gain Resilient for 1 Turn. (30 Rage)</t>
  </si>
  <si>
    <t>(≈) Ancestral War Cry III: Counter; All other Entities in Combat are Staggered for 2 Turns and you gain Resilient for 2 Turns. (40 Rage)</t>
  </si>
  <si>
    <t>(≈) Fury of the Wild: Basic Attack Target dealing 20%(+100% Strength) of Total Damage On Hit of the Element corresponding to the Biome you are currently in. (20 Rage)</t>
  </si>
  <si>
    <t>(≈) Fury of the Wild II: Basic Attack Target dealing 40%(+100% Strength) of Total Damage On Hit of the Element corresponding to the Biome you are currently in. (25 Rage)</t>
  </si>
  <si>
    <t>(≈) Fury of the Wild III: Basic Attack Target dealing 80%(+100% Strength) of Total Damage On Hit of the Element corresponding to the Biome you are currently in. (30 Rage)</t>
  </si>
  <si>
    <t>(&gt;) Blowdart: Deal 0(+10 per Rarity of Ingredient Starting from Common) Poison Damage. (1 Ingredient)</t>
  </si>
  <si>
    <t>(&gt;) Blowdart II: Deal 0(+15 per Rarity of Ingredient Starting from Common) Poison Damage. (1 Ingredient)</t>
  </si>
  <si>
    <t>(&gt;) Blowdart III: Deal 0(+20 per Rarity of Ingredient Starting from Common) Poison Damage. (1 Ingredient)</t>
  </si>
  <si>
    <t>(≈) Homeland Familiarity: Powerplay; Choose Biome; Hexes from chosen Biome act as simple Hexes costing 1 Stamina to Traverse and have no other effects.</t>
  </si>
  <si>
    <t>(≈) Homeland Familiarity II: Powerplay; Choose Biome; Hexes from chosen Biome act as simple Hexes costing 0.5 Stamina to Traverse and have no other effects.</t>
  </si>
  <si>
    <t>(≈) Homeland Familiarity III: Powerplay; Choose Biome; Hexes from chosen Biome act as simple Hexes costing 0.5 Stamina to Traverse and have no other effects; Gain Strength equal to Twice the Total Hexes Explored this Day.</t>
  </si>
  <si>
    <t>(P) Layered Awarness: You will always know how many Entities are in your current Biome.</t>
  </si>
  <si>
    <t>(≈) Layered Awarness II: You will always know how many Entities are in your current Biome and what Entity type they are.</t>
  </si>
  <si>
    <t>(≈) Layered Awarness III: You will always know how many Entities are in your current Biome, what Entity type they are and their Level.</t>
  </si>
  <si>
    <t>(P) Planic Warding: Gain 10% Elemental Resistance.</t>
  </si>
  <si>
    <t>(P) Planic Warding II: Gain 20% Elemental Resistance.</t>
  </si>
  <si>
    <t>(P) Planic Warding III: Gain 40% Elemental Resistance.</t>
  </si>
  <si>
    <t>(≈) Tribal War Paint: Consume Elemental Ingredient; Until End of Day you gain 20% Resistance of the Ingredients Element; Entities in your Melee Range have a 20% Chance of becoming Feared at the Start of your turn.</t>
  </si>
  <si>
    <t>(≈) Tribal War Paint II: Consume Elemental Ingredient; Until End of Day you gain 30% Resistance of the Ingredients Element; Entities in your Melee Range have a 30% Chance of becoming Feared at the Start of your turn.</t>
  </si>
  <si>
    <t>(≈) Tribal War Paint III: Consume Elemental Ingredient; Until End of Day you gain 50% Resistance of the Ingredients Element; Entities in your Melee Range have a 50% Chance of becoming Feared at the Start of your turn.</t>
  </si>
  <si>
    <t>(≈) Traditional Roar: Gain 20 Rage.</t>
  </si>
  <si>
    <t>(≈) Traditional Roar II: Gain 25 Rage.</t>
  </si>
  <si>
    <t>(≈) Traditional Roar III: Gain 30 Rage.</t>
  </si>
  <si>
    <t>(≈) Ceremonial Execution: [1 Stack of Preperation] If Target is below 100 Health Basic Attack them with 30% Chance to immediately Execute them. (80 Rage)</t>
  </si>
  <si>
    <t>(≈) Ceremonial Execution II: [1 Stack of Preperation] If Target is below 125 Health Basic Attack them with 40% Chance to immediately Execute them. (90 Rage)</t>
  </si>
  <si>
    <t>(≈) Ceremonial Execution III: [1 Stack of Preperation] If Target is below 150 Health Basic Attack them with 50% Chance to immediately Execute them. (100 Rage)</t>
  </si>
  <si>
    <t>(≈) Primal Slaughter: Become Unstoppable for 3 Turns; For the same duration your Strikes Inflict Bleeding for 20 Bleed Damage per Tick over 3 Turns; Killing an Entity while this ability is Active Retriggers it. (40 Rage)</t>
  </si>
  <si>
    <t>(≈) Primal Slaughter II: Become Unstoppable for 5 Turns; For the same duration your Strikes Inflict Bleeding for 40 Bleed Damage per Tick over 4 Turns; Killing an Entity while this ability is Active Retriggers it. (40 Rage)</t>
  </si>
  <si>
    <t>(≈) Primal Slaughter III: Become Unstoppable Until End of Combat; For the same duration your Strikes Inflict Bleeding for 80 Bleed Damage per Tick over 4 Turns. (50 Rage)</t>
  </si>
  <si>
    <t>(≈) Feral Onslaught: Gain 1 Crit Multiplier Until End of Combat. (20 Rage)</t>
  </si>
  <si>
    <t>(≈) Feral Onslaught II: Gain 1.5 Crit Multiplier Until End of Combat. (10 Rage)</t>
  </si>
  <si>
    <t>(≈) Feral Onslaught III: Flash; Gain 2 Crit Multiplier Until End of Combat. (20 Rage)</t>
  </si>
  <si>
    <t>(≈) Rite of Nature: Gain Vision of Current Biome. (1/Vendal)</t>
  </si>
  <si>
    <t>(≈) Rite of Nature II: Gain Vision of Current Biome. (1/Day)</t>
  </si>
  <si>
    <t>(P) Rite of Nature III: Gain Vision of Current Biome.</t>
  </si>
  <si>
    <t>(P) Trained in Wings of Glory: Gain 10% Fire Resistance; Your Sharp Type Weapons Gain 10 Extra Base Damage while Equipped.</t>
  </si>
  <si>
    <t>(P) Trained in Hell: Gain 50% Fire Resistance; Your Attacks Gain 10 Fire Damage on Hit.</t>
  </si>
  <si>
    <t>(P) Trained in Great Volcano: Gain 30% Fire Resistance; 3 Strength; 30 Health and 3 Defense.</t>
  </si>
  <si>
    <t>(≈) Fireforged Strike: Strike Target in Melee Range for Basic Attack Damage(+100% Strength) Fire Damage; If the Strike Kills it's Target it Automatically Recasts on a Target in Melee; If there are no other Targets the Cooldown is Refreshed. (1/Day)</t>
  </si>
  <si>
    <t>(≈) Fireforged Strike II: Strike Target in Melee Range for Basic Attack Damage(+150% Strength) Fire Damage; If the Strike Kills it's Target it Automatically Recasts on a Target in Melee; If there are no other Targets the Cooldown is Refreshed. (1/Day)</t>
  </si>
  <si>
    <t>(≈) Fireforged Strike III: Strike Target in Melee Range for Basic Attack Damage(+200% Strength) Fire Damage; If the Strike Kills it's Target it Automatically Recasts on a Target in Melee; If there are no other Targets the Cooldown is Refreshed. (1/Day)</t>
  </si>
  <si>
    <t>(≈) Pyre-made Bludgeoning: [Requires Blunt Weapon] Basic Attack Target Entity in Melee Range; This Attack deals 0(+150% Strength) Bonus Fire Damage on Hit; If this Attack Lands you gain 10 Extra Rage. (20 Rage)</t>
  </si>
  <si>
    <t>(≈) Pyre-made Bludgeoning II: [Requires Blunt Weapon] Basic Attack Target Entity in Melee Range; This Attack deals 0(+200% Strength) Bonus Fire Damage on Hit; If this Attack Lands you gain 15 Extra Rage. (25 Rage)</t>
  </si>
  <si>
    <t>(≈) Pyre-made Bludgeoning III: [Requires Blunt Weapon] Basic Attack Target Entity in Melee Range; This Attack deals 0(+250% Strength) Bonus Fire Damage on Hit; If this Attack Lands you gain 20 Extra Rage. (30 Rage)</t>
  </si>
  <si>
    <t>(P) The Hidden Raging Heart: End of Combats will Grant you 20 Stored Rage that you may access as a Flash Action; This Ability is capped at 100 Stored Rage; Using this Ability will Transfer all Rage at once.</t>
  </si>
  <si>
    <t>(P) The Hidden Raging Heart II: End of Combats will Grant you 30 Stored Rage that you may access as a Flash Action; This Ability is capped at 150 Stored Rage; Using this Ability will Transfer all Rage at once.</t>
  </si>
  <si>
    <t>(P) The Hidden Raging Heart III: End of Combats will Grant you 50 Stored Rage that you may access as a Flash Action; This Ability is capped at 200 Stored Rage; Using this Ability will Transfer all Rage at once.</t>
  </si>
  <si>
    <t>(≈) Infernal Awakening: Toggle; You Become Surged; Your Abilities' Fire Damage Scales with 20% Fire Resistance. (20 Rage/Turn)</t>
  </si>
  <si>
    <t>(≈) Infernal Awakening II: Toggle; You Become Surged; Your Abilities' Fire Damage Scales with 20% Fire Resistance. (15 Rage/Turn)</t>
  </si>
  <si>
    <t>(≈) Infernal Awakening III: Toggle; You Become Surged; Your Abilities' Fire Damage Scales with 20% Fire Resistance. (10 Rage/Turn)</t>
  </si>
  <si>
    <t>(≈) Molten Awakening: Toggle; You Become Resilient; Your Abilities' Fire Damage Scales with 30% Fire Resistance. (20 Rage/Turn)</t>
  </si>
  <si>
    <t>(≈) Molten Awakening II: Toggle; You Become Resilient; Your Abilities' Fire Damage Scales with 30% Fire Resistance. (15 Rage/Turn)</t>
  </si>
  <si>
    <t>(≈) Molten Awakening III: Toggle; You Become Resilient; Your Abilities' Fire Damage Scales with 30% Fire Resistance. (10 Rage/Turn)</t>
  </si>
  <si>
    <t>(≈) Blazing Awakening: Toggle; You Become Unstoppable; Your Abilities' Fire Damage Scales with 40% Fire Resistance. (20 Rage/Turn)</t>
  </si>
  <si>
    <t>(≈) Blazing Awakening II: Toggle; You Become Unstoppable; Your Abilities' Fire Damage Scales with 40% Fire Resistance. (15 Rage/Turn)</t>
  </si>
  <si>
    <t>(≈) Blazing Awakening III: Toggle; You Become Unstoppable; Your Abilities' Fire Damage Scales with 40% Fire Resistance. (10 Rage/Turn)</t>
  </si>
  <si>
    <t>(❖:o) Demonic Circle - Archfire: Hidden; Target Tile will erupt with Archfire at the start of your next Turn Dealing 30(+50% Power) Fire Damage; If Target hit by this ability is a Demon their next Landed Strike will deal double the Fire Damage On Hit instead. (40 Rage)</t>
  </si>
  <si>
    <t>(❖:o) Demonic Circle - Archfire II: Hidden; Target Tile will erupt with Archfire at the start of your next Turn Dealing 40(+75% Power) Fire Damage; If Target hit by this ability is a Demon their next Landed Strike will deal double the Fire Damage On Hit instead. (35 Rage)</t>
  </si>
  <si>
    <t>(❖:o) Demonic Circle - Archfire III: Hidden; Target Tile will erupt with Archfire at the start of your next Turn Dealing 50(+100% Power) Fire Damage; If Target hit by this ability is a Demon their next Landed Strike will deal double the Fire Damage On Hit instead. (30 Rage)</t>
  </si>
  <si>
    <t>(❖:o) Demonic Circle - Hellfire: Hidden; Target 2/2 Tile Range will erupt with Hellfire at the Start of your next Turn dealing 50 Scorch Damage. (40 Rage)</t>
  </si>
  <si>
    <t>(❖:o) Demonic Circle - Hellfire II: Hidden; Target 2/2 Tile Range will erupt with Hellfire at the Start of your next Turn dealing 75 Scorch Damage. (50 Rage)</t>
  </si>
  <si>
    <t>(❖:o) Demonic Circle - Hellfire III: Hidden; Target 2/2 Tile Range will erupt with Hellfire at the Start of your next Turn dealing 100 Scorch Damage. (60 Rage)</t>
  </si>
  <si>
    <t>(❖:o) Demonic Circle - Damnation: Hidden; At the start of your next Turn all Entities on Hex take 10 Fire Damage; Entities which received 10 or more Fire Damage lose 1 Faith. (30 Rage)</t>
  </si>
  <si>
    <t>(❖:o) Demonic Circle - Damnation II: Hidden; At the start of your next Turn all Entities on Hex take 15 Fire Damage; Entities which received 10 or more Fire Damage lose 1 Faith. (25 Rage)</t>
  </si>
  <si>
    <t>(❖:o) Demonic Circle - Damnation III: Hidden; At the start of your next Turn all Entities on Hex take 20 Fire Damage; Entities which received 10 or more Fire Damage lose 1 Faith. (20 Rage)</t>
  </si>
  <si>
    <t>(≈) Furies of the Grand Hells: Lose 50% of your Current Health; Basic Attack OR Strike Target 4 Times; These Strikes Deal 1 Fire Damage On Hit. (20 Rage)</t>
  </si>
  <si>
    <t>(≈) Furies of the Grand Hells II: Lose 25% of your Current Health; Basic Attack OR Strike Target 6 Times; These Strikes Deal 2 Fire Damage On Hit. (10 Rage)</t>
  </si>
  <si>
    <t>(≈) Furies of the Grand Hells III: Lose 25% of your Current Health; Basic Attack OR Strike Target 8 Times; These Strikes Deal 4 Fire Damage On Hit.</t>
  </si>
  <si>
    <t>(^)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</si>
  <si>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</si>
  <si>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</si>
  <si>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(o) Total Release - Magma: 50% of all Tiles in Combat will Errupt with Fire dealing 100 Fire Damage; Affected Tiles leave a Molten Pool; At the Start of their Turn Entities on specified Tiles will Take 20 Fire Damage. (100 Rage)</t>
  </si>
  <si>
    <t>(o) Total Release - Magma II: 50% of all Tiles in Combat will Errupt with Fire dealing 200 Fire Damage; Affected Tiles leave a Molten Pool; At the Start of their Turn Entities on specified Tiles will Take 40 Fire Damage. (100 Rage)</t>
  </si>
  <si>
    <t>(o) Total Release - Magma III: All Tiles in Combat will Errupt with Fire dealing 400 Fire Damage; Affected Tiles leave a Molten Pool; At the Start of their Turn Entities on specified Tiles will Take 80 Fire Damage. (100 Rage)</t>
  </si>
  <si>
    <t>(P) Axe Mastery: Gain Mastery of the Two-Handed Axe; Two-Handed Axes have 1 Extra Scaling.</t>
  </si>
  <si>
    <t>(P) War Effort Heirloom: Start the Game with a Rare Two-Handed Axe.</t>
  </si>
  <si>
    <t>(P) Technique Infusion: Your Technique Abilities deal Damage On Hit based of your Wavelength Type; This Damage is equal to 50% of your Wavelengths Elemental Resistance. (50% Poison Resistance will cause 25 Poison Damage on Hit as long as Poison is your Wavelength)</t>
  </si>
  <si>
    <t>(≈) Cleave Technique: Basic Attack Target with +1 on your Roll; Entities or Objects in your Melee Range that are Adjacent to your Target also receive the Damage. (20 Rage)</t>
  </si>
  <si>
    <t>(≈) Cleave Technique II: Basic Attack Target with +2 on your Roll; Entities or Objects in your Melee Range that are Adjacent to your Target also receive the Damage. (20 Rage)</t>
  </si>
  <si>
    <t>(≈) Cleave Technique III: Basic Attack Target with +3 on your Roll; Entities or Objects in your Melee Range that are Adjacent to your Target also receive the Damage. (20 Rage)</t>
  </si>
  <si>
    <t>(o) Whirlwind Technique: Spin your axe around striking all Targets in Melee Range for your Basic Attack Damage. (30 Rage)</t>
  </si>
  <si>
    <t>(o) Whirlwind Technique II: Spin your axe around striking all Targets in Melee Range for your Basic Attack Damage. (25 Rage)</t>
  </si>
  <si>
    <t>(o) Whirlwind Technique III: Spin your axe around striking all Targets in Melee Range for your Basic Attack Damage. (20 Rage)</t>
  </si>
  <si>
    <t>(P) The Reckoning: Strike Target for 50% of Total Damage Taken in the last 2 Turns as Physical Damage. (40 Rage)</t>
  </si>
  <si>
    <t>(P) The Reckoning II: Strike Target for 50% of Total Damage Taken in the last 2 Turns as Physical Damage. (30 Rage)</t>
  </si>
  <si>
    <t>(P) The Reckoning III: Strike Target for 50% of Total Damage Taken in the last 3 Turns as Physical Damage. (30 Rage)</t>
  </si>
  <si>
    <t>(≈) Skullsplitting Technique: Basic Attack with +2 Crit Multiplier. (50 Rage)</t>
  </si>
  <si>
    <t>(≈) Skullsplitting Technique II: Basic Attack with +2.5 Crit Multiplier. (50 Rage)</t>
  </si>
  <si>
    <t>(≈) Skullsplitting Technique III: Basic Attack with +3 Crit Multiplier. (50 Rage)</t>
  </si>
  <si>
    <t>(≈) Aegis Splitter Techique: Strike Target for 10(+100% Strength) Physical Damage and Lower their Defense by 20%. (10 Rage)</t>
  </si>
  <si>
    <t>(≈) Aegis Splitter Techique II: Strike Target for 15(+100% Strength) Physical Damage and Lower their Defense by 30%. (15 Rage)</t>
  </si>
  <si>
    <t>(≈) Aegis Splitter Techique III: Strike Target for 20(+100% Strength) Physical Damage and Lower their Defense by 40%. (20 Rage)</t>
  </si>
  <si>
    <t>(≈) Humiliating Taunt: Force Target Entity to Basic Attack you at the Start of their Turn with a -2 Roll Modifier; If they Land you gain 20 Rage. (1/Combat)</t>
  </si>
  <si>
    <t>(≈) Humiliating Taunt II: Force Target Entity to Basic Attack you at the Start of their Turn with a -3 Roll Modifier; If they Land you gain 30 Rage. (2/Combat)</t>
  </si>
  <si>
    <t>(≈) Humiliating Taunt III: Force Target Entity to Basic Attack you at the Start of their Turn with a -4 Roll Modifier; If they Land you gain 40 Rage. (2/Combat)</t>
  </si>
  <si>
    <t>(&gt;) Axerang Technique: Hurl your Axe at Target Entity; This Ability has 50% Chance to deal Critical Damage of your Basic Attack or Miss; The Axe returns to you Regardless. (30 Rage; 3 Turns Cooldown)</t>
  </si>
  <si>
    <t>(&gt;) Axerang Technique II: Hurl your Axe at Target Entity; This Ability has 50% Chance to deal Critical Damage of your Basic Attack or Miss; The Axe returns to you Regardless. (30 Rage; 2 Turns Cooldown)</t>
  </si>
  <si>
    <t>(&gt;) Axerang Technique III: Hurl your Axe at Target Entity; This Ability has 50% Chance to deal Critical Damage of your Basic Attack or Miss; The Axe returns to you Regardless. (30 Rage; 1 Turn Cooldown)</t>
  </si>
  <si>
    <t>(≈) Twinfold Rend Technique: Basic Attack Target Twice; if both Attacks Land the Target suffers Bleeding for 10 Bleed Damage Per Tick over 3 Turns. (50 Rage; 2 Turn Cooldown)</t>
  </si>
  <si>
    <t>(≈) Twinfold Rend Technique II: Basic Attack Target Twice; if both Attacks Land the Target suffers Bleeding for 15 Bleed Damage Per Tick over 3 Turns. (50 Rage; 2 Turn Cooldown)</t>
  </si>
  <si>
    <t>(≈) Twinfold Rend Technique III: Basic Attack Target Twice; if both Attacks Land the Target suffers Bleeding for 20 Bleed Damage Per Tick over 4 Turns. (50 Rage; 2 Turn Cooldown)</t>
  </si>
  <si>
    <t>(≈) Enraging Bloodletting: Convert Health to Rage at a 1:1.5 Ratio; Become Enraged for 1 Turn for Every 50 Health Converted. (1/Combat)</t>
  </si>
  <si>
    <t>(≈) Enraging Bloodletting II: Convert Health to Rage at a 1:1.5 Ratio; Become Enraged for 2 Turns for Every 50 Health Converted.</t>
  </si>
  <si>
    <t>(≈) Enraging Bloodletting III: Convert Health to Rage at a 1:2 Ratio; Become Enraged for 2 Turns for Every 50 Health Converted.</t>
  </si>
  <si>
    <t>(o) Hewn Path Technique: Toggle; When Moving in Combat your presence leaves behind a trail of continous slashes; Striking Entities also Converts their Tile; Entities moving to or staying on these Tiles take 20(+50% Strength; +100% Power) Physical Damage. (10 Rage/Turn/Tile Converted)</t>
  </si>
  <si>
    <t>(o) Hewn Path Technique II: Toggle; When Moving in Combat your presence leaves behind a trail of continous slashes; Striking Entities also Converts their Tile; Entities moving to or staying on these Tiles take 40(+100% Strength; +200% Power) Physical Damage. (15 Rage/Turn/Tile Converted)</t>
  </si>
  <si>
    <t>(o)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</si>
  <si>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Total Carnage: Precise; Select a 3/3 Tile Range with an Empty Tile in the middle; Move to Target Tile and Basic Attack all Adjacent Entities; If there is only 1 Entity Basic Attack it Thrice instead. (100 Rage)</t>
  </si>
  <si>
    <t>(≈) Total Carnage II: Precise; Select a 3/3 Tile Range with an Empty Tile in the middle; Move to Target Tile and Basic Attack all Adjacent Entities; If there is only 1 Entity Basic Attack it 4 times instead. (75 Rage)</t>
  </si>
  <si>
    <t>(≈) Total Carnage III: Precise; Move to Target Tile and Basic Attack all Entities; If there is only 1 Entity Basic Attack it 5 Times instead. (50 Rage)</t>
  </si>
  <si>
    <t>(≈) Sundering End: Blitz; Place all your effort in 1 Strike; You Deal Basic Attack Damage(+200% Strength; +100% Rage) Physical Damage; If the Attack fails to Kill Target you lose your Strength until End of Day. (All Rage; 1/Day)</t>
  </si>
  <si>
    <t>(≈) Sundering End II: Blitz; Place all your effort in 1 Strike; You Deal Basic Attack Damage(+400% Strength; +200% Rage) Physical Damage; If the Attack fails to Kill Target you lose your Strength until End of Day. (All Rage; 1/Day)</t>
  </si>
  <si>
    <t>(≈) Sundering End III: Blitz; Place all your effort in 1 Strike; You Deal Basic Attack Damage(+800% Strength; +400% Rage) Physical Damage; If the Attack fails to Kill Target you lose your Strength until End of Day. (All Rage; 1/Day)</t>
  </si>
  <si>
    <t>(P) Burrowing Life: After killing an Entity, you may spend 10 Mana to gain 10 Max Health.</t>
  </si>
  <si>
    <t>(P) Golden Blood: Convert 1 Health to 10 Gold at any time.</t>
  </si>
  <si>
    <t>(P) Bloodgrounds Native: Traversing or Resting on Crimson Hexes restores 20% Missing Health and Mana.</t>
  </si>
  <si>
    <t>(+) Life Transfusal: Drain 15 Life From Target Entity. (25 Mana)</t>
  </si>
  <si>
    <t>(+) Life Transfusal II: Drain 25 Life From Target Entity. (35 Mana)</t>
  </si>
  <si>
    <t>(+) Life Transfusal III : Drain 40  Life From Target Entity. (40 Mana)</t>
  </si>
  <si>
    <t>(+) Blood Vessel Transfusal: Drain 5 Max Health From Target. (20 Mana)</t>
  </si>
  <si>
    <t>(+) Blood Vessel Transfusal II: Drain 10 Max Health From Target. (30 Mana)</t>
  </si>
  <si>
    <t>(+) Blood Vessel Transfusal III: Drain 20 Max Health From Target. (40 Mana)</t>
  </si>
  <si>
    <t>(P) Real Time Life Transportation: Your Ranged Basic Attacks have 5 Life Drain on Hit; Your Melee Basic Attacks have 10 Life Drain on Hit. (Locks 80 Mana)</t>
  </si>
  <si>
    <t>(P) Real Time Life Transportation II: Your Ranged Basic Attacks have 5 Life Drain on Hit; Your Melee Basic Attacks have 10 Life Drain on Hit. (Locks 70 Mana)</t>
  </si>
  <si>
    <t>(P) Real Time Life Transportation III: Your Ranged Basic Attacks have 5 Life Drain on Hit; Your Melee Basic Attacks have 10 Life Drain on Hit. (Locks 50 Mana)</t>
  </si>
  <si>
    <t>(+) The Blood still Lives: Powerplay; Gain 50% of Target Corpses Max Health. (60 Mana)</t>
  </si>
  <si>
    <t>(+) The Blood still Lives II: Powerplay; Gain 50% of Target Corpses Base Max Health. (0 Mana)</t>
  </si>
  <si>
    <t>(+) The Blood still Lives III: Gain 50% of Target Corpses Base Max Health. 1/ Day</t>
  </si>
  <si>
    <t>(+) The Dark Arts of Life Transfer: [Requires Living and Dead Target Entities] Powerplay; Restore Target Living Entity and Dead Entity to Full Health and Switch out their Max Healths; The Dead Entity remains dead. (40 Mana)</t>
  </si>
  <si>
    <t>(+) The Dark Arts of Life Transfer II :[Requires Living and Dead Target Entities] Powerplay; Restore Target Living Entity and Dead Entity to Full Health and Steal 50% of Base Max Healths; The Dead Entity remains dead. (50 Mana)</t>
  </si>
  <si>
    <t>(+) The Dark Arts of Life Transfer III :[Requires Living and Dead Target Entities]  Restore Target Living Entity and Dead Entity to Full Health and Steal 100% of Base Max Healths; The Dead Entity remains dead. (50 Mana)</t>
  </si>
  <si>
    <t>(P) Practical Life Drainage: Entities having their life Drained become Weakened for 1 Turn. (Locks 60 Mana)</t>
  </si>
  <si>
    <t>(P) Practical Life Drainage II: Entities having their life Drained become Weakened for 1 Turn. (Locks 40 Mana)</t>
  </si>
  <si>
    <t>(P) Practical Life Drainage III: Entities having their life Drained become Weakened for 2 Turns. (Locks 40 Mana)</t>
  </si>
  <si>
    <t>(≈) Next Level Alchemy: Turn Gold into Health where 10 Gold is 1 Health. (1/Day)</t>
  </si>
  <si>
    <t>(≈) Next Level Alchemy II: Turn Gold into Health where 10 Gold is 5 Health. (1/Day)</t>
  </si>
  <si>
    <t>(≈) Next Level Alchemy III: Turn Gold into Health where 1 Gold is 1 Health. (1/Day)</t>
  </si>
  <si>
    <t>(P) Perfect Life Exchange: Whenever an Entity other than yourself loses Health you drain 25% of it. (Locks 50 Mana)</t>
  </si>
  <si>
    <t>(P) Perfect Life Exchange II: Whenever an Entity other than yourself loses Health you drain 50% of it. (Locks 50 Mana)</t>
  </si>
  <si>
    <t>(P) Perfect Life Exchange III: Whenever an Entity other than yourself loses Health you drain 100% of it. (Locks 50 Mana)</t>
  </si>
  <si>
    <t>(❖:+) Internal Alchemical Ordeal: Stun Target for 1 Turn. (1/Day; 20 Mana)</t>
  </si>
  <si>
    <t>(❖:+) Internal Alchemical Ordeal II: Stun Target for 2 Turns. (1/Day; 20 Mana)</t>
  </si>
  <si>
    <t>(❖:+) Internal Alchemical Ordeal III: Stun Target for 2 Turns. (1/Day)</t>
  </si>
  <si>
    <t>(❖:+) Corporal Transposition: For the next 3 Turns, any damage you receive will also be dealt to Target. (100 Mana)</t>
  </si>
  <si>
    <t>(❖:+) Corporal Transposition II: Hidden; For the next 4 Turns, any damage you receive will also be dealt to Target. (120 Mana)</t>
  </si>
  <si>
    <t>(❖:+) Corporal Transposition III: For the rest of game, any damage you receive will also be dealt to Target. (150 Mana)</t>
  </si>
  <si>
    <t>(❖:+) Life Sentence: Powerplay; Switch out your current Health with your opponent. (100 Mana)</t>
  </si>
  <si>
    <t>(❖:+) Life Sentence II: Flash; Powerplay; Switch out your current Health with your opponent. (100 Mana)</t>
  </si>
  <si>
    <t>(❖:+) Life Sentence III: Flash; Switch out your current Health with your opponent. (100 Mana)</t>
  </si>
  <si>
    <t>(❖:+) Pay the Price: Lose Health and Mana Equal to Target's Current Health; At the End of their Next Turn they lose that much Health. (1/Vendal)</t>
  </si>
  <si>
    <t>(❖:+) Pay the Price II: Lose Health Equal to Target's Current Health; At the End of their Next Turn they lose that much Health. (1/Day)</t>
  </si>
  <si>
    <t>(❖:+) Pay the Price III: Lose Health Equal to Target's Current Health; At the End of their Next Turn they are set to 1 Health.</t>
  </si>
  <si>
    <t>(P) Destructive Repurposing: Destroying Objects Grants you 3 Transmutation Stacks; At Level 5 You unlock 1 of the Remaining Innates; At Level 8 You unlock the Last Innate.</t>
  </si>
  <si>
    <t>(P) Multiplicative Repurposing: Creating New Objects Grants you 1 Transmutation Stack; At Level 5 You unlock 1 of the Remaining Innates; At Level 8 You unlock the Last Innate.</t>
  </si>
  <si>
    <t>(P) Alternative Repurposing: Transforming Objects Grants you 2 Transmutation Stacks; At Level 5 You unlock 1 of the Remaining Innates; At Level 8 You unlock the Last Innate.</t>
  </si>
  <si>
    <t>(❖:≈) Alchemical Destruction: Destroy Target Non-Unique Object in your Inventory. (30 Mana)</t>
  </si>
  <si>
    <t>(❖:≈) Alchemical Destruction II: Destroy Target Non-Unique Object in your Inventory. (25 Mana)</t>
  </si>
  <si>
    <t>(❖:≈) Alchemical Destruction III: Destroy Target Non-Unique Object in your Inventory. (20 Mana)</t>
  </si>
  <si>
    <t>(❖:≈) Alchemical Creation: Create a Random Object of Non-Unique Rarity. (30 Mana)</t>
  </si>
  <si>
    <t>(❖:≈) Alchemical Creation II: Create a Random Object of Non-Unique Rarity. (25 Mana)</t>
  </si>
  <si>
    <t>(❖:≈) Alchemical Creation III: Create a Random Object of Non-Unique Rarity. (20 Mana)</t>
  </si>
  <si>
    <t>(❖:≈) Alchemical Transformation: Transform an Object in your Inventory to another Object of equal Rarity. (30 Mana)</t>
  </si>
  <si>
    <t>(❖:≈) Alchemical Transformation II: Transform an Object in your Inventory to another Object of equal Rarity. (25 Mana)</t>
  </si>
  <si>
    <t>(❖:≈) Alchemical Transformation III: Transform an Object in your Inventory to another Object of equal Rarity. (20 Mana)</t>
  </si>
  <si>
    <t>(≈) Transmogrify: Transform Target Fabric/Ore into Ore/Fabric of equivalent Rarity. (30 Mana)</t>
  </si>
  <si>
    <t>(≈) Transmogrify II: Transform Target Fabric/Ore into Ore/Fabric of equivalent Rarity. (20 Mana)</t>
  </si>
  <si>
    <t>(≈) Transmogrify III: Transform Target Fabric/Ore into Ore/Fabric of Higher Rarity. (60 Mana)</t>
  </si>
  <si>
    <t>(o) Planic Cleansing: 1 Hex Range; Destroy Target Hex; Leaving a Simple Plain Hex behind. (30 Mana)</t>
  </si>
  <si>
    <t>(o) Planic Cleansing II: 1 Hex Range; Destroy Target Hex; Leaving a Simple Plain Hex behind. (20 Mana)</t>
  </si>
  <si>
    <t>(o) Planic Cleansing III: 2 Hex Range; Destroy Target Hex; Leaving a Simple Plain Hex behind. (10 Mana)</t>
  </si>
  <si>
    <t>(≈) Perfect Multiplication: Create a perfect copy of Target Ore/Fabric/Ingredient. (20 Mana/Rarity)</t>
  </si>
  <si>
    <t>(≈) Perfect Multiplication II: Create a perfect copy of Target Ore/Fabric/Ingredient. (15 Mana/Rarity)</t>
  </si>
  <si>
    <t>(≈)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</si>
  <si>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</si>
  <si>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</si>
  <si>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</si>
  <si>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Health Transmutation: Gain 20 Max Health. (10 Transmutation Stacks)</t>
  </si>
  <si>
    <t>(≈) Health Transmutation II: Gain 25 Max Health. (10 Transmutation Stacks)</t>
  </si>
  <si>
    <t>(≈) Health Transmutation III: Gain 30 Max Health. (10 Transmutation Stacks)</t>
  </si>
  <si>
    <t>(≈) Potential Transmutation: 50% Chance to Gain at Rantom 10 Strength/Power/Dexterity. (20 Transmutation Stacks)</t>
  </si>
  <si>
    <t>(≈) Potential Transmutation II: 75% Chance to Gain at Rantom 10 Strength/Power/Dexterity. (20 Transmutation Stacks)</t>
  </si>
  <si>
    <t>(≈) Potential Transmutation III: 100% Chance to Gain at Rantom 10 Strength/Power/Dexterity. (20 Transmutation Stacks)</t>
  </si>
  <si>
    <t>(❖:+) Flesh to Dust: Cause Targets Arm or Leg to turn to Dust immediately Dismembering them; This counts as a Transformation. (1/Combat; 80 Mana)</t>
  </si>
  <si>
    <t>(❖:+) Flesh to Dust II: Cause Targets Arm or Leg to turn to Dust immediately Dismembering them; This counts as a Transformation. (80 Mana)</t>
  </si>
  <si>
    <t>(❖:+) Flesh to Dust III: Flash; Cause Targets Arm or Leg to turn to Dust immediately Dismembering them; This counts as a Transformation. (80 Mana)</t>
  </si>
  <si>
    <t>(❖:+) Material Desingegration: Destroy Target Non-Unique Gear Equipped on Target in Melee Range. (50 Mana)</t>
  </si>
  <si>
    <t>(❖:+) Material Desingegration II: Destroy Target Gear Equipped on Target in Melee Range. (50 Mana)</t>
  </si>
  <si>
    <t>(❖:+) Material Desingegration III: Destroy Target Gear Equipped on Target in Melee Range.</t>
  </si>
  <si>
    <t>(❖:+) Manipulation link: Create a complex link between yourself and Target Mindcontrolling him for 2 Turns; While the Link is active you are Vulnerable. (125 Mana)</t>
  </si>
  <si>
    <t>(❖:+) Manipulation link II: Create a complex link between yourself and Target Mindcontrolling him for 4 Turns. (150 Mana)</t>
  </si>
  <si>
    <t>(❖:+) Manipulation link III: Create a complex link between yourself and Target Mindcontrolling him for 6 Turns; While the Link is active you are Resilient. (175 Mana)</t>
  </si>
  <si>
    <t>(P) Drug Experimenter: Combine 6 Ingredients into 1 Random Drug.</t>
  </si>
  <si>
    <t>(P) Questionable Connections: You may purchase a Random Drug at any Zone for 1000 Gold/Drug.</t>
  </si>
  <si>
    <t>(P) The Secret Ingredient: Upgrade a Potion to a higher rarity (Keeps the same type if possible) (1/Day)</t>
  </si>
  <si>
    <t>(≈) Power Drugs: Increase Current Power by 5 Until End of Day; This ability counts as consuming Drugs. (30 Mana)</t>
  </si>
  <si>
    <t>(≈) Power Drugs II: Increase Current Power by 7 Until End of Day; This ability counts as consuming Drugs. (35 Mana)</t>
  </si>
  <si>
    <t>(≈) Power Drugs III: Increase Current Power by 10 Until End of Day; This ability counts as consuming Drugs. (40 Mana)</t>
  </si>
  <si>
    <t>(≈) Strength Drugs: Increase Current Strength by 5 Until End of Day; This ability counts as consuming Drugs. (30 Mana)</t>
  </si>
  <si>
    <t>(≈) Strength Drugs II: Increase Current Strength by 7 Until End of Day; This ability counts as consuming Drugs. (35 Mana)</t>
  </si>
  <si>
    <t>(≈) Strength Drugs III: Increase Current Strength by 10 Until End of Day; This ability counts as consuming Drugs. (40 Mana)</t>
  </si>
  <si>
    <t>(≈) Dexterity Drugs: Increase Current Dexterity by 5 Until End of Day; This ability counts as consuming Drugs. (30 Mana)</t>
  </si>
  <si>
    <t>(≈) Dexterity Drugs II: Increase Current Dexterity by 7 Until End of Day; This ability counts as consuming Drugs. (35 Mana)</t>
  </si>
  <si>
    <t>(≈) Dexterity Drugs III: Increase Current Dexterity by 10 Until End of Day; This ability counts as consuming Drugs. (40 Mana)</t>
  </si>
  <si>
    <t>(P) Reaper Venom Flavour: Consuming Drugs causes your Basic Attacks to deal 20 Poison Damage on Hit until End of Combat. (Locks 20 Mana)</t>
  </si>
  <si>
    <t>(P) Reaper Venom Flavour II: Consuming Drugs causes your Basic Attacks to deal 25 Poison Damage on Hit until End of Combat. (Locks 20 Mana)</t>
  </si>
  <si>
    <t>(P) Reaper Venom Flavour III: Consuming Drugs causes your Basic Attacks to deal 30 Poison Damage on Hit until End of Combat. (Locks 20 Mana)</t>
  </si>
  <si>
    <t>(P) Collection Additction: Consuming Unique Drugs gives you 10 Max Health; If you have consumed 5 Different Drugs you gain 100 Max Health.</t>
  </si>
  <si>
    <t>(P) Collection Additction II: Consuming Unique Drugs gives you 15 Max Health; If you have consumed 5 Different Drugs you gain 150 Max Health.</t>
  </si>
  <si>
    <t>(P) Collection Additction III: Consuming Unique Drugs gives you 20 Max Health; If you have consumed 5 Different Drugs you gain 200 Max Health.</t>
  </si>
  <si>
    <t>(❖:≈) Dark Sentiment: Transforms Target Entities Potions into Poison. (50 Mana)</t>
  </si>
  <si>
    <t>(❖:≈) Dark Sentiment II: Hidden; Transforms Target Entities Potions into Poison. (50 Mana)</t>
  </si>
  <si>
    <t>(❖:≈) Dark Sentiment III: Hidden; Transforms Target Entities Potions into Poison. (40 Mana)</t>
  </si>
  <si>
    <t>(P:≈) Secret Drug - Kalta: Passive: A new drug is added to your Random Pool of Drugs; When Consumed gain 20% Elemental Resistence, 4 Defense and 4 Dispersion; Active: Gain 1 Kalta Drug. (80 Mana)</t>
  </si>
  <si>
    <t>(P:≈) Secret Drug - Kalta II: Passive: A new drug is added to your Random Pool of Drugs; When Consumed gain 20% Elemental Resistence, 4 Defense and 4 Dispersion; Active: Gain 1 Kalta Drug. (70 Mana)</t>
  </si>
  <si>
    <t>(P:≈) Secret Drug - Kalta III: Passive: A new drug is added to your Random Pool of Drugs; When Consumed gain 20% Elemental Resistence, 4 Defense and 4 Dispersion; Active: Gain 1 Kalta Drug. (50 Mana)</t>
  </si>
  <si>
    <t>(P:≈) Secret Drug - Fero: Passive: A new drug is added to your Random Pool of Drugs; When Consumed gain 1 Extra Action per Turn; Active: Gain 1 Fero Drug. (80 Mana)</t>
  </si>
  <si>
    <t>(P:≈) Secret Drug - Fero II: Passive: A new drug is added to your Random Pool of Drugs; When Consumed gain 1 Extra Action per Turn; Active: Gain 1 Fero Drug. (70 Mana)</t>
  </si>
  <si>
    <t>(P:≈) Secret Drug - Fero III: Passive: A new drug is added to your Random Pool of Drugs; When Consumed gain 1 Extra Action per Turn; Active: Gain 1 Fero Drug. (50 Mana)</t>
  </si>
  <si>
    <t>(P) Healthy Addiction: You may consume multiple Drugs of the same Type. (Locks 50 Mana)</t>
  </si>
  <si>
    <t>(P) Healthy Addiction II: You may consume multiple Drugs of the same Type. (Locks 25 Mana)</t>
  </si>
  <si>
    <t>(P) Healthy Addiction III: You may consume multiple Drugs of the same Type.</t>
  </si>
  <si>
    <t>(≈) Alchemic Reproduction Process: Clone Target Drug or Potion. (100 Mana; 1/Day)</t>
  </si>
  <si>
    <t>(≈) Alchemic Reproduction Process II: Clone Target Drug or Potion. (50 Mana; 2/Day)</t>
  </si>
  <si>
    <t>(≈) Alchemic Reproduction Process III: Clone Target Drug or Potion. (25 Mana; 4/Day)</t>
  </si>
  <si>
    <t>(P) Corrupted Business: You may Sell Drugs to Sentient Weaklings or Sentient Elites, Gaining their Gold and having them under your Banner; The Drug is applied to them instantly.</t>
  </si>
  <si>
    <t>(P) Corrupted Business II: You may Sell Drugs to Sentient Weaklings; Sentient Elites or Sentient Bosses, Gaining their Gold and having them under your Banner; The Drug is applied to them instantly.</t>
  </si>
  <si>
    <t>(P) Corrupted Business III: You may Sell Drugs to Sentient Weaklings; Sentient Elites; Sentient Bosses or Sentient Guardians, Gaining their Gold and having them under your Banner; The Drug is applied to them instantly.</t>
  </si>
  <si>
    <t>(≈) Randomium Liquid: You gain a Legendary Potion that randomly changes between all Legendary Potions each Day. (100 Mana)</t>
  </si>
  <si>
    <t>(≈) Randomium Liquid II: You gain a Mythic Potion that randomly changes between all Mythic Potions each Day. (150 Mana)</t>
  </si>
  <si>
    <t>(≈) Randomium Liquid III: You gain an Astral Potion that randomly changes between all Astral Potions each Day. (200 Mana)</t>
  </si>
  <si>
    <t>(P) True Edge: Ignore 1(+100% Level) Defense of Targets you are Attacking as long as you're using a sharp weapon; This effect acts as if Target has lower Defense on Attack; At level 6 Gain a Katana.</t>
  </si>
  <si>
    <t>(P) Thousand Year Practice: Gain extra 50% Dexterity Scaling on Swords.</t>
  </si>
  <si>
    <t>(P) Calming Stature: Immune to Stagger; The first Basic Attack in Combat has a +2 Roll Modifier.</t>
  </si>
  <si>
    <t>(≈) Kobudo Stances: [Requires a Sword] Switch Between Stances; Seidan: 50% Chance to Block Ranged Physical Projectiles; Gadan: 50% chance to block Sharp Type Weapon Strikes; Jodan: Converts all Defense into Strength or Dexterity. (20 Mana/Stance Switch)</t>
  </si>
  <si>
    <t>(❖:≈) Kobudo Stances II: [Requires a Sword] Switch Between Stances; Seidan: 50% Chance to Block Ranged Physical Projectiles; Gadan: 50% chance to block Sharp Type Weapon Strikes; Jodan: Converts all Defense into Strength or Dexterity. (10 Mana/Stance Switch)</t>
  </si>
  <si>
    <t>(❖:≈) Kobudo Stances III: [Requires a Sword] Flash; Switch Between Stances; Seidan: 50% Chance to Block Ranged Physical Projectiles; Gadan: 50% chance to block Sharp Type Weapon Strikes; Jodan: Converts all Defense into Strength or Dexterity.</t>
  </si>
  <si>
    <t>(P) Niten Ichi-ryu: You may now use a Double handed Sword in your Main Hand and a 1 Handed Sword in your Off Hand. (Locks 40 Mana)</t>
  </si>
  <si>
    <t>(P) Niten Ichi-ryu II: You may now use a Double handed Sword in your Main Hand and a 1 Handed Sword in your Off Hand. (Locks 20 Mana)</t>
  </si>
  <si>
    <t>(P) Niten Ichi-ryu III: You may now use a Double handed Sword in your Main Hand and a 1 Handed Sword in your Off Hand.</t>
  </si>
  <si>
    <t>(❖:≈) One Lightray Cut: Blitz; Basic Attack Target; If The Attack Lands deal the same amount of Total Damage as Light Damage to Target. (25 Mana)</t>
  </si>
  <si>
    <t>(❖:≈) One Lightray Cut II: Blitz; Basic Attack Target; If The Attack Lands deal the same amount of Total Damage as Light Damage to Target. (20 Mana)</t>
  </si>
  <si>
    <t>(❖:≈) One Lightray Cut III: Blitz; Basic Attack Target; If The Attack Lands deal the same amount of Total Damage as Light Damage to Target; If the Attack Misses deal 10 Light Damage to Target. (20 Mana)</t>
  </si>
  <si>
    <t>(P) Precise Aim: Your Melee Basic Attacks are now Precise; They can no longer Critically Strike; They gain 1 Dexterity/Strength Scaling.</t>
  </si>
  <si>
    <t>(P) Precise Aim II: Your Melee Basic Attacks are now Precise; They can no longer Critically Strike; They gain 1.5 Dexterity/Strength Scaling.</t>
  </si>
  <si>
    <t>(P) Precise Aim III: Your Melee Basic Attacks are now Precise; They can no longer Critically Strike; They gain 2 Dexterity/Strength Scaling.</t>
  </si>
  <si>
    <t>(≈) Dashing Strike: Dash 1 Tile and Strike Target in Melee Range for Basic Attack Damage at 50% Damage Penalty. (20 Mana)</t>
  </si>
  <si>
    <t>(≈) Dashing Strike II: Dash up to 2 Tiles and Strike Target in Melee Range for Basic Attack Damage at 25% Damage Penalty. (20 Mana per Distance Traveled)</t>
  </si>
  <si>
    <t>(≈)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</si>
  <si>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</si>
  <si>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</si>
  <si>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</si>
  <si>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(P) One with the Soul: Your Dexterity and Strength Stats now combine into 1 Stat called Force. (Locks 20 Mana)</t>
  </si>
  <si>
    <t>(P) One with the Soul II: Your Dexterity and Strength Stats now combine into 1 Stat called Force.</t>
  </si>
  <si>
    <t>(P) One with the Soul III: Your Dexterity and Strength Stats now combine into 1 Stat called Force; Gain 1(+1 Per Level) Force.</t>
  </si>
  <si>
    <t>(≈) Alkina Zone: Stance; Toggle; Enter a special Stance where Preparing causes you to Basic Attack All Hostile Entities on Hex; If you reach 4 Preparation Stacks remove them and deal 25 True Damage to a Target Instead and Toggle off this Ability. (20 Mana/Turn)</t>
  </si>
  <si>
    <t>(≈) Alkina Zone II: Stance; Toggle; Enter a special Stance where Preparing causes you to Basic Attack All Hostile Entities on Hex; If you reach 4 Preparation Stacks remove them and deal 50 True Damage to a Target Instead and Toggle off this Ability. (20 Mana/Turn)</t>
  </si>
  <si>
    <t>(≈) Alkina Zone III: Stance; Toggle; Enter a special Stance where Preparing causes you to Basic Attack All Hostile Entities on Hex; If you reach 4 Preparation Stacks remove them and deal 100 True Damage to a Target Instead and Toggle off this Ability. (25 Mana/Turn)</t>
  </si>
  <si>
    <t>(❖:≈) Divine Tempest: [Requires Sword] Precise; Your next basic attack will deal Double Damage. (30 Mana)</t>
  </si>
  <si>
    <t>(❖:≈) Divine Tempest II: [Requires Sword] Precise; Flash; Your next basic attack will deal Double Damage. (40 Mana)</t>
  </si>
  <si>
    <t>(❖:≈) Divine Tempest III: [Requires Sword] Precise; Flash; Your next basic attack will deal Triple Damage and won't be able to miss. (50 Mana)</t>
  </si>
  <si>
    <t>(P) Sharpened Senses, Faster Reflexes: You are Immune to all Forms Of Crowd Control.</t>
  </si>
  <si>
    <t>(P) Sharpened Senses, Faster Reflexes II: You are Immune to all Forms Of Crowd Control; Gain 5 Mobility and 10 Dexterity.</t>
  </si>
  <si>
    <t>(P) Sharpened Senses, Faster Reflexes III: You are Immune to all Forms Of Crowd Control; Gain 10 Mobility and 20 Dexterity.</t>
  </si>
  <si>
    <t>(≈) 3 Strike Killing Move: [Prepare for 2 Turns] Your Next 3 Strikes Will deal True Damage.</t>
  </si>
  <si>
    <t>(≈) 3 Strike Killing Move II: [Prepare for 1 Turn] Your Next 3 Strikes Will deal True Damage.</t>
  </si>
  <si>
    <t>(≈) 3 Strike Killing Move III: Your Next 3 Strikes Will deal True Damage; If you land all Three on 1 Entity, Kill target Entity.</t>
  </si>
  <si>
    <t>(≈)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</si>
  <si>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</si>
  <si>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Leaves of Honor III: Toggle; Become Ethereal; If Ethereal Trigger Immediately Basic Attack the Target if it is in Range; If this Ability was Active for 7 Consecutive Turns Teleport to Tile and Deal 400 True Damage to all other Entities. (10 Mana/Turn)</t>
  </si>
  <si>
    <t>(P) Fencing Spirit: Instead of Dodging, You can Parry Melee Attacks if you roll 10 or above. but take 50% Increased damage from Failed Parries. (Increased by Mobility)</t>
  </si>
  <si>
    <t>(≈) Timed Parry: Parry Incoming Melee Attack. (3 Turn Cooldown)</t>
  </si>
  <si>
    <t>(P) Shield Parry: [Requires Shield] You may Parry Strikes as long as your Defense is higher than 30% of the Total Damage. (1 Turn Cooldown)</t>
  </si>
  <si>
    <t>(≈) Pierce:[Requires Sharp Weapon] Strike Target Ignoring 50% of their Defense. (20 Mana)</t>
  </si>
  <si>
    <t>(≈) Pierce II: [Requires Sharp Weapon] Strike Target Ignoring 75% of their Defense. (25 Mana)</t>
  </si>
  <si>
    <t>(≈) Pierce III: [Requires Sharp Weapon] Strike Target Ignoring their Defense. (30 Mana)</t>
  </si>
  <si>
    <t>(≈) Disarm: Disarm Target Entities Main/Off Hand and Stagger them for 1 Turn. (25 Mana)</t>
  </si>
  <si>
    <t>(≈) Disarm II: Disarm Target Entities Main/Off Hand and Stagger them for 1 Turn. (20 Mana)</t>
  </si>
  <si>
    <t>(≈) Disarm III: Disarm Target Entities Main/Off Hand and Stagger them for 2 Turns. (20 Mana)</t>
  </si>
  <si>
    <t>(≈) High Kick: Kick Target Pushing them 1 Tile away from you and dealing 10(+50% Strength; +50% Dexterity) Physical Damage. (20 Mana)</t>
  </si>
  <si>
    <t>(≈) High Kick II: Kick Target Pushing them 1 Tile away from you and dealing 10(+75% Strength; +75% Dexterity) Physical Damage. (20 Mana)</t>
  </si>
  <si>
    <t>(≈) High Kick III: Kick Target Pushing them 1 Tile away from you and dealing 10(+100% Strength; +100% Dexterity) Physical Damage. (20 Mana)</t>
  </si>
  <si>
    <t>(P) On Guard: Upon Parrying an Attack, Cast your Tier I Ability on them at 10 Mana Cost.</t>
  </si>
  <si>
    <t>(P) On Guard II: Upon Parrying an Attack, Cast your Tier I Ability on them at 5 Mana Cost.</t>
  </si>
  <si>
    <t>(P) On Guard III: Upon Parrying an Attack, Cast your Tier I Ability on them at 0 Mana Cost.</t>
  </si>
  <si>
    <t>(≈) Opportunity Seeker: Toggle: Upon Parrying an Attack, Strike Targets Vital. (20 Mana Per Turn)</t>
  </si>
  <si>
    <t>(≈) Opportunity Seeker II: Toggle: Upon Parrying an Attack, Strike Targets Vital. (15 Mana Per Turn)</t>
  </si>
  <si>
    <t>(≈) Opportunity Seeker III: Toggle: Upon Parrying an Attack, Strike Targets Vital. (10 Mana Per Turn)</t>
  </si>
  <si>
    <t>(≈) Duck and Roll Deception: Every 4 Parried Attacks you may Perfectly Dodge Target Strike or Projectile.</t>
  </si>
  <si>
    <t>(≈) Duck and Roll Deception: Every 3 Parried Attacks you may Perfectly Dodge Target Strike or Projectile.</t>
  </si>
  <si>
    <t>(≈) Duck and Roll Deception: Every 2 Parried Attacks you may Perfectly Dodge Target Strike or Projectile.</t>
  </si>
  <si>
    <t>(≈) Riposte: Counter; Succsesfully Parry Target Non-Ultimate Projectile or Strike. (40 Mana)</t>
  </si>
  <si>
    <t>(≈) Riposte II: Counter; Succsesfully Parry Target Non-Ultimate Projectile or Strike. (35 Mana)</t>
  </si>
  <si>
    <t>(≈) Riposte III: Counter; Succsesfully Parry Target Non-Ultimate Projectile or Strike. (30 Mana)</t>
  </si>
  <si>
    <t>(P) A chink in one's Armor: Your Basic Attacks will always Critical Strike. (Locks 50 Mana)</t>
  </si>
  <si>
    <t>(P) A chink in one's Armor II: Your Basic Attacks will always Critical Strike. (Locks 30 Mana)</t>
  </si>
  <si>
    <t>(P) A chink in one's Armor III: Your Basic Attacks will always Hit Vitals. (Locks 60 Mana)</t>
  </si>
  <si>
    <t>(≈) Momentum Breaker: [Requires Melee Weapon] Dash 1 Tile and Strike Target in Melee Range for 10(+10 For Every Turn in Combat) Physical Damage. (1/Day)</t>
  </si>
  <si>
    <t>(≈) Momentum Breaker II: [Requires Melee Weapon] Dash 1 Tile and Strike Target in Melee Range for 15(+15 For Every Turn in Combat) Physical Damage. (1/Day)</t>
  </si>
  <si>
    <t>(≈) Momentum Breaker III: [Requires Melee Weapon] Dash 1 Tile and Strike Target in Melee Range for 20(+20 For Every Turn in Combat) Physical Damage. (1/Day)</t>
  </si>
  <si>
    <t>(≈)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</si>
  <si>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</si>
  <si>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</si>
  <si>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(P) Water Dance: You move as fluid as Water, gaining 50% Chance to Evade Basic Attacks, Evaded Attacks act as Parried ones, Triggering Other Effects. (Locks 100 Mana)</t>
  </si>
  <si>
    <t>(P) Water Dance II: You move as fluid as Water, gaining 50% Chance to Evade Strikes and Projectiles; Evaded Attacks act as Parried ones, Triggering Other Effects. (Locks 100 Mana)</t>
  </si>
  <si>
    <t>(P) Water Dance III: You move as fluid as Water, gaining 100% Chance to Evade Strikes and Projectiles; Evaded Attacks act as Parried ones, Triggering Other Effects. (Locks 150 Mana)</t>
  </si>
  <si>
    <t>(P) Grand Tempo: At the Start of your third Turn in Combat you may Basic Attack as Flash; You may do so again in 2 Turns and then every Turn; Every 5 Turns in Combat you gain 2 Mobility. (Locks 70 Mana)</t>
  </si>
  <si>
    <t>(P) Grand Tempo II: At the Start of your third Turn in Combat you may Basic Attack as Flash; You may do so again in 2 Turns and then every Turn; Every 5 Turns in Combat you gain 3 Mobility.</t>
  </si>
  <si>
    <t>(P) Grand Tempo III: At the Start of your third Turn in Combat you may Basic Attack as Flash; You may do so again in 2 Turns and then every Turn; Every 4 Turns in Combat you gain 4 Mobility; Gain 80 Physical Damage On Hit.</t>
  </si>
  <si>
    <t>(P) Halberd Specialization: Your Spears Scale with Strength instead of Dexterity and gain 5 Base Damage.</t>
  </si>
  <si>
    <t>(P) Flexible Wood: You may use all Spears as Flexible.</t>
  </si>
  <si>
    <t>(P) Heavy Stick Wielding: You may Off Hand a Two Handed Spear.</t>
  </si>
  <si>
    <t>(≈) Triple Quick Jab: Strike Target 3 Times at 50% of Basic Attack Damage. (30 Mana)</t>
  </si>
  <si>
    <t>(≈) Triple Quick Jab II: Strike Target 3 Times at 75% of Basic Attack Damage. (40 Mana)</t>
  </si>
  <si>
    <t>(≈) Triple Quick Jab III: Strike Target 3 Times at 100% of Basic Attack Damage. (50 Mana)</t>
  </si>
  <si>
    <t>(o) Fast Swipe: Deal 10(+100% Strength; +50% Dexterity) Physical Damage to all Entities in Melee Range and push them 1 Tile Back. (20 Mana)</t>
  </si>
  <si>
    <t>(o) Fast Swipe II: Deal 15(+100% Strength; +50% Dexterity) Physical Damage to all Entities in Melee Range and push them 1 Tile Back. (20 Mana)</t>
  </si>
  <si>
    <t>(o) Fast Swipe III: Deal 20(+100% Strength; +50% Dexterity) Physical Damage to all Entities in Melee Range and push them 2 Tiles Back. (20 Mana)</t>
  </si>
  <si>
    <t>(≈) Mobile Disengage: Basic Attack Target with +1(+100% Mobility) Roll Modifier; Then Move Back 1 Tile. (25+10/Use Mana)</t>
  </si>
  <si>
    <t>(≈) Mobile Disengage II: Basic Attack Target with +2(+100% Mobility) Roll Modifier; Then Move Back 1 Tile. (20+10/Use Mana)</t>
  </si>
  <si>
    <t>(≈) Mobile Disengage III: Basic Attack Target with +2(+100% Mobility) Roll Modifier; Then Move Back 1 Tile. (20+5/Use Mana)</t>
  </si>
  <si>
    <t>(≈) Elemental tips: [Requires Spear] Switch the tip of your spear for an elemental one giving your Spear +10 Damage of chosen Element. (10 Mana)</t>
  </si>
  <si>
    <t>(≈) Elemental Tips II: [Requires Spear] Switch the tip of your spear for an elemental one giving your Spear +15 Damage of chosen Element. (10 Mana)</t>
  </si>
  <si>
    <t>(≈) Elemental Tips III: [Requires Spear] Switch the tip of your spear for an elemental one giving your Spear +20 Damage of chosen Element. (10 Mana)</t>
  </si>
  <si>
    <t>(P) Sealing Tip: [Requires Spear] After 4 Successful Strikes on Target they become Sealed for 2 Turns.</t>
  </si>
  <si>
    <t>(P) Sealing Tip II: [Requires Spear] After 3 Successful Strikes on Target they become Sealed for 2 Turns.</t>
  </si>
  <si>
    <t>(P) Sealing Tip III: [Requires Spear] After 3 Successful Strikes on Target they become Sealed for 3 Turns.</t>
  </si>
  <si>
    <t>(P) Mana-leech Tip:[Requires Spear] Basic Attacks with spears Drain 5 Mana on hit. (Locks 30 Mana)</t>
  </si>
  <si>
    <t>(P) Mana-leech Tip II: [Requires Spear] Basic Attacks with spears Drain 10 Mana on hit. (Locks 40 Mana)</t>
  </si>
  <si>
    <t>(P) Mana-leech Tip III: [Requires Spear] Basic Attacks with spears Drain 20 Mana on hit. (Locks 50 Mana)</t>
  </si>
  <si>
    <t>(≈) Deep Puncture: Strike Target dealing your Basic Attack Damage(+100% Strength); Inflict Bleeding for 5 Bleed per Tick over 4 Turns and trigger your On Hit Damage 3 Times. (20 Mana; 1/Combat)</t>
  </si>
  <si>
    <t>(≈) Deep Puncture II: Strike Target dealing your Basic Attack Damage(+150% Strength); Inflict Bleeding for 10 Bleed per Tick over 4 Turns and trigger your On Hit Damage 3 Times. (30 Mana; 1/Combat)</t>
  </si>
  <si>
    <t>(≈) Deep Puncture III: Strike Target dealing your Basic Attack Damage(+200% Strength); Inflict Bleeding for 15 Bleed per Tick over 5 Turns and trigger your On Hit Damage 3 Times. (40 Mana; 1/Combat)</t>
  </si>
  <si>
    <t>(≈) Double Sided Spear: [Requires Spear] Toggle; Your Spear will deal 10 less Base Damage; Your Basic Attacks Trigger Twice. (10 Mana/Turn)</t>
  </si>
  <si>
    <t>(≈) Double Sided Spear II: [Requires Spear] Toggle; Your Spear will deal 5 less Base Damage; Your Basic Attacks Trigger Twice. (15 Mana/Turn)</t>
  </si>
  <si>
    <t>(≈) Double Sided Spear III: [Requires Spear] Toggle; Your Basic Attacks Trigger Twice. (20 Mana/Turn)</t>
  </si>
  <si>
    <t>(≈) Fate Bound Strike: Strike target for 0(+50% Dexterity) Physical Damage; Recasting this Ability adds 5 Physical Damage and 50% Dexterity Scaling to itself Until End of Combat. (20 Mana)</t>
  </si>
  <si>
    <t>(≈) Fate Bound Strike II: Strike target for 0(+75% Dexterity) Physical Damage; Recasting this Ability adds 7 Physical Damage and 75% Dexterity Scaling to itself Until End of Combat. (25 Mana)</t>
  </si>
  <si>
    <t>(≈) Fate Bound Strike III: Strike target for 0(+100% Dexterity) Physical Damage; Recasting this Ability adds 10 Physical Damage and 100% Dexterity Scaling to itself Until End of Combat. (30 Mana)</t>
  </si>
  <si>
    <t>(≈)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</si>
  <si>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</si>
  <si>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</si>
  <si>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Fortune Lance: Powerplay; Gain a Random Legendary Spear.</t>
  </si>
  <si>
    <t>(+) Fortune Lance II: Powerplay; Gain a Random Mythic Spear.</t>
  </si>
  <si>
    <t>(+) Fortune Lance III: Powerplay; Gain the Astral Spear.</t>
  </si>
  <si>
    <t>(^) Cavalry's Arrived: Summon an Armored Horse Creature Follower; The Horse has 4 Stamina, 100 Health, 5 Defense and is Mountable; Your Basic Attacks Automatically Trigger when you Move in Melee Range of Targets Targeting all; The Horse will be Damaged First. (100 Mana)</t>
  </si>
  <si>
    <t>(^) Cavalry's Arrived II: Summon an Armored Horse Follower; The Horse has 6 Stamina, 200 Health, 10 Defense and can Carry you; Your Basic Attacks Automatically Trigger when you Move in Melee Range of Targets Targeting all; The Horse will be Damaged First. (125 Mana)</t>
  </si>
  <si>
    <t>(^)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</si>
  <si>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</si>
  <si>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(P) Right Handed: Spears Scale One-Handed as if they were Two-Handed; They also Deal 1(+1 Per Level) Extra Physical Damage.</t>
  </si>
  <si>
    <t>(P) Ambidextrous: You have Two Main Hands.</t>
  </si>
  <si>
    <t>(≈) Pierce: [Requires Spear] Strike Target Entity Piercing them with your Spear, ignoring 50% of their Defense; If the Strike is a Critical, also cause 20 Bleed Damage. (30 Mana)</t>
  </si>
  <si>
    <t>(≈) Pierce II: [Requires Spear] Strike Target Entity Piercing them with your Spear, ignoring 50% of their Defense; If the Strike is a Critical, also cause 30 Bleed Damage. (30 Mana)</t>
  </si>
  <si>
    <t>(≈) Pierce III: [Requires Spear] Strike Target Entity Piercing them with your Spear, ignoring 50% of their Defense; If the Strike is a Critical, also cause 40 Bleed Damage. (35 Mana)</t>
  </si>
  <si>
    <t>(&gt;) Spear Throw: [Requires Spear] Throw your Spear at Target Entity Dealing Basic Attack(+100% Strength; +100% Dexterity) Physical Damage. (10 Mana)</t>
  </si>
  <si>
    <t>(&gt;) Spear Throw II: [Requires Spear] Throw your Spear at Target Entity Dealing Basic Attack(+200% Strength; +200% Dexterity) Physical Damage. (20 Mana)</t>
  </si>
  <si>
    <t>(&gt;) Spear Throw III: [Requires Spear] Throw your Spear at Target Entity Dealing Basic Attack(+300% Strength; +300% Dexterity) Physical Damage. (30 Mana)</t>
  </si>
  <si>
    <t>(≈) Brutal Push: Charge your Shield into Target dealing 10(+100% Defense; +100% Strength) Physical Damage and Staggering Target for 1 Turn; If Target is already Staggered Stun them for 1 Turn instead. (30 Mana)</t>
  </si>
  <si>
    <t>(≈) Brutal Push II: Charge your Shield into Target dealing 15(+125% Defense; +125% Strength) Physical Damage and Staggering Target for 1 Turn; If Target is already Staggered Stun them for 1 Turn instead. (30 Mana)</t>
  </si>
  <si>
    <t>(≈) Brutal Push III: Charge your Shield into Target dealing 20(+150% Defense; +150% Strength) Physical Damage and Staggering Target for 2 Turns; If Target is already Staggered Stun them for 1 Turn instead. (30 Mana)</t>
  </si>
  <si>
    <t>(P) Incorporated Xiphos: [Requires Combat] After using your Tier I ability, you may choose to switch your Main Hand to a Short Sword which Deals 10(+2 Per Level) Physical Damage; The Short Sword does not take Inventory Space; Lasts Until End of Combat.</t>
  </si>
  <si>
    <t>(P) Incorporated Xiphos II: [Requires Combat] After using your Tier I ability, you may choose to switch your Main Hand to a Short Sword which Deals 12(+4 Per Level) Physical Damage; The Short Sword does not take Inventory Space; Lasts Until End of Combat.</t>
  </si>
  <si>
    <t>(P) Incorporated Xiphos III: [Requires Combat] After using your Tier I ability, you may choose to switch your Main Hand to a Short Sword which Deals 20(+5 Per Level) Physical Damage; The Short Sword does not take Inventory Space; Lasts Until End of Combat.</t>
  </si>
  <si>
    <t>(≈) Spartan Kick: Kick Target Entity, Stunning them for 1 Turn and Dealing 10(+200% Strength) Kinetic Damage. (20 Mana)</t>
  </si>
  <si>
    <t>(≈) Spartan Kick II: Kick Target Entity, Stunning them for 2 Turns and Dealing 10(+400% Strength) Kinetic Damage. (40 Mana)</t>
  </si>
  <si>
    <t>(≈) Spartan Kick III: Kick Target Entity, Stunning them for 2 Turns and Dealing 10(+700% Strength) Kinetic Damage. (50 Mana)</t>
  </si>
  <si>
    <t>(^) Rack of Spears: Gain 5 Common Javelins. (30 Mana)</t>
  </si>
  <si>
    <t>(^) Rack of Spears II: Gain 4 Rare Javelins. (35 Mana)</t>
  </si>
  <si>
    <t>(^) Rack of Spears III: Gain 3 Epic Javelins. (40 Mana)</t>
  </si>
  <si>
    <t>(≈) Defensive Phalanx Stance:[Requires Shield and Spear] Toggle; Enter a Phalanx Stance where any Entity that moves in Range of your Spear Takes Basic Attack Damage; Gain 4 Defense and -4 Mobility; If they Basic Attack you, Strike them instantly. (15 Mana Per Turn)</t>
  </si>
  <si>
    <t>(≈) Defensive Phalanx Stance II: [Requires Shield and Spear] Toggle; Enter a Phalanx Stance where any Entity that moves in Range of your Spear Takes Basic Attack Damage; Gain 8 Defense and -8 Mobility; If they Basic Attack you, Strike them instantly. (15 Mana Per Turn)</t>
  </si>
  <si>
    <t>(≈) Defensive Phalanx Stance III: [Requires Shield and Spear] Toggle; Enter a Phalanx Stance where any Entity that moves in Range of your Spear Takes Basic Attack Damage; Gain 10 Defense and -10 Mobility; If they Basic Attack you, Strike them instantly. (10 Mana Per Turn)</t>
  </si>
  <si>
    <t>(≈) Offensive Phalanx Stance: [Requires Shield and Spear] Toggle; Enter a Phalanx Stance where any Entity that moves in Melee Range of you Takes Basic Attack Damage; Gain -4 Mobility; Basic Attacks have Flash. (15 Mana Per Turn)</t>
  </si>
  <si>
    <t>(≈) Offensive Phalanx Stance II: [Requires Shield and Spear] Toggle; Enter a Phalanx Stance where any Entity that Enters Melee Range takes Basic Attack Damage; Gain -8 Mobility; Basic Attacks have Flash. (15 Mana Per Turn)</t>
  </si>
  <si>
    <t>(≈) Offensive Phalanx Stance III: [Requires Shield and Spear] Toggle; Enter a Phalanx Stance where any Entity that Enters Melee Range takes Basic Attack Damage; Gain -10 Mobility; Basic Attacks have Flash. (10 Mana Per Turn)</t>
  </si>
  <si>
    <t>(P) Javelin Expert: Your Thrown Javelins have +1 Critical Multiplier and +1 Roll Modifier.</t>
  </si>
  <si>
    <t>(P) Javelin Expert II: Your Thrown Javelins have +1.5 Critical Multiplier and +2 Roll Modifier.</t>
  </si>
  <si>
    <t>(P) Javelin Expert III: Your Thrown Javelins have +2 Critical Multiplier and +3 Roll Modifier.</t>
  </si>
  <si>
    <t>(❖:^) Call to Arms: Summon 2 Soldier Minions, Each with 100 Health and Mana alongside you Until End of Combat; They Have Identical Main Hand and Off-Hand as you that lasts until End of Combat and will automatically Cast your Tier III ability when you do so. (100 Mana)</t>
  </si>
  <si>
    <t>(❖:^)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</si>
  <si>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</si>
  <si>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Brothers from Birth: Powerplay; Summon a Hoplite Companion. (100 Mana)</t>
  </si>
  <si>
    <t>(^) Brothers from Birth II: Powerplay; Summon a Level 6 Hoplite Companion with Epic Gear. (100 Mana)</t>
  </si>
  <si>
    <t>(^) Brothers from Birth III: Powerplay; Summon a Level 8 Hoplite Companion with Legendary Gear. (100 Mana)</t>
  </si>
  <si>
    <t>(≈) There is no Breaking Point: Gain Barrier Equal to 10 times your Defense Until End of Combat; Your Attacks Gain On Hit Damage Equal to your Strength for 5 Turns. (100 Mana; 1/Combat)</t>
  </si>
  <si>
    <t>(≈) There is no Breaking Point II: Gain Barrier Equal to 20 times your Defense Until End of Combat; Your Attacks Gain On Hit Damage Equal to your Strength for 10 Turns. (100 Mana; 1/Combat)</t>
  </si>
  <si>
    <t>(≈) There is no Breaking Point III: Gain Barrier Equal to 40 times your Defense Until End of Combat; Your Attacks Gain On Hit Damage Equal to your Strength Until End of Combat. (100 Mana)</t>
  </si>
  <si>
    <t>(P) Monster Slayer: You deal 50% More Damage to Creatures.</t>
  </si>
  <si>
    <t>(P) Equipped for the Job: Gain 1 Unowned Random Silver Set Gear at Levels 1; 4; 7; 10; 12.</t>
  </si>
  <si>
    <t>(P) Payment for Service: Start the Game with a Quest with the Difficulty of your choice; As an Extra reward for completing this quest gain 800/1400/2000 Gold depending on the Difficulty.</t>
  </si>
  <si>
    <t>(P) A sense of Smell: All Weaklings you Encounter are going to be Creatures.</t>
  </si>
  <si>
    <t>(P) A sense of Smell II: All Weaklings and Elites you Encounter are going to be Creatures.</t>
  </si>
  <si>
    <t>(P) A sense of Smell II: All Weaklings, Elites, Bosses and Guardians you Encounter are going to be Creatures.</t>
  </si>
  <si>
    <t>(P) Cleanser of Planes: Exploring Hexes will cause you to fight a Weakling Creature.</t>
  </si>
  <si>
    <t>(P) Cleanser of Planes II: Exploring Hexes will cause you to fight an Elite Creature.</t>
  </si>
  <si>
    <t>(P) Cleanser of Planes III: Exploring Hexes will cause you to fight a Boss Creature.</t>
  </si>
  <si>
    <t>(≈) Focus Switcher: Select Target Creature; Your Basic Attacks against Target and Dodges on Targets Attacks have a +2 Roll Modifier; You can have up to 1 Selected Creatures. (20 Mana)</t>
  </si>
  <si>
    <t>(≈) Focus Switcher II: Select Target Creature; Your Basic Attacks against Target and Dodges on Targets Attacks have a +3 Roll Modifier; You can have up to 1 Selected Creatures. (20 Mana)</t>
  </si>
  <si>
    <t>(≈) Focus Switcher III: Select Target Creature; Your Basic Attacks against Target and Dodges on Targets Attacks have a +4 Roll Modifier; You can have up to 2 Selected Creatures. (20 Mana)</t>
  </si>
  <si>
    <t>(≈) The Perfect Slash: [Requires Melee Weapon]; Precise; Critical Strikes Hit Vitals; Basic Attack Target Entity; Rolling a 1 allows you to reroll. (20 Mana; 10 Health)</t>
  </si>
  <si>
    <t>(≈) The Perfect Slash II: [Requires Melee Weapon]; Precise; Critical Strikes Hit Vitals; Basic Attack Target Entity; Rolling a 1 allows you to reroll. (10 Mana; 10 Health)</t>
  </si>
  <si>
    <t>(P) The Perfect Slash III: Basic Attacks are now Precise; Critical Strikes Hit Vitals; Rolling a 1 allows you to reroll.</t>
  </si>
  <si>
    <t>(≈) Hyper Infusion: [Requires Melee Weapon] Infuse your Weapon with up to 25 Mana causing it to deal x Magic Damage on your next Strike. (x Mana)</t>
  </si>
  <si>
    <t>(≈) Hyper Infusion II: [Requires Melee Weapon] Infuse your Weapon with up to 50 Mana causing it to deal x Magic Damage on your next Strike. (x Mana)</t>
  </si>
  <si>
    <t>(≈) Hyper Infusion III: [Requires Melee Weapon] Infuse your Weapon with up to 100 Mana causing it to deal x Magic Damage on your next Strike. (x Mana)</t>
  </si>
  <si>
    <t>(&gt;)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</si>
  <si>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</si>
  <si>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</si>
  <si>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Slay: Kill Target Creature Below 30 Health. (20 Mana)</t>
  </si>
  <si>
    <t>(≈) Slay II: Kill Target Creature Below 60 Health. (30 Mana)</t>
  </si>
  <si>
    <t>(≈) Slay III: Kill Target Creature Below 80 Health. (40 Mana)</t>
  </si>
  <si>
    <t>(P) Skull Collector: You collect Monster Skulls from Slain Creatures; Each Skull gives you 5 Max Health.</t>
  </si>
  <si>
    <t>(P) Skull Collector II: You collect Monster Skulls from Slain Creatures; Each Skull gives you 10 Max Health.</t>
  </si>
  <si>
    <t>(P) Skull Collector III: You collect Monster Skulls from Slain Creatures; Each Skull gives you 15 Max Health.</t>
  </si>
  <si>
    <t>(+) Stripping Stare: Cause Target Creature to lose all Defense; This Ability may be used on Sentients but the Mana Cost will increase by their Total Defense. (20 Mana)</t>
  </si>
  <si>
    <t>(+) Stripping Stare II: Cause Target Creature to lose all Defense; This Ability may be used on Sentients but the Mana Cost will increase by their Total Defense. (15 Mana)</t>
  </si>
  <si>
    <t>(+) Stripping Stare III: Cause Target Creature to lose all Defense; This Ability may be used on Sentients but the Mana Cost will increase by their Total Defense. (10 Mana)</t>
  </si>
  <si>
    <t>(≈) Mortalitarum Essence: Revive Target Dead Creature under your Control; Up to 2. (70 Mana)</t>
  </si>
  <si>
    <t>(≈) Mortalitarum Essence II: Revive Target Dead Creature under your Control; Up to 4. (50 Mana)</t>
  </si>
  <si>
    <t>(≈) Mortalitarum Essence III: Revive Target Dead Creature under your Control.</t>
  </si>
  <si>
    <t>(P) You are all Monsters: Every Entity counts as a Creature towards you.</t>
  </si>
  <si>
    <t>(P) You are all Monsters II: Every Entity counts as a Creature towards you; +1 Crit Multiplier against Creatures.</t>
  </si>
  <si>
    <t>(P) You are all Monsters III: Every Entity counts as a Creature towards you; +10 Crit Multiplier against Creatures.</t>
  </si>
  <si>
    <t>(≈) Finishing the Job: Powerplay; 1 Hex Range; Choose Hex; 4 Hexes in selected General Direction will have all Non-Heroic Creatures immediately Killed; You will end up on the 4th Hex. (100 Mana; 3 Stamina)</t>
  </si>
  <si>
    <t>(≈) Finishing the Job II: Powerplay; 1 Hex Range; Choose Hex; 5 Hexes in selected General Direction will have all Creatures immediately Killed; You will end up on the 5th Hex. (50 Mana; 3 Stamina)</t>
  </si>
  <si>
    <t>(≈) Finishing the Job III: Powerplay; 1 Hex Range; Choose Hex; 6 Hexes in selected General Direction will have all Creatures immediately Killed; You will end up on the 6th Hex. (2 Stamina)</t>
  </si>
  <si>
    <t>(P) Edged Traps: Your Traps deal an additional 10 Bleed Damage on Hit.</t>
  </si>
  <si>
    <t>(P) Warded Traps: Your Traps Reveal Hit Targets with a Radius of 1 Hex Range until End of Day.</t>
  </si>
  <si>
    <t>(P) Muslce-tear Traps: Your Traps Reduce Targets Stamina by 0.5; At Level 8 the reduced Stamina becomes 1.</t>
  </si>
  <si>
    <t>(≈) Pushback: Move to an adjacent Tile and then Push Target in your Melee Range 1 Tile away from you. (15 Mana)</t>
  </si>
  <si>
    <t>(≈) Pushback II: Flash; Move to an adjacent Tile and then Push Target in your Melee Range 1 Tile away from you. (20 Mana)</t>
  </si>
  <si>
    <t>(≈)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</si>
  <si>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</si>
  <si>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</si>
  <si>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</si>
  <si>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(&gt;) Tripping Strings: Cause Target to trip Staggering them for 1 Turn and causing the next Basic Attack they receive to deal double Damage; This Ability counts as a Trap. (15 Mana)</t>
  </si>
  <si>
    <t>(&gt;) Tripping Strings II: Cause Target to trip Staggering them for 2 Turns and causing the next Basic Attack they receive to deal double Damage; This Ability counts as a Trap. (20 Mana)</t>
  </si>
  <si>
    <t>(&gt;) Tripping Strings III: Cause Target to trip Staggering them for 2 Turns and causing the next Basic Attack they receive to deal tripple Damage; This Ability counts as a Trap. (30 Mana)</t>
  </si>
  <si>
    <t>(^) Bear Trap: Set Trap on your current Hex; Trap Activates on Hostile Entity Traversal dealing 40(+50% Dexterity) Physical Damage and Consuming itself in the process; Up to 1 Trap per Hex. (25 Mana)</t>
  </si>
  <si>
    <t>(^) Bear Trap II: Set Trap on your current Hex; Trap Activates on Hostlie Entity Traversal dealing 45(+50% Dexterity) Physical Damage and Consuming itself in the process; Up to 1 Trap per Hex. (25 Mana)</t>
  </si>
  <si>
    <t>(^) Bear Trap III: Set Trap on your current Hex; Trap Activates on Hostlie Entity Traversal dealing 60(+50% Dexterity) Physical Damage and Consuming itself in the process; Up to 1 Trap per Hex. (30 Mana)</t>
  </si>
  <si>
    <t>(^) Snare Trap: Set Trap on your current Hex; Trap Activates on Hostlie Entity Traversal dealing 10(+100% Dexterity) Physical Damage, Rooting Target for 2 Turns and Consuming itself in the process; Up to 1 Trap per Hex. (15 Mana)</t>
  </si>
  <si>
    <t>(^) Snare Trap II: Set Trap on your current Hex; Trap Activates on Hostlie Entity Traversal dealing 15(+100% Dexterity) Physical Damage, Rooting Target for 3 Turns and Consuming itself in the process; Up to 1 Trap per Hex. (18 Mana)</t>
  </si>
  <si>
    <t>(^) Snare Trap III: Set Trap on your current Hex; Trap Activates on Hostlie Entity Traversal dealing 20(+100% Dexterity) Physical Damage, Rooting Target for 4 Turns and Consuming itself in the process; Up to 1 Trap per Hex. (20 Mana)</t>
  </si>
  <si>
    <t>(^) Pitfall Trap: Set Trap on your current Hex; Trap Activates on Hostlie Entity Traversal dealing 20(+20% Dexterity) Physical Damage, 10 Bleed Damage, Slowing Target for 2 Turns and Consuming itself in the process; Up to 1 Trap per Hex. (20 Mana)</t>
  </si>
  <si>
    <t>(^) Pitfall Trap II: Set Trap on your current Hex; Trap Activates on Hostlie Entity Traversal dealing 25(+30% Dexterity) Physical Damage, 15 Bleed Damage, Slowing Target for 3 Turns and Consuming itself in the process; Up to 1 Trap per Hex. (23 Mana)</t>
  </si>
  <si>
    <t>(^) Pitfall Trap III: Set Trap on your current Hex; Trap Activates on Hostlie Entity Traversal dealing 30(+40% Dexterity)Physical Damage, 20 Bleed Damage, Slowing Target for 4 Turns and Consuming itself in the process; Up to 1 Trap per Hex. (25 Mana)</t>
  </si>
  <si>
    <t>(P) Deadly Fittings: Your Traps now have 50% Chance of missing; Your Traps Critically Strike for double their Base Damage. (Locks 20 Mana)</t>
  </si>
  <si>
    <t>(P) Deadly Fittings II: Your Traps now have 40% Chance of missing; Your Traps Critically Strike for double their Base Damage. (Locks 20 Mana)</t>
  </si>
  <si>
    <t>(P) Deadly Fittings III: Your Traps now have 30% Chance of missing; Your Traps Critically Strike for double their Base Damage. (Locks 20 Mana)</t>
  </si>
  <si>
    <t>(P) Forward Thinking: Your Tier II Trap Ability may be used in Combat on Target Empty Tile as Hidden; They activate when a Hostile Entity moves/is moved to Target Tile instead of Traversal. (Locks 40 Mana)</t>
  </si>
  <si>
    <t>(P) Forward Thinking II: Your Tier II Trap Ability may be used in Combat on Target Empty Tile as Hidden; They activate when a Hostile Entity moves/is moved to Target Tile instead of Traversal; You may place 1 Extra Tier II trap per Hex. (Locks 40 Mana)</t>
  </si>
  <si>
    <t>(P) Forward Thinking III: Your Tier II Trap Ability may be used in Combat on Target Empty Tile as Hidden; They activate when a Hostile Entity moves/is moved to Target Tile instead of Traversal; You may place 2 Extra Tier II traps per Hex. (Locks 40 Mana)</t>
  </si>
  <si>
    <t>(P) Hide on Trap: You may choose to hide on Target Trapped Hex becoming invisible; If an Entity Triggers the Trap you may Start the Combat on the Tile of your choice with +4 initiative and 1 Stack of Preparation. (Locks 30 Mana)</t>
  </si>
  <si>
    <t>(P) Hide on Trap II: You may choose to hide on Target Trapped Hex becoming invisible; If an Entity Triggers the Trap you may Start the Combat on the Tile of your choice with +6 initiative and 2 Stacks of Preparation. (Locks 40 Mana)</t>
  </si>
  <si>
    <t>(P) Hide on Trap III: You may choose to hide on Target Trapped Hex becoming invisible; If an Entity Triggers the Trap you may Start the Combat on the Tile of your choice with +8 initiative and 3 Stack of Preparation. (Locks 50 Mana)</t>
  </si>
  <si>
    <t>(&gt;) Groko Net: Throw Net on Target Rooting and Sealing them for 3 Turns; This Ability counts as a Trap. (70 Mana; 1/Day)</t>
  </si>
  <si>
    <t>(&gt;) Groko Net II: Throw Net on Target Rooting and Sealing them for 6 Turns; This Ability counts as a Trap. (50 Mana; 1/Day)</t>
  </si>
  <si>
    <t>(&gt;) Groko Net III: Throw Net on Target Rooting and Sealing them for 10 Turns; This Ability counts as a Trap. (1/Day)</t>
  </si>
  <si>
    <t>(^) The Perfect Trap: Set Trap on your current Hex; Trap Activates on Hostile Entity Traversal; Upon Activation Target is Slowed until End of Combat and 3 Elites you Temporarily Control Engage in Combat with Target; The Elites Despawn after Combat Ends; Up to 1 per Hex. (80 Mana)</t>
  </si>
  <si>
    <t>(^)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</si>
  <si>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</si>
  <si>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(P) Welcome to the Lockdown: Entities caught in your Traps become permanently Marked; Your Basic Attacks deal double Damage to Marked Entities; If Marked Enemies Flee any Combat they immediately are counted as Traversing your Tier II Trap. (Locks 100 Mana)</t>
  </si>
  <si>
    <t>(P) Welcome to the Lockdown II: Entities caught in your Traps become permanently Marked; Your Basic Attacks deal tripple Damage to Marked Entities; If Marked Enemies Flee any Combat they immediately are counted as Traversing your Tier II Trap. (Locks 100 Mana)</t>
  </si>
  <si>
    <t>(P) Welcome to the Lockdown III: Entities caught in your Traps become permanently Marked; Your Basic Attacks deal quadrouple Damage to Marked Entities; If Marked Enemies Flee any Combat they immediately are counted as Traversing your Tier II Trap. (Locks 100 Mana)</t>
  </si>
  <si>
    <t>(P) Contracted by the Guild: When Encountering a Sentient, roll d10, 1-2 means they are your Target; Killing them awards you 800 Gold and a Completed Bounty.</t>
  </si>
  <si>
    <t>(P) Contracted by the Just: Killing Weakling and Elite Creatures grants you 100 Extra Gold; Killing Boss Creatures Grant you 1000 Extra Gold and a Completed Bounty Instead.</t>
  </si>
  <si>
    <t>(P) Contracted by the Vanguard: For every 2 Bosses Slain you gain an extra 600 Xp and a Completed Bounty.</t>
  </si>
  <si>
    <t>(P) Bounty Collector: Gain special Effects at certain Thresholds; 1 Completed Bounty - Gain 20 Max Health; 3 - Gain 4 Dexterity; 5 - Gain 20% More Damage; 7 - 4 Defense and Dispersion; 10 - Gain 2 Mobility.</t>
  </si>
  <si>
    <t>(P) Bounty Collector II: Gain special Effects at certain Thresholds; 1 Completed Bounty - Gain 30 Max Health; 3 - Gain 6 Dexterity; 5 - Gain 30% More Damage; 7 - 5 Defense and Dispersion; 10 - Gain 3 Mobility</t>
  </si>
  <si>
    <t>(P) Bounty Collector III : Gain special Effects at certain Thresholds; 1 Completed Bounty - Gain 45 Max Health; 3 - Gain 9 Dexterity; 5 - Gain 45 % More Damage; 7 - 8 Defense and Dispersion; 10 - Gain 4 Mobility.</t>
  </si>
  <si>
    <t>(P) Experience the Hunt and the Hunted: Each Completed Bounty Grants 2 Base Damage to your Basic Attack.</t>
  </si>
  <si>
    <t>(P) Experience the Hunt and the Hunted II: Each Completed Bounty Grants 3 Base Damage to your Basic Attack.</t>
  </si>
  <si>
    <t>(P) Experience the Hunt and the Hunted III: Each Completed Bounty Grants 4 Base Damage to your Basic Attack.</t>
  </si>
  <si>
    <t>(P) Limitless Expertese: For every 6 Completed Bounties you may add or Subtract 1 to your D20 Rolls.</t>
  </si>
  <si>
    <t>(P) Limitless Expertese II: For every 5 Completed Bounties you may add or Subtract 1 to your D20 Rolls.</t>
  </si>
  <si>
    <t>(P) Limitless Expertese III: For every 4 Completed Bounties you may add or Subtract 1 to your D20 Rolls.</t>
  </si>
  <si>
    <t>(&gt;) Net Throw: Throw a Net Rooting Target for 2 Turns. (20 Mana)</t>
  </si>
  <si>
    <t>(&gt;) Net Throw II: Counter; Throw a Net Rooting Target for 2 Turns. (25 Mana)</t>
  </si>
  <si>
    <t>(&gt;) Net Throw III: Counter; Throw a Net Rooting Target for 3 Turns. (30 Mana)</t>
  </si>
  <si>
    <t>(&gt;) Bola Toss: Throw a Bola at Targets Legs Staggering them for 1 Turn and applying Slow Status for 3 Turns. (20 Mana)</t>
  </si>
  <si>
    <t>(&gt;) Bola Toss II: Throw a Bola at Targets Legs Staggering them for 2 Turn and applying Slow Status for 4 Turns. (25 Mana)</t>
  </si>
  <si>
    <t>(&gt;) Bola Toss III: Throw a Bola at Targets Legs Staggering them for 3 Turn and applying Slow Status for 5 Turns. (30 Mana)</t>
  </si>
  <si>
    <t>(≈) Deep Daggering: Pull out your precious Heavy Dagger and Strike Target in Melee Range for 20(+100% Dexterity) Physical Damage 2(+10% Dexterity) Times. (35 Mana)</t>
  </si>
  <si>
    <t>(≈) Deep Daggering II: Pull out your precious Heavy Dagger and Strike Target in Melee Range for 20(+100% Dexterity) Physical Damage 2(+10% Dexterity) Times. (30 Mana)</t>
  </si>
  <si>
    <t>(≈) Deep Daggering III: Pull out your precious Heavy Dagger and Strike Target in Melee Range for 25(+100% Dexterity) Physical Damage 2(+10% Dexterity) Times. (25 Mana)</t>
  </si>
  <si>
    <t>(≈) Sharp Sense of Smell: Smell the closest Bounty rewarding Target; You find out their Direction (15 Mana)</t>
  </si>
  <si>
    <t>(≈) Sharp Sense of Smell II: Smell the closest Bounty rewarding Target; You find out their Direction (10 Mana)</t>
  </si>
  <si>
    <t>(≈) Sharp Sense of Smell III: Smell the closest Bounty rewarding Target; You find out their Direction (5 Mana)</t>
  </si>
  <si>
    <t>(≈) Remember Past Achievements: Gain 1 Completed Bounty. (30 Mana;1/Day)</t>
  </si>
  <si>
    <t>(≈) Remember Past Achievements II: Gain 2 Completed Bounty. (40 Mana;1/Day)</t>
  </si>
  <si>
    <t>(≈) Remember Past Achievements III: Gain 3 Completed Bounty. (50 Mana; 1/Day)</t>
  </si>
  <si>
    <t>(^) Become the Prey: Summon a Random Entity to engage in Combat with; Killing this Entity awards a Bounty. (25 Mana)</t>
  </si>
  <si>
    <t>(^) Become the Prey II: Summon a Random Entity to engage in Combat with; Killing this Entity awards a Bounty. (20 Mana)</t>
  </si>
  <si>
    <t>(^) Become the Prey III: Summon a Random Entity to engage in Combat with; Killing this Entity awards a Bounty. (10 Mana)</t>
  </si>
  <si>
    <t>(≈) Let's finish the Job: [Requires Slowed or Rooted Target Below 40% Health] Basic Attack 3 Times(If able), if you're holding a Rifle/Gun/Crossbow Reload at the end of the Ability; If the Target Does not Die, you are Stunned for 1 Turn; otherwise Gain 1 Completed Bounty.</t>
  </si>
  <si>
    <t>(≈) Let's finish the Job II: [Requires Slowed or Rooted Target Below 40% Health] Basic Attack 6 Times(If able), if you're holding a Rifle/Gun/Crossbow Reload at the end of the Ability; If the Target Does not Die, you are Stunned for 1 Turn; otherwise Gain 2 Completed Bounties.</t>
  </si>
  <si>
    <t>(≈) Let's finish the Job III: [Requires Slowed or Rooted Target Below 40% Health] Basic Attack 12 Times(If able), if you're holding a Rifle/Gun/Crossbow Reload at the end of the Ability; If the Target Does not Die, you are Stunned for 1 Turn; otherwise Gain 3 Completed Bounties.</t>
  </si>
  <si>
    <t>(❖:&gt;) The Dragon Piercer: Blitz; Summon an Astral Rarity Loaded Crossbow and Fire at Target Dealing 20(+100% Dexterity; +20% of Targets Current Health; +Completed Bounties) True Damage. (80 Mana; 1/Day)</t>
  </si>
  <si>
    <t>(❖:&gt;) The Dragon Piercer II: Blitz; Summon an Astral Rarity Loaded Crossbow and Fire at Target Dealing 40(+200% Dexterity; +40% of Targets Current Health; +Completed Bounties) True Damage. (160 Mana; 1/Day)</t>
  </si>
  <si>
    <t>(❖:&gt;) The Dragon Piercer III: Blitz; Summon an Astral Rarity Loaded Crossbow and Fire at Target with 50%(+1% Per Completed Bounty) Chance to Kill; If the Attack Fails to Kill, it deals 200 True Damage Instead. (200 Mana; 1/Day)</t>
  </si>
  <si>
    <t>(^) Dragonslayer's Coat: Powerplay; Gain or Lose 100 Max Health and gain the Dragonslayer Coat; If you choose to lose the Health this Ability costs no Mana. (100 Mana)</t>
  </si>
  <si>
    <t>(^) Dragonslayer's Coat II: Powerplay; Gain or Lose 200 Max Health and gain the Dragonslayer Coat; If you choose to lose the Health this Ability costs no Mana. (50 Mana)</t>
  </si>
  <si>
    <t>(^) Dragonslayer's Coat III: Powerplay; Gain or Lose 400 Max Health and gain the Dragonslayer Coat; If you choose to lose the Health this Ability costs no Mana. (25 Mana)</t>
  </si>
  <si>
    <t>(P) Quality Arrows: Your Arrows Deal 1(+1 Per Rarity of Quiver) True Damage on Hit.</t>
  </si>
  <si>
    <t>(P) Quickdraw: [Requires Bow] 50% Chance at the Start of the Turn to gain Flash on your Basic Attack.</t>
  </si>
  <si>
    <t>(P) Deep Breathing: Your Basic Attacks are Precise; -2 Mobility.</t>
  </si>
  <si>
    <t>(≈) Bow Strike: Flash; Use your Bow as a Melee Weapon Dealing Basic Attack Damage. (10 Mana)</t>
  </si>
  <si>
    <t>(≈) Bow Strike II: Flash; Use your Bow as a Melee Weapon Dealing Basic Attack Damage. (5 Mana)</t>
  </si>
  <si>
    <t>(≈) Bow Strike III: Flash; Use your Bow as a Melee Weapon Dealing Basic Attack Damage.</t>
  </si>
  <si>
    <t>(&gt;) Blitzpoint: [Requires Bow] Blitz; Basic Attack. (10 Mana)</t>
  </si>
  <si>
    <t>(&gt;) Blitzpoint II: [Requires Bow] Blitz; Basic Attack. (5 Mana)</t>
  </si>
  <si>
    <t>(&gt;) Blitzpoint III: [Requires Bow] Blitz; Basic Attack.</t>
  </si>
  <si>
    <t>(❖:&gt;) Arcanite Arrows: [Requires Bow] Fire a powerful Arrow at Target Dealing 10(+100% Dexterity) Arcane Damage. (15 Mana)</t>
  </si>
  <si>
    <t>(❖:&gt;) Arcanite Arrows II: [Requires Bow] Fire a powerful Arrow at Target Dealing 20(+125% Dexterity) Arcane Damage. (20 Mana)</t>
  </si>
  <si>
    <t>(❖:&gt;) Arcanite Arrows III: [Requires Bow] Fire a powerful Arrow at Target Dealing 30(+150% Dexterity) Arcane Damage. (25 Mana)</t>
  </si>
  <si>
    <t>(o) Arrow Rain: [Reqiures Bow] Case an Arrow Rain to fall on Target 2/2 Tile Range; All Targets in the Tile Range receive Basic Attack Damage. (25 Mana)</t>
  </si>
  <si>
    <t>(o) Arrow Rain II: [Reqiures Bow] Case an Arrow Rain to fall on Target 3/3 Tile Range; All Targets in the Tile Range receive Basic Attack Damage. (25 Mana)</t>
  </si>
  <si>
    <t>(o) Arrow Rain III: [Reqiures Bow] Case an Arrow Rain to fall on Target 4/4 Tile Range; All Targets in the Tile Range receive Basic Attack Damage. (25 Mana)</t>
  </si>
  <si>
    <t>(≈) Wind Snipe: Cause your next Basic Attack to deal an additional 50% of Total Damage as Wind Damage On Hit. (20 Mana)</t>
  </si>
  <si>
    <t>(≈) Wind Snipe II: Cause your next Basic Attack to deal an additional 75% of Total Damage as Wind Damage On Hit. (20 Mana)</t>
  </si>
  <si>
    <t>(≈) Wind Snipe III: Cause your next Basic Attack to deal an additional 100% of Total Damage as Wind Damage On Hit. (20 Mana)</t>
  </si>
  <si>
    <t>(P) Warmup: Every Basic Attack in Combat increases your Dexterity by 1 until end of Combat; Up to 5.</t>
  </si>
  <si>
    <t>(P) Warmup II: Every Basic Attack in Combat increases your Dexterity by 1 until end of Combat; Up to 10.</t>
  </si>
  <si>
    <t>(P) Warmup III: Every Basic Attack in Combat increases your Dexterity by 2 until end of Combat.</t>
  </si>
  <si>
    <t>(≈) Rolldodge: Counter; Dodge Target Basic Attack; Move 1 Tile away from Target. (35 Mana)</t>
  </si>
  <si>
    <t>(≈) Rolldodge II: Counter; Dodge Target Non-Ultimate Projectile or Basic Attack; Move 1 Tile away from Target. (30 Mana)</t>
  </si>
  <si>
    <t>(≈) Rolldodge III: Counter; Dodge Target Non-Ultimate Projectile or Basic Attack; Move 1 Tile away from Target. (25 Mana)</t>
  </si>
  <si>
    <t>(P) Multi-shot: [Requires Bow] Your Basic Attacks Fire Two Projectiles with -5(-50% Dexterity) Damage Penalty.</t>
  </si>
  <si>
    <t>(P) Multi-shot: [Requires Bow] Your Basic Attacks Fire Three Projectiles with -10(-50% Dexterity) Damage Penalty.</t>
  </si>
  <si>
    <t>(P) Multi-shot III: [Requires Bow] Your Basic Attacks Fire 4 Projectiles with -15(-50% Dexterity) Damage Penalty.</t>
  </si>
  <si>
    <t>(&gt;)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</si>
  <si>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</si>
  <si>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</si>
  <si>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(❖:&gt;) Velocity: [Channel for 1 turn] Launch an Arrow at insane speeds, destroying the ground beneath the travel path of the arrow dealing 100(+200% Dexterity) Physical Damage to Target Entity and stunning them for 1 turn with 50% chance to miss the Target. (50 Mana)</t>
  </si>
  <si>
    <t>(❖:&gt;) Velocity II: [Channel for 1 turn] Launch an Arrow at insane speeds, destroying the ground beneath the travel path of the arrow dealing 200(+400% Dexterity) Physical Damage to Target Entity and stunning them for 1 turn with 50% chance to miss the Target. (50 Mana)</t>
  </si>
  <si>
    <t>(❖:&gt;) Velocity III: Launch an Arrow at insane speeds, destroying the ground beneath the travel path of the arrow dealing 300(+800% Dexterity) Physical Damage to Target Entity and stunning them for 1 turn with 25% chance to miss the Target. (50 Mana)</t>
  </si>
  <si>
    <t>(o) Mark of the Iron Rain: Launch an arrow at the feet of Target Entity, marking the Tile; The Marked Tile is bombarded at the start of your next turn by thousands of arrows Dealing 10 x (D20 roll) Physical Damage to any Target in Melee Range of the Marked Tile. (80 Mana)</t>
  </si>
  <si>
    <t>(o) Mark of the Iron Rain II: Launch an arrow at the feet of Target Entity, marking the Tile; The Marked Tile is bombarded at the start of your next turn by thousands of arrows Dealing 20 x (D20 roll) Physical Damage to any Target in Melee Range of the Marked Tile. (100 Mana)</t>
  </si>
  <si>
    <t>(o) Mark of the Iron Rain III: Launch an arrow at the feet of Target Entity, marking the Tile; The Marked Tile is bombarded at the start of your next turn by thousands of arrows Dealing 20 x (D40 roll) Physical Damage to any Target in Melee Range of the Marked Tile. (150 Mana)</t>
  </si>
  <si>
    <t>(❖:≈) Long Distance Gravity Amps: Toggle; Flash; Your Basic Attacks have a +2 Roll Modifier for every Tile between yourself and Target; All Entities on Hex have -1 Mobility; The Blitz Keyword can no longer take Effect on current Hex. (10 Mana/Turn)</t>
  </si>
  <si>
    <t>(❖:≈) Long Distance Gravity Amps II: Toggle; Flash; Your Basic Attacks have a +4 Roll Modifier for every Tile between yourself and Target; All Entities on Hex have -2 Mobility; The Blitz Keyword can no longer take Effect on current Hex. (10 Mana/Turn)</t>
  </si>
  <si>
    <t>(❖:≈) Long Distance Gravity Amps III: Toggle; Flash; Your Basic Attacks have a +5 Roll Modifier for every Tile between yourself and Target; Hostile Entities on Hex have -4 Mobility; The Blitz Keyword can no longer take Effect on current Hex. (10 Mana/Turn)</t>
  </si>
  <si>
    <t>(P) Black Arrows: Your Arrows gain 5(+100% Power) Dark Damage on hit.</t>
  </si>
  <si>
    <t>(P) From the Shadows: If you enter combat from Stealth, you will have two Actions on your first turn.</t>
  </si>
  <si>
    <t>(P) Shadowbarrier: At the Start of Combat gain 20(+5/Entity Slain) Barrier Until end of Combat.</t>
  </si>
  <si>
    <t>(❖:&gt;) Fear Thyself: Cause a Black Spike to emerge from Targets Shadow dealing them 15(+200% Power) Dark Damage; If Target loses more than 30 Health from this Ability they are feared for 1 Turn. (20 Mana)</t>
  </si>
  <si>
    <t>(❖:&gt;) Fear Thyself II: Cause a Black Spike to emerge from Targets Shadow dealing them 15(+250% Power) Dark Damage; If Target loses more than 40 Health from this Ability they are feared for 2 Turns. (25 Mana)</t>
  </si>
  <si>
    <t>(❖:&gt;) Fear Thyself III: Cause a Black Spike to emerge from Targets Shadow dealing them 20(+300% Power) Dark Damage; If Target loses more than 50 Health from this Ability they are feared for 3 Turns. (30 Mana)</t>
  </si>
  <si>
    <t>(❖:&gt;) The Black Nail: Create and Launch a Dark Magic Arrow that Deals 10(+200% Dexterity; +100% Power) Dark Damage to Target and Confusing them for 1 Turn. (20 Mana)</t>
  </si>
  <si>
    <t>(❖:&gt;) The Black Nail II: Create and Launch a Dark Magic Arrow that Deals 15(+300% Dexterity; +100% Power) Dark Damage to Target and Confusing them for 1 Turn. (25 Mana)</t>
  </si>
  <si>
    <t>(❖:&gt;) The Black Nail III: Create and Launch a Dark Magic Arrow that Deals 20(+400% Dexterity; +100% Power) Dark Damage to Target and Confusing them for 1 Turn. (30 Mana)</t>
  </si>
  <si>
    <t>(❖:≈) Archcoil: Hidden; Cause your next Attack to be Precise and to deal 10 Magic Damage on Hit. (10 Mana)</t>
  </si>
  <si>
    <t>(❖:≈) Archcoil II: Hidden; Cause your next Attack to be Precise and to deal 15 Magic Damage on Hit. (10 Mana)</t>
  </si>
  <si>
    <t>(❖:≈) Archcoil III: Hidden; Cause your next Attack to be Precise and to deal 20(+100% Power) Magic Damage on Hit. (10 Mana)</t>
  </si>
  <si>
    <t>(❖:≈) Shadow Roll: Counter; Do a Special Roll Dodge which has +4 Mobility. (20 Mana)</t>
  </si>
  <si>
    <t>(❖:≈) Shadow Roll II: Counter; Do a Special Roll Dodge which has +5 Mobility. (25 Mana)</t>
  </si>
  <si>
    <t>(❖:≈) Shadow Roll III: Counter; Do a Special Roll Dodge which has +6 Mobility. (30 Mana)</t>
  </si>
  <si>
    <t>(P) Shadow Aim: Missed Arrow Shots now have a 50% Chance to land on the Targets Shadow, dealing Minimum Basic Attack Damage as Dark Damage.</t>
  </si>
  <si>
    <t>(P) Shadow Aim II: Missed Arrow Shots now have a 50% Chance to land on the Targets Shadow, dealing Basic Attack Damage as Dark Damage.</t>
  </si>
  <si>
    <t>(P) Shadow Aim III: Missed Arrow Shots land on the Targets Shadow, dealing Basic Attack Damage as Dark Damage.</t>
  </si>
  <si>
    <t>(P) Shadow Rush: Become Invisible for 1 Turn when Entering Combat/Moving towards Entity. (Locks 40 Mana)</t>
  </si>
  <si>
    <t>(P) Shadow Rush II: Become Invisible for 1 Turn when Entering Combat/Moving towards Entity. (Locks 20 Mana)</t>
  </si>
  <si>
    <t>(P) Shadow Rush III: Become Invisible for 2 Turns when Entering Combat/Moving towards Entity.</t>
  </si>
  <si>
    <t>(❖:≈) Soul Controlled Shadow: Toggle; When Active, your Shadow Fires Shadow Arrows alongside you, which deal 10(+100% Power) Dark Damage. (10 Mana Per Turn)</t>
  </si>
  <si>
    <t>(❖:≈) Soul Controlled Shadow II: Toggle; When Active, your Shadow Fires Shadow Arrows alongside you, which deal 15(+150% Power) Dark Damage. (10 Mana Per Turn)</t>
  </si>
  <si>
    <t>(❖:≈) Soul Controlled Shadow III: Toggle; When Active, your Shadow Fires Shadow Arrows alongside you, which deal 20(+200% Power) Dark Damage. (10 Mana Per Turn)</t>
  </si>
  <si>
    <t>(❖:&gt;) Mind Controlling Arrow: Shoot an Arrow at Target, If it Critical Strikes Mind Control them for 1 Turn. (30 Mana)</t>
  </si>
  <si>
    <t>(❖:&gt;) Mind Controlling Arrow II: Shoot an Arrow at Target, If it Critical Strikes Mind Control them for 2 Turns. (40 Mana)</t>
  </si>
  <si>
    <t>(❖:&gt;) Mind Controlling Arrow III: Shoot an Arrow at Target, If it Critical Strikes Mind Controll them for 3 Turns. (50 Mana)</t>
  </si>
  <si>
    <t>(^) Umbral Obelisk: Summon a 20 Health Umbral Obelisk Object on Target Tile withing 1 Tile Range; Whenever a Target on Hex Takes Dark Damage the Obelisk will shoot a dark projectile towards them for 10 True Damage; Up to 2. (20 Mana)</t>
  </si>
  <si>
    <t>(^) Umbral Obelisk II: Hidden; Summon a 20 Health Umbral Obelisk Object with Invisibility for 1 Turn on Target Tile withing 1 Tile Range; Whenever a Target on Hex Takes Dark Damage the Obelisk will shoot a dark projectile towards them for 12 True Damage; Up to 2. (25 Mana)</t>
  </si>
  <si>
    <t>(^) Umbral Obelisk III: Hidden; Summon a 20 Health Umbral Obelisk Object with Invisibility for 1 Turn on Target Tile withing 2 Tile Range; Whenever a Target on Hex Takes Dark Damage the Obelisk will shoot a dark projectile towards them for 15 True Damage; Up to 3. (25 Mana)</t>
  </si>
  <si>
    <t>(❖:≈) Hidden Umbral Spikers: [Requires Quiver] Hidden; Destroy your Quiver and Replace it with 1(+3 per Quiver Rarity) Umbral Spikes; These act like Consumable Arrows but convert the Damage Type of your Basic Attacks to Dark and deal 20 Dark Damage On Hit. (40 Mana)</t>
  </si>
  <si>
    <t>(❖:≈) Hidden Umbral Spikers II: [Requires Quiver] Hidden; Destroy your Quiver and Replace it with 2(+6 per Quiver Rarity) Umbral Spikes; These act like Consumable Arrows but convert the Damage Type of your Basic Attacks to Dark and deal 40 Dark Damage On Hit. (20 Mana)</t>
  </si>
  <si>
    <t>(❖:≈) Hidden Umbral Spikers II: [Requires Quiver] Hidden; Destroy your Quiver and Replace it with 3(+12 per Quiver Rarity) Umbral Spikes; These act like Consumable Arrows but convert the Damage Type of your Basic Attacks to Dark and deal 80 Dark Damage On Hit.</t>
  </si>
  <si>
    <t>(P) Chain the Shadows: All Entities on Your Current Hex get -80% Dark Resistance.</t>
  </si>
  <si>
    <t>(P) Chain the Shadows II: All Entities on Your Current Hex get -160% Dark Resistance</t>
  </si>
  <si>
    <t>(≈) Chain the Shadows III: Toggle; All Entities on Your Current Hex get -320% Dark Resistance.</t>
  </si>
  <si>
    <t>(❖:≈) Arturax' Legacy: Powerplay; Gain Arturax' Shadowbow until End of Day. (100 Mana)</t>
  </si>
  <si>
    <t>(❖:≈) Arturax' Legacy II: Gain Arturax' Shadowbow until End of Day. (100 Mana)</t>
  </si>
  <si>
    <t>(❖:≈) Arturax' Legacy III: Powerplay; Become Arturax. (100 Mana)</t>
  </si>
  <si>
    <t>(P) Deeper Flight Groove: Your crossbows will gain +1 Ammo capacity.</t>
  </si>
  <si>
    <t>(P) Hair trigger: The first basic attack with a crossbow in combat will have flash.</t>
  </si>
  <si>
    <t>(P) Iron Sights: Your crossbows will have +1 to basic attack rolls.</t>
  </si>
  <si>
    <t>(≈) Transferable Pistoleer Skills: Flash; Switch/Equip Target Crossbow in your Inventory. (30 Mana)</t>
  </si>
  <si>
    <t>(≈) Transferable Pistoleer Skills II: Flash; Switch/Equip Target Crossbow in your Inventory. (20 Mana)</t>
  </si>
  <si>
    <t>(≈) Transferable Pistoleer Skills III: Flash; Switch/Equip Target Crossbow in your Inventory. (10 Mana)</t>
  </si>
  <si>
    <t>(≈) Steady Aim: [Requires Combat] For each consequtive cast of steady aim gain +1 to your next basic attack roll. (10 Mana)</t>
  </si>
  <si>
    <t>(≈) Steady Aim II: [Requires Combat] For each consequtive cast of steady aim gain +1 to your next basic attack roll. (5 Mana)</t>
  </si>
  <si>
    <t>(≈) Steady Aim III: [Requires Combat] Flash; For each consequtive cast of steady aim gain +1 to your next basic attack roll. (5 Mana)</t>
  </si>
  <si>
    <t>(❖:≈) Enhanced Bowstrings: [Requires Crossbow] For your next Basic Attack, your crossbow gains 1 Dexterity Scaling and gains +1 Hex Range. (20 Mana)</t>
  </si>
  <si>
    <t>(❖:≈) Enhanced Bowstrings II: [Requires Crossbow] For your next Basic Attack, your crossbow gains 1.5 Dexterity Scaling and gains +1 Hex Range. (25 Mana)</t>
  </si>
  <si>
    <t>(❖:≈) Enhanced Bowstrings III: [Requires Crossbow] For your next Basic Attack, your crossbow gains 2 Dexterity Scaling and gains +2 Hex Range. (30 Mana)</t>
  </si>
  <si>
    <t>(P) Rear Shield: You may Equip a Shield in any Armor Slot but You tie it to your back, after you reload a ranged weapon you gain the shields effects and stats, after you shoot you lose them. (Locks 40 Mana)</t>
  </si>
  <si>
    <t>(P) Rear Shield II: You may Equip a Shield in any Armor Slot but You tie it to your back, after you reload a ranged weapon you gain the shields effects and stats, after you shoot you lose them. (Locks 20 Mana)</t>
  </si>
  <si>
    <t>(P) Rear Shield III: You may Equip a Shield in any Armor Slot but You tie it to your back, after you reload a ranged weapon you gain the shields effects and stats, after you shoot you lose them.</t>
  </si>
  <si>
    <t>(P) Bolted Arrows: You have 10% Chance on Basic Attack to Deal 20(+100% Dexterity) Kinetic Damage On Hit.</t>
  </si>
  <si>
    <t>(P) Bolted Arrows II: You have 20% Chance on Basic Attack to Deal 25(+100% Dexterity) Kinetic Damage On Hit.</t>
  </si>
  <si>
    <t>(P) Bolted Arrows III: You have 30% Chance on Basic Attack to Deal 30(+100% Dexterity) Kinetic Damage On Hit.</t>
  </si>
  <si>
    <t>(P) Bodkin Points: Your arrows Ignore 50% Defense, if the Damage negated is less than 1/2 of your basic attack deal a bonus 10(+1 Per Level) Physical Damage On Hit. (Locks 40 Mana)</t>
  </si>
  <si>
    <t>(P) Bodkin Points II: Your arrows Ignore 50% Defense, if the Damage negated is less than 1/2 of your basic attack deal a bonus 10(+2 Per Level) Physical Damage On Hit. (Locks 30 Mana)</t>
  </si>
  <si>
    <t>(P) Bodkin Points III: Your arrows Ignore 50% Defense, if the Damage negated is less than 1/2 of your basic attack deal a bonus 10(+3 Per Level) Physical Damage On Hit. (Locks 20 Mana)</t>
  </si>
  <si>
    <t>(P) Rapid Reload: [Requires crossbow] After reloading you have a 50% chance to shoot your crossbow again at a target for Basic Attack Damage. (Locks 40 Mana)</t>
  </si>
  <si>
    <t>(P) Rapid Reload II: [Requires crossbow] After reloading you have a 50% chance to shoot your crossbow again at a target for Basic Attack Damage. (Locks 20 Mana)</t>
  </si>
  <si>
    <t>(P) Rapid Reload III: [Requires crossbow] After reloading you have a 50% chance to shoot your crossbow again at a target for Basic Attack Damage.</t>
  </si>
  <si>
    <t>(&gt;) Heavy Shot: [Prepare X Turns] Consume all Preparation stacks; Basic Attack with your Crossbow with an additional 5*X Physical Damage, if X is atleast 3, your crossbow gains 1 Dexterity Scaling, If X is atleast 4 this ability will deal Double Damage. (10*X Mana)</t>
  </si>
  <si>
    <t>(&gt;) Heavy Shot II: [Prepare X Turns] Consume all Preparation stacks; Basic Attack with your Crossbow with an additional 5*X Physical Damage, if X is atleast 3, your crossbow gains 1.5 Dexterity Scaling, If X is atleast 4 this ability will deal Double Damage. (10*X Mana)</t>
  </si>
  <si>
    <t>(&gt;) Heavy Shot III: [Prepare X Turns] Consume all Preparation stacks; Basic Attack with your Crossbow with an additional 5*X Physical Damage, if X is atleast 3, your crossbow gains 2 Dexterity Scaling, If X is atleast 4 this ability will deal Double Damage. (10*X Mana)</t>
  </si>
  <si>
    <t>(P) Rapid Fire: [Requires crossbow] After Basic Attacking you have a 50% chance to shoot your crossbow again at a target for Basic Attack Damage as long as you have Ammo. (Locks 40 Mana)</t>
  </si>
  <si>
    <t>(P) Rapid Fire II: [Requires crossbow] After Basic Attacking you have a 50% chance to shoot your crossbow again at a target for Basic Attack Damage as long as you have Ammo. (Locks 20 Mana)</t>
  </si>
  <si>
    <t>(P) Rapid Fire III: [Requires crossbow] After Basic Attacking you have a 50% chance to shoot your crossbow again at a target for Basic Attack Damage as long as you have Ammo.</t>
  </si>
  <si>
    <t>(≈) Chi Ku Nu: Attach a clip magazine to your crossbow; It adds +5 Ammo Capacity, you may keep on firing without reloading until the clip runs empty after which you will have to attach a new clip, attaching a new clip counts as reloading. (50 Mana per clip)</t>
  </si>
  <si>
    <t>(≈) Chi Ku Nu II: Attach a clip magazine to your crossbow; It adds +10 Ammo Capacity, you may keep on firing without reloading until the clip runs empty after which you will have to attach a new clip, attaching a new clip counts as reloading. (50 Mana per clip)</t>
  </si>
  <si>
    <t>(≈) Chi Ku Nu III: Attach a clip magazine to your crossbow; It adds +20 Ammo Capacity, you may keep on firing without reloading until the clip runs empty after which you will have to attach a new clip, attaching a new clip counts as reloading. (50 Mana per clip)</t>
  </si>
  <si>
    <t>(P) 290 Pound Windlass Crossbow: Your crossbows now gain 2 Dexterity Scaling; For every 3 Dexterity Scaling your Main Hand crossbow has, it gains 1 crit multiplier, it takes 2 turns to reload your crossbow now. (Lock 100 Mana)</t>
  </si>
  <si>
    <t>(P) 290 Pound Windlass Crossbow II: Your crossbows now gain 3 Dexterity Scaling; For every 2 Dexterity Scaling your Main Hand crossbow has, it gains 1 crit multiplier, it takes 2 turns to reload your crossbow now. (Lock 100 Mana)</t>
  </si>
  <si>
    <t>(P)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</si>
  <si>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</si>
  <si>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</si>
  <si>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</si>
  <si>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(P) Efficient Resonator: Choose your starting Wavelength; All Wavelength Non-Toggle Abilities cost 1 Resonance less to cast.</t>
  </si>
  <si>
    <t>(P) Strong Resonator: Choose your starting Wavelength; At the Start of Day choose 1 Element; Your Attacks deal Damage of that Element On Hit equal to your Level.</t>
  </si>
  <si>
    <t>(P) Alternating Resonator: Choose your starting Wavelength; At the Start of Day you may choose to switch it to a different one.</t>
  </si>
  <si>
    <t>(❖:&gt;) Elemental Bolt: Shoot a bolt of Elemental Magic of your Choice at Target Entity Dealing 20(+100% Power) of your chosen Element. (20 Mana)</t>
  </si>
  <si>
    <t>(❖:&gt;) Elemental Bolt II: Shoot a bolt of Elemental Magic of your Choice at Target Entity Dealing 25(+150% Power) of your chosen Element. (25 Mana)</t>
  </si>
  <si>
    <t>(❖:&gt;) Elemental Bolt III: Shoot a bolt of Elemental Magic of your Choice at Target Entity Dealing 25(+200% Power) of your chosen Element. (25 Mana)</t>
  </si>
  <si>
    <t>(P) Elemental Practician: Your Resonance Abilities gain the Counter Keyword. (Locks 1 Resonance)</t>
  </si>
  <si>
    <t>(P) Elemental Practician II: Your Resonance Abilities gain the Counter and the Flash Keyword. (Locks 2 Resonance)</t>
  </si>
  <si>
    <t>(P) Elemental Practician III: Your Resonance Abilities gain the Counter; Blitz and the Flash Keyword. (Locks 3 Resonance)</t>
  </si>
  <si>
    <t>(❖:+) Control Earth, Wind and Lightning: Deal 20(+10% Earth Resistance) Earth Damage to Target / Deal 20(+10% Wind Resistance) Wind Damage to Targe / Deal 20(+10% Lightning Resistance) Lightning Damage to Target. (30 Mana)</t>
  </si>
  <si>
    <t>(❖:+) Control Earth, Wind and Lightning II: Deal 20(+20% Earth Resistance) Earth Damage to Target / Deal 20(+20% Wind Resistance) Wind Damage to Target / Deal 20(+20% Lightning Resistance) Lightning Damage to Target. (30 Mana)</t>
  </si>
  <si>
    <t>(❖:+) Control Earth, Wind and Lightning III: Deal 25(+30% Earth Resistance) Earth Damage to Target / Deal 25(+30% Wind Resistance) Wind Damage to Target / Deal 25(+30% Lightning Resistance) Lightning Damage to Target. (30 Mana)</t>
  </si>
  <si>
    <t>(❖:+) Hypothermic Manipulation: Inflict Hypothermia in Target Entity for 2 Turns. (30 Mana; 1/Day)</t>
  </si>
  <si>
    <t>(❖:+) Hypothermic Manipulation II: Inflict Hypothermia in Target Entity for 3 Turns. (30 Mana; 1/Day)</t>
  </si>
  <si>
    <t>(❖:+) Hypothermic Manipulation III: Inflict Hypothermia in Target Entity for 4 Turns. (30 Mana; 1/Day)</t>
  </si>
  <si>
    <t>(❖:≈) Mantle of Protection: Gain 20% Elemental Resistance until end of Combat. (20 Mana)</t>
  </si>
  <si>
    <t>(❖:≈) Mantle of Protection II: Gain 30% Elemental Resistance until end of Combat. (20 Mana)</t>
  </si>
  <si>
    <t>(❖:≈) Mantle of Protection III: Gain 40% Elemental Resistance until end of Combat. (20 Mana)</t>
  </si>
  <si>
    <t>(❖:+) Control Fire and Frost: Deal 20(+10% Fire Resistance) Fire Damage to Target / Deal 20(+10% Frost Resistance) Frost Damage to Target. (30 Mana)</t>
  </si>
  <si>
    <t>(❖:+) Control Fire and Frost II: Deal 20(+20% Fire Resistance) Fire Damage to Target / Deal 20(+20% Frost Resistance) Frost Damage to Target. (30 Mana)</t>
  </si>
  <si>
    <t>(❖:+) Control Fire and Frost III: Deal 25(+30% Fire Resistance) Fire Damage to Target / Deal 25(+30% Frost Resistance) Frost Damage to Target. (30 Mana)</t>
  </si>
  <si>
    <t>(P) Calamity Attraction: Whenever you deal Damage to an Entity with Elemental combinations you Restore 10 Mana. (Locks 20 Mana)</t>
  </si>
  <si>
    <t>(P) Calamity Attraction II: Whenever you deal Damage to an Entity with Elemental combinations you Restore 15 Mana. (Locks 20 Mana)</t>
  </si>
  <si>
    <t>(P) Calamity Attraction III: Whenever you deal Damage to an Entity with Elemental combinations you Restore 20 Mana.</t>
  </si>
  <si>
    <t>(❖:^)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</si>
  <si>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</si>
  <si>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</si>
  <si>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Control Light and Dark: Deal 20(+10% Light Resistance) Light Damage to Target / Deal 20(+10% Dark Resistance) Dark Damage to Target. (30 Mana)</t>
  </si>
  <si>
    <t>(❖:+) Control Light and Dark II: Deal 20(+20% Light Resistance) Light Damage to Target; Deal 20(+20% Dark Resistance) Dark Damage to Target. (30 Mana)</t>
  </si>
  <si>
    <t>(❖:+) Control Light and Dark III: Deal 25(+30% Light Resistance) Light Damage to Target / Deal 25(+30% Dark Resistance) Dark Damage to Target. (30 Mana)</t>
  </si>
  <si>
    <t>(P) Scepter Infusement: Your Basic Attacks with Scepters deal 25 Elemental(Equal to your last used "Control" Ability this Combat) Damage On Hit.</t>
  </si>
  <si>
    <t>(P) Scepter Infusement II: Your Basic Attacks with Scepters deal 50 Elemental(Equal to your last used "Control" Ability this Combat) Damage On Hit.</t>
  </si>
  <si>
    <t>(P) Scepter Infusement III: Your Basic Attacks with Scepters deal 100 Elemental(Equal to your last used "Control" Ability this Combat) Damage On Hit.</t>
  </si>
  <si>
    <t>(❖:&gt;) Rainbow of Collapse: [2 Channel Stacks] Deal 20(+10% Power) Fire, Frost, Wind, Lightning, Earth, Wind, Dark and Light Damage to Target. (100 Mana)</t>
  </si>
  <si>
    <t>(❖:&gt;) Rainbow of Collapse II: [1 Channel Stack] Deal 25(+20% Power) Fire, Frost, Wind, Lightning, Earth, Wind, Dark and Light Damage to Target. (100 Mana)</t>
  </si>
  <si>
    <t>(❖:&gt;) Rainbow of Collapse III: Deal 40(+50% Power) Fire, Frost, Wind, Lightning, Earth, Wind, Dark and Light Damage to Target. (100 Mana)</t>
  </si>
  <si>
    <t>(P) Master of All Elements: You have access to all Wavelengths at the same time.</t>
  </si>
  <si>
    <t>(P) Master of All Elements II: You have access to all Wavelengths at the same time; Set your Resonance to 20</t>
  </si>
  <si>
    <t>(P) Master of All Elements III: You have access to all Wavelengths at the same time; Set your Resonance to 40</t>
  </si>
  <si>
    <t>(P) Blood Lord: Half Max Mana by 50% and convert it to Max Health; This applies to any future Max Mana Gained or Lost; Mana Costs are converted to Health Costs; Blood Orbs last until End of Combat.</t>
  </si>
  <si>
    <t>(P) Sanguine Transfusal: [Requires Health to be below 50%] 50% of all Bleed Damage Dealt is gained as Healh; Blood Orbs last until End of Day.</t>
  </si>
  <si>
    <t>(P)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</si>
  <si>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</si>
  <si>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</si>
  <si>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</si>
  <si>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(❖:&gt;) Blood Piercers: Create Solid Spikes out of blood and launch them at Target dealing 10 Bleed Damage and 10(+100% Power) Magic Damage. (25 Mana/4 Blood Orbs)</t>
  </si>
  <si>
    <t>(&gt;:❖) Blood Piercers II: Create Solid Spikes out of blood and launch them at Target dealing 15 Bleed Damage and 10(+150% Power) Magic Damage. (25 Mana/4 Blood Orbs)</t>
  </si>
  <si>
    <t>(&gt;:❖) Blood Piercers III: Create Solid Spikes out of blood and launch them at Target dealing 20 Bleed Damage and 10(+200% Power) Magic Damage. (25 Mana/4 Blood Orbs)</t>
  </si>
  <si>
    <t>(❖:+) Sanguine Stop: Cause the Blood inside of Target to halt dealing 20(+100% Power) Sanguine Damage and Stunning them for 1 Turn. (40 Mana/6 Blood Orbs)</t>
  </si>
  <si>
    <t>(❖:+) Sanguine Stop II: Cause the Blood inside of Target to halt dealing 40(+100 Power) Sanguine Damage and Stunning them for 2 Turns. (60 Mana/8 Blood Orbs)</t>
  </si>
  <si>
    <t>(❖:+) Sanguine Stop III: Cause the Blood inside of Target to halt dealing 60(+100 Power) Sanguine Damage and Stunning them for 3 Turns. (80 Mana/12 Blood Orbs)</t>
  </si>
  <si>
    <t>(P) Automatic Blood Control: Abilities cast with the Blood Orb Cost gain the Flash Keyword.</t>
  </si>
  <si>
    <t>(P) Automatic Blood Control II: Abilities cast with the Blood Orb Cost gain the Flash Keyword; Start the Combat with 1 Blood Orb.</t>
  </si>
  <si>
    <t>(P)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</si>
  <si>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</si>
  <si>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</si>
  <si>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</si>
  <si>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Crimson the Weaponry: Target Entities' Basic Attacks have 10% Lifedrain until end of Day. (20 Mana/4 Blood Orbs)</t>
  </si>
  <si>
    <t>(❖:+) Crimson the Weaponry II: Target Entities' Basic Attacks have 20% Lifedrain until end of Day. (30 Mana/6 Blood Orbs)</t>
  </si>
  <si>
    <t>(❖:+) Crimson the Weaponry III: Target Entities' Basic Attacks have 40% Lifedrain until end of Day. (40 Mana/8 Blood Orbs)</t>
  </si>
  <si>
    <t>(❖:≈) Blood Form: Counter; Assume a blood form having all Strikes and Physical Damage Dealing Non-Ultimate Projectiles pass through you. (20 Health; 25 Mana/4 Blood Orbs)</t>
  </si>
  <si>
    <t>(❖:≈) Blood Form II: Counter; Assume a blood form having all Strikes and Non-Ultimate Projectiles pass through you. (30 Health; 40 Mana/6 Blood Orbs)</t>
  </si>
  <si>
    <t>(❖:≈) Blood Form III: Counter; Assume a blood form having All Attacks pass through you. (40 Health; 60 Mana/8 Blood Orbs)</t>
  </si>
  <si>
    <t xml:space="preserve"> (❖:≈) Blood Clotting: Counter; Cure Bleeding; Heal 50% of the Damage Dealt by the incoming Attack. (40 Mana/6 Blood Orbs)</t>
  </si>
  <si>
    <t>(❖:≈) Blood Clotting II: Counter; Cure Bleeding; Heal 75% of the Damage Dealt by the incoming Attack. (45 Mana/6 Blood Orbs)</t>
  </si>
  <si>
    <t>(❖:≈)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</si>
  <si>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</si>
  <si>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</si>
  <si>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</si>
  <si>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Blood Siphon: Siphon Targets Life Essence out of them dealing 100 Bleed Damage and restoring 50 Health. (100 Mana)</t>
  </si>
  <si>
    <t>(❖:+) Blood Siphon II: Siphon Targets Life Essence out of them dealing 150 Bleed Damage and restoring 100 Health. (150 Mana)</t>
  </si>
  <si>
    <t>(❖:+) Blood Siphon III: Siphon Targets Life Essence out of them dealing 300 Bleed Damage and restoring 300 Health. (200 Mana)</t>
  </si>
  <si>
    <t>(❖:&gt;) Life Ender/(❖:&gt;)Life Drinker: Consume all Blood Orbs to Deal Target 10 Bleed Damage per Blood Orb/Consume all Blood Orbs to Heal 15 Health per Blood Orb. (10 Mana per Blood Orb)</t>
  </si>
  <si>
    <t>(&gt;:❖) Life Ender II/(&gt;:❖)Life Drinker II: Consume all Blood Orbs to Deal Target 20 Bleed Damage per Blood Orb/Consume all Blood Orbs to Heal 30 Health per Blood Orb. (15 Mana per Blood Orb)</t>
  </si>
  <si>
    <t>(&gt;:❖) Life Ender III/(&gt;:❖)Life Drinker III: Consume all Blood Orbs to Deal Target 50 Bleed Damage per Blood Orb/Consume all Blood Orbs to Heal 100 Health per Blood Orb. (20 Mana per Blood Orb)</t>
  </si>
  <si>
    <t>(P) Wall of Thickened Blood: Whenever an Entity in Combat takes Bleed Damage half that amount is gained as Barrier. (Locks 80 Health)</t>
  </si>
  <si>
    <t>(P) Wall of Thickened Blood II: Whenever an Entity in Combat takes Bleed Damage that amount is gained as Barrier. (Locks 40 Health)</t>
  </si>
  <si>
    <t>(P) Wall of Thickened Blood III: Whenever an Entity in Combat takes Damage Double that amount is gained as Barrier.</t>
  </si>
  <si>
    <t>(P) Arcane Annihilator: All Magic Damage you deal is now Arcane Damage.</t>
  </si>
  <si>
    <t>(❖:≈) Arcanic Weaponry: Flash; You are able to summon any Form of Weapon at the cost of 20 Mana; This weapon Deals 10(Scales with the specific weapons Attributes) Physical Damage and 10(+100% Power) Magic Damage On Hit; Lasts Until end of Combat.</t>
  </si>
  <si>
    <t>(P) Arcane Edge: Your Melee Weapons now also scale with +0.5 Power; At level 8 they will scale with +1 Power Instead.</t>
  </si>
  <si>
    <t>(❖:&gt;) Magic Bolt: Launch a Magic Bolt that Deals 20(+100% Power) Magic Damage. (20 Mana)</t>
  </si>
  <si>
    <t>(❖:&gt;) Magic Bolt II: Launch a Magic Bolt that Deals 20(+200% Power) Magic Damage. (30 Mana)</t>
  </si>
  <si>
    <t>(❖:&gt;) Magic Bolt III: Launch a Magic Bolt that Deals 40(+250% Power) Magic Damage. (40 Mana)</t>
  </si>
  <si>
    <t>(❖:≈) Mana Leeching Strike: [Requires Melee Weapon] Basic Attack Target, if the Attack Lands Drain 20 Mana. (20 Mana)</t>
  </si>
  <si>
    <t>(❖:≈) Mana Leeching Strike II: [Requires Melee Weapon] Strike Target, if the Attack Lands Drain 40 Mana. (30 Mana)</t>
  </si>
  <si>
    <t>(❖:≈) Mana Leeching Strike III: [Requires Melee Weapon] Hidden; Strike Target, if the Attack Lands Drain 60 Mana. (40 Mana)</t>
  </si>
  <si>
    <t>(❖:+) Arcane Chains: Root Target for 2 Turns and deal it 10(+50% Power) Magic Damage. (20 Mana)</t>
  </si>
  <si>
    <t>(❖:+) Arcane Chains II: Root Target for 3 Turns and deal it 20(+50% Power) Magic Damage. (30 Mana)</t>
  </si>
  <si>
    <t>(❖:+) Arcane Chains III: Root Target for 4 Turns and deal it 30(+50% Power) Magic Damage. (40 Mana)</t>
  </si>
  <si>
    <t>(❖:≈) Arcane Seeking: Cause your next Spell to become Precise and Deal 25% more damage. (10 Mana)</t>
  </si>
  <si>
    <t>(❖:≈) Arcane Seeking II: Cause your next Spell to become Precise and Deal 50% more damage. (20 Mana)</t>
  </si>
  <si>
    <t>(❖:≈) Arcane Seeking III: Cause your next Spell to become Precise and Deal 100% more damage. (40 Mana)</t>
  </si>
  <si>
    <t>(❖ ^) Armed by the Sixth Heaven: Powerplay; Summon an Arcane Helix Artifact. (100 Mana)</t>
  </si>
  <si>
    <t>(❖ ^) Armed by the Sixth Heaven II: Powerplay; Summon an Arcane Helix Artifact. (50 Mana)</t>
  </si>
  <si>
    <t>(❖ ^) Armed by the Sixth Heaven III: Powerplay; Summon a Helix Artifact of your Choice (Any Element).</t>
  </si>
  <si>
    <t>(❖:≈) Tempo Clarity: Become Enlightened for 2 Turns. (25 Mana)</t>
  </si>
  <si>
    <t>(❖:≈) Tempo Clarity II: Become Enlightened for 2 Turns. (20 Mana)</t>
  </si>
  <si>
    <t>(❖:≈) Tempo Clarity III: Become Enlightened for 3 Turns. (20 Mana)</t>
  </si>
  <si>
    <t>(❖:≈) Power Hunger: All Entities on Hex convert their Strength and Dexterity into Power until End of Day. (50 Mana)</t>
  </si>
  <si>
    <t>(❖:≈) Power Hunger II: All Entities on Hex convert their Strength and Dexterity into Power until End of Day. (40 Mana)</t>
  </si>
  <si>
    <t>(❖:≈) Power Hunger III: All Entities on Hex Convert their Strength and Dexterity into Power; Drain all Power from all other Entities on Hex until End of Day. (80 Mana)</t>
  </si>
  <si>
    <t>(P) Tactical Teleportation: [Requires Helix] You beome adept in the use of Helixes, you can use it now to Teleport to Target Tile of your choice for 50 Mana.</t>
  </si>
  <si>
    <t>(P) Tactical Teleportation II: [Requires Helix] You beome adept in the use of Helixes, you can use it now to Teleport to Target Tile of your choice for 40 Mana.</t>
  </si>
  <si>
    <t>(P) Tactical Teleportation III: [Requires Helix] You beome adept in the use of Helixes, you can use it now to Teleport to Target Tile of your choice for 30 Mana.</t>
  </si>
  <si>
    <t>(❖:≈) Arcanic Barrier: Gain 10(+200% Power) Barrier that lasts until End of Day; When you Cast this ability you may choose to retrigger it at 50% of its original Mana Cost. (40 Mana)</t>
  </si>
  <si>
    <t>(❖:≈) Arcanic Barrier II: Gain 15(+200% Power) Barrier that lasts until End of Day; When you Cast this ability you may choose to retrigger it at 50% of its original Mana Cost. (30 Mana)</t>
  </si>
  <si>
    <t>(❖:≈) Arcanic Barrier III: Gain 20(+200% Power) Barrier; When you Cast this ability you may choose to retrigger it at 50% of its original Mana Cost. (20 Mana)</t>
  </si>
  <si>
    <t>(❖:&gt;) Infinite Razorfen: [Channel x Turns] Launch 1(+x) Number of Razorfen Magic Projectiles; Each Dealing 80(+x * 100% Power) Magic Damage. (80 Mana Per Razorfen Launched)</t>
  </si>
  <si>
    <t>(❖:&gt;) Infinite Razorfen II: [Channel x Turns] Launch 2(+2x) Number of Razorfen Magic Projectiles; Each Dealing 80(+x * 200% Power) Magic Damage. (60 Mana Per Razorfen Launched)</t>
  </si>
  <si>
    <t>(❖:&gt;) Infinite Razorfen III: [Channel x Turns] Launch 3(+3x) Number of Razorfen Magic Projectiles; Each Dealing 80(+x * 400% Power) Magic Damage. (40 Mana Per Razorfen Launched)</t>
  </si>
  <si>
    <t>(❖:o) Hyperblade: [Channel for 1 turn] Unleash a Sharp Edge Arcane Blade That Slices Target Dealing 100(+100% Power) Arcane Damage; 50% Chance for it to Dismember Target. (100 Mana)</t>
  </si>
  <si>
    <t>(❖:o) Hyperblade II: [Channel for 1 turn] Unleash a Sharp Edge Arcane Blade That Slices in front of you Dealing 100(+1000% Power) Arcane Damage, which Dismembers on Crits. (100 Mana)</t>
  </si>
  <si>
    <t>(❖:o) Hyperblade III: [Channel for 1 turn] Unleash a Sharp Edge Arcane Blade That Slices in front of you Dealing 1000(+1000% Power) Arcane Damage, which Decapitates on Crits. (100 Mana)</t>
  </si>
  <si>
    <t>(❖:≈) Reckless Infusion: Infuse yourself with all of your current Mana consuming it; Become Vulnerable until end of Day; Gain Power equal to 20% of Consumed Mana until End of Day; If this Ability Triggered with 300 Mana Consumed or more Stun all other Entities on Hex for 1 Turn.</t>
  </si>
  <si>
    <t>(❖:≈)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</si>
  <si>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</si>
  <si>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(P) Grand Chrysalis: Upon taking Fatal Damage, engulf yourself in a protective crystal and Regenerate 20 Health; Enemies in melee range will take 10(+100% Power) Magic Damage. (1/Day)</t>
  </si>
  <si>
    <t>(P) Crystal Scaled Body: You take 10% less Physical and Magic Damage.</t>
  </si>
  <si>
    <t>(P) Gem Collector: You may convert Ores into precious Gems of equal Rarity; Common Gems grant you 1 Power / Rare ones 2 Power / Epic ones 4 Power / Legendary ones 8 Power / Mythic ones 12 Power.</t>
  </si>
  <si>
    <t>(❖:&gt;) Crystal Shard: Launch a Crystal Shard at Target dealing 25(+50% Power) Magic Damage. (30 Mana)</t>
  </si>
  <si>
    <t>(❖:&gt;) Crystal Shard II: Launch a Crystal Shard at Target dealing 30(+100% Power) Magic Damage. (30 Mana)</t>
  </si>
  <si>
    <t>(❖:&gt;) Crystal Shard III: Launch a Crystal Shard at Target dealing 40(+100% Power) Magic Damage. (30 Mana)</t>
  </si>
  <si>
    <t>(❖:^) Crystaline Spear: Craft a Throwable Crystaline Spear which Deals 20 Magic Damage. (20 Mana)</t>
  </si>
  <si>
    <t>(❖:^) Crystaline Spear II: Craft 2 Throwable Crystaline Spears which Deals 20 Magic Damage. (25 Mana)</t>
  </si>
  <si>
    <t>(❖:^) Crystaline Spear III: Craft 3 Throwable Crystaline Spears which Deals 20 Magic Damage. (30 Mana)</t>
  </si>
  <si>
    <t>(❖:&gt;) Quartzed Icicle: Launch an Icicle at Target dealing 30(+50% Power) Frost Damage. (30 Mana)</t>
  </si>
  <si>
    <t>(❖:&gt;) Quartzed Icicle: Launch an Icicle at Target dealing 40(+50% Power) Frost Damage. (35 Mana)</t>
  </si>
  <si>
    <t>(❖:&gt;) Quartzed Icicle: Launch an Icicle at Target dealing 50(+50% Power) Frost Damage. (40 Mana)</t>
  </si>
  <si>
    <t>(❖:o) Freezing Mist: Sends out a mist to Target Tile dealing 10(+100% Power) Frost Damage and Freeze Entities on Tile for 1 Turn. (30 Mana)</t>
  </si>
  <si>
    <t>(❖:o) Freezing Mist II: Sends out a mist to Target Tile dealing 15(+100% Power) Frost Damage and Freeze Entities on Tile for 1 Turn. (25 Mana)</t>
  </si>
  <si>
    <t>(❖:o) Freezing Mist III: Sends out a mist to Target Tile dealing 20(+100% Power) Frost Damage and Freeze Entities on Tile for 2 Turns. (25 Mana)</t>
  </si>
  <si>
    <t>(❖:^)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</si>
  <si>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</si>
  <si>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</si>
  <si>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Lightspreading Megalith: Summon a Large 100 Health Monolith on Target Tile; The Monolith Copies all Spells Cast on Hex and Triggers them again from its position at the Same Target; If the Monolith is Destroyed Blind all other Entities for 1 Turn. (80 Mana)</t>
  </si>
  <si>
    <t>(❖:^) Lightspreading Megalith II: Summon a Large 110 Health Monolith on Target Tile; The Monolith Copies all Spells Cast on Hex and Triggers them again from its position at the Same Target; If the Monolith is Destroyed Blind all other Entities for 1 Turn. (70 Mana)</t>
  </si>
  <si>
    <t>(❖:^) Lightspreading Megalith III: Summon a Large 120 Health Monolith on Target Tile; The Monolith Copies all Spells Cast on Hex and Triggers them again from its position at the Same Target; If the Monolith is Destroyed Blind all other Entities for 2 Turns. (60 Mana)</t>
  </si>
  <si>
    <t>(❖:^) Crystalite Power Summoning: Summon a 1 Health Crystal that orbits around you; Up to 2 Crystals at a time; Each Crystal increases your Power by 3; You can use them to block Non-Ultimate Projectiles as a Counter Action; Lasts Until End of Day. (15 Mana)</t>
  </si>
  <si>
    <t>(❖:^) Crystalite Power Summoning II: Summon a 1 Health Crystal that orbits around you; Up to 3 Crystals at a time; Each Crystal increases your Power by 5; You can use them to block Non-Ultimate Projectiles as a Counter Action; Lasts Until End of Day. (15 Mana)</t>
  </si>
  <si>
    <t>(❖:^) Crystalite Power Summoning III: Summon a 1 Health Crystal that orbits around you; Up to 4 Crystals at a time; Each Crystal increases your Power by 7; You can use them to block Non-Ultimate Projectiles as a Counter Action; Lasts Until End of Day. (15 Mana)</t>
  </si>
  <si>
    <t>(❖:^) Crystalite Life Summoning: Summon a 1 Health Crystal that orbits around you; Up to 2 Crystals at a time; Each Crystal Heals you for 15% of Total Damage Taken per Instance; You can use them to block Non-Ultimate Projectiles as a Counter Action; Lasts Until End of Day. (15 Mana)</t>
  </si>
  <si>
    <t>(❖:^)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</si>
  <si>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</si>
  <si>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</si>
  <si>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</si>
  <si>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</si>
  <si>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(❖:&gt;) Unleash Torrent: [Channel for 1 Turn] Trigger your Tier I Ability 2 Times, Destroy all Crystals orbiting you, for each Crystal Destroyed trigger your Tier I ability once more; You may also Destroy the Monolith for an additional 2 Triggers of your Tier I Ability. (50 Mana)</t>
  </si>
  <si>
    <t>(❖:&gt;) Unleash Torrent II: Trigger your Tier I Ability 4 Times, Destroy all Crystals orbiting you, for each Crystal Destroyed Trigger your Tier I ability once more; You may also Destroy the Monolith for an additional 3 Triggers of your Tier I Ability. (50 Mana)</t>
  </si>
  <si>
    <t>(❖:&gt;) Unleash Torrent III: Trigger your Tier I Ability 8 Times, Destroy all Crystals orbiting you, for each Crystal Destroyed Trigger your Tier I ability twice more; You may also Destroy the Monolith for an additional 4 Triggers of your Tier I Ability. (50 Mana)</t>
  </si>
  <si>
    <t>(❖:^) Cascading Deflection: Transform the entire Hex into a Large Crystal Mirror; Entities that try to Flee Combat are Confused for 1 Turn Instead; Your Projectiles become Precise; You gain 40% Deflection; Lasts Until End of Combat. (100 Mana)</t>
  </si>
  <si>
    <t>(❖:^) Cascading Deflection II: Hidden; Transform the entire Hex into a Large Crystal Mirror; Entities that try to Flee Combat are Confused for 2 Turns Instead; Your Projectiles become Precise; You gain 60% Deflection; Lasts Until End of Combat. (100 Mana)</t>
  </si>
  <si>
    <t>(❖:^) Cascading Deflection III: Hidden; Transform the entire Hex into a Large Crystal Mirror; Entities that try to Flee Combat are Confused for 4 Turns Instead; Your Projectiles become Precise; You gain 80% Deflection; Lasts Until End of Combat. (100 Mana)</t>
  </si>
  <si>
    <t>(❖:o) Stalagmite Awakaning: Select 20 Tiles; on 10 of those Tiles at Random large Spikes made out of various gemstones will errupt dealing 20(+400% Power) Magic Damage and 40 Frost Damage; They Remain there at 10 Health blocking Tiles from being Traversed. (50 Mana)</t>
  </si>
  <si>
    <t>(❖:o) Stalagmite Awakaning II: Select 20 Tiles; on 15 of those Tiles at Random large Spikes made out of various gemstones will errupt dealing 20(+800% Power) Magic Damage and 60 Frost Damage; They Remain there at 20 Health blocking Tiles from being Traversed. (60 Mana)</t>
  </si>
  <si>
    <t>(❖:o) Stalagmite Awakaning III: Select 20 Tiles on which large Spikes made out of various gemstones will errupt dealing 20(+1600% Power) Magic Damage and 80 Frost Damage; They Remain there at 40 Health blocking Tiles from being Traversed. (80 Mana)</t>
  </si>
  <si>
    <t>(P) Crack of Dawn: If the first action at the start of the Day is entering Combat(Traversing Hex to enter Combat) automatically Deal 20 Solar Damage to Target Hostile Entity.</t>
  </si>
  <si>
    <t>(P) The Dawnender: Every Third Ability you Cast creates a Sunflare that Stuns Everyone else on Hex for 1 Turn.</t>
  </si>
  <si>
    <t>(P) Sunlit Sight: Gain 2 Hex Vision Map of your current position at the Start of Day that lasts until you do any other Action.</t>
  </si>
  <si>
    <t>(❖:+) Solar Ray: Call down a Ray of the Sun to Burn Target for 10(+100% Power) Solar Damage. (15 Mana)</t>
  </si>
  <si>
    <t>(❖:+) Solar Ray II: Call down a Ray of the Sun to Burn Target for 20(+100% Power) Solar Damage. (20 Mana)</t>
  </si>
  <si>
    <t>(❖:+) Solar Ray III: Call down a Ray of the Sun to Burn Target for 30(+100% Power) Solar Damage. (25 Mana)</t>
  </si>
  <si>
    <t>(❖:o) Solar Flare: Blind all Other Entities on Hex for 3 Turns. (25 Mana)</t>
  </si>
  <si>
    <t>(❖:o) Solar Flare II: Blind all Other Entities on Hex for 4 Turns. (30 Mana)</t>
  </si>
  <si>
    <t>(❖:o) Solar Flare III: Blind all Other Entities on Hex for 5 Turns. (35 Mana)</t>
  </si>
  <si>
    <t>(❖:+) Solar Grace: Heal Target for 10(+50% Power) Health; If the Target is below 30% Max Health heal them 20(+100% Power) Instead. (25 Mana)</t>
  </si>
  <si>
    <t>(❖:+) Solar Grace II: Heal Target for 15(+50% Power) Health; If the Target is below 40% Max Health heal them 25(+100% Power) Instead. (25 Mana)</t>
  </si>
  <si>
    <t>(❖:+) Solar Grace III: Heal Target for 20(+50% Power) Health; If the Target is below 50% Max Health heal them 30(+100% Power) Instead. (25 Mana)</t>
  </si>
  <si>
    <t>(❖:o) Solar Nova: [Channel for 1 Turn] You Start Irradiating Solar Arcane creating a Pulse that Deals 10 Solar Damage to Targets in Melee Range At the Start of their Turn; Lasts 2(+50% Power) Turns. (20 Mana)</t>
  </si>
  <si>
    <t>Solar Nova II: [Channel for 1 or 2 Turns] You Start Irradiating Solar Arcane creating a Pulse that Deals 15 Solar Damage to Targets in Melee Range At the Start of their Turn; Lasts 2(+50% Power) Turns; Deals Double Damage and costs 10 Mana more if channeled for 2 Turns. (20 Mana)</t>
  </si>
  <si>
    <t>Solar Nova III: [Channel for 1 or 2 Turns] You Start Irradiating Solar Arcane creating a Pulse that Deals 20 Solar Damage to Targets in Melee Range At the Start of their Turn; Lasts 2(+50% Power) Turns; Deals Double Damage and costs 10 Mana more if channeled for 2 Turns. (20 Mana)</t>
  </si>
  <si>
    <t>(❖:≈) Magnum Solaris Eques Adoptus: Change your Class to Solar Knight; All your abilities change to their respective counterparts. (2 Stamina)</t>
  </si>
  <si>
    <t>(❖:≈) Magnum Solaris Eques Adoptus II: Change your Class to Solar Knight; All your abilities change to their respective counterparts. (1 Stamina)</t>
  </si>
  <si>
    <t>(❖:≈) Magnum Solaris Eques Adoptus III: Change your Class to Solar Knight; Relearn all your Abilities.</t>
  </si>
  <si>
    <t>(❖:o) Fluxing Radiation: Deal 20(+50% Power) Radiation Damage in a 2x2 Tile Radius. (25 Mana)</t>
  </si>
  <si>
    <t>(❖:o) Fluxing Radiation II: Deal 25(+75% Power) Radiation Damage in a 2x2 Tile Radius. (30 Mana)</t>
  </si>
  <si>
    <t>(❖:o) Fluxing Radiation III: Deal 30(+100% Power) Radiation Damage in a 3x3 Tile Radius. (40 Mana)</t>
  </si>
  <si>
    <t>(P) Code of Magnum Solaris: You become unable to Attack Living Entities until they have Damaged you; Coverts Total Damage to True Damage against Demons.</t>
  </si>
  <si>
    <t>(P) Code of Magnum Solaris II: You become unable to Attack Living Entities until they have Damaged you; Coverts Total Damage to True Damage against Demons and Undead.</t>
  </si>
  <si>
    <t>(P) Code of Magnum Solaris III: You become unable to Attack Living Entities until they have Damaged you; Coverts Total Damage to True Damage against Demons, Fae and Undead.</t>
  </si>
  <si>
    <t>(❖:&gt;) Lens of Magus Solaris: Redirect the power of the Sun itself, either to Empower Target giving them a 20(+100% Dispersion) Barrier Until End of Combat or to deal 20(+100% Power) Solar Damage to Target. (30 Mana)</t>
  </si>
  <si>
    <t>(❖:&gt;) Lens of Magus Solaris II: Redirect the power of the Sun itself, either to Empower Target giving them a 30(+150% Dispersion) Barrier Until End of Combat or to deal 25(+200% Power) Solar Damage to Target. (35 Mana)</t>
  </si>
  <si>
    <t>(❖:&gt;) Lens of Magus Solaris III: Redirect the power of the Sun itself, either to Empower Target giving them a 40(+200% Dispersion) Barrier Until End of Combat or to deal 30(+300% Power) Solar Damage to Target. (40 Mana)</t>
  </si>
  <si>
    <t>(❖:^) Sunfire Orb: Summon a 50(+200% Power) Health miniature Sun Object on Tile that lasts Until End of Combat; Entities in its Melee Range Suffer 10 Solar Damage at the Start of their Turn; You may Recast this Ability to move all your Orbs 1 Tile for 10 Mana per Orb. (40 Mana)</t>
  </si>
  <si>
    <t>(❖:^) Sunfire Orb II: Summon a 50(+200% Power) Health miniature Sun Object on Tile that lasts Until End of Combat; Entities in its Melee Range Suffer 15 Solar Damage at the Start of their Turn; You may Recast this Ability to move all your Orbs 1 Tile for 10 Mana per Orb. (40 Mana)</t>
  </si>
  <si>
    <t>(❖:^) Sunfire Orb III: Summon a 50(+200% Power) Health miniature Sun Object on Tile that lasts Until End of Combat; Entities in its Melee Range Suffer 20 Solar Damage at the Start of their Turn; You may Recast this Ability to move all your Orbs 1 Tile for 10 Mana per Orb. (40 Mana)</t>
  </si>
  <si>
    <t>(❖:o) Helios Incineratora: Powerplay; Cause the Sun to overcharge on your location, Dealing 70(+500% Power) Solar Damage to all Entities and Objects on your Hex; If any Entity or Object is reduced to 0 Health or below by this Ability trigger it again (100 Mana)</t>
  </si>
  <si>
    <t>(❖:o) Helios Incineratora II: Powerplay; Cause the Sun to overcharge on your location, Dealing 140(+2000% Power) Solar Damage to all Entities and Objects on your Hex; If any Entity or Object is reduced to 0 Health or below by this Ability trigger it again.</t>
  </si>
  <si>
    <t>(❖:o) Helios Incineratora III: Powerplay; Cause the Sun to overcharge on your location, Dealing 280(+1000% Power) Solar Damage to all Hostile Entities and Objects on your Hex; If any Entity or Object is reduced to 0 Health or below by this Ability trigger it again.</t>
  </si>
  <si>
    <t>(❖:&gt;) Helios Apactus: Create a Miniature Sun in your Hands and hurl it at Target; It Deals 10(+1000% Power) Solar Damage; Each Channel made Before Casting this ability adds 25 Solar Damage. (100 Mana)</t>
  </si>
  <si>
    <t>(❖:&gt;) Helios Apactus II: Create a Miniature Sun in your Hands and hurl it at Target; It Deals 10(+2000% Power) Solar Damage; Each Channel made Before Casting this ability adds 50 Solar Damage. (150 Mana)</t>
  </si>
  <si>
    <t>(❖:&gt;) Helios Apactus III: Create a Miniature Sun in your Hands and hurl it at Target; It Deals 20(+4000% Power) Solar Damage; Each Channel made Before Casting this ability adds 100 Solar Damage. (200 Mana)</t>
  </si>
  <si>
    <t>(P) Solar Awakening: Dealing Solar Damage to Entities staggers them for 1 Turn; Gain 10 Power.</t>
  </si>
  <si>
    <t>(P) Solar Awakening II: Dealing Solar Damage to Entities staggers them for 1 Turn; Gain 20 Power.</t>
  </si>
  <si>
    <t>(P) Solar Awakening III: Dealing Solar Damage to Entities staggers them for 2 Turns; Gain 40 Power.</t>
  </si>
  <si>
    <t>(P) Manaless Tome: Start the Game with an Empty Common Tome used for storing and casting Spells; It can store up to 2 Spells, any additional added will have to replace a previously stored one; The first non-Ultimate Non-Scroll Spell cast from this tome does not cost Mana. (1/Day)</t>
  </si>
  <si>
    <t>(P) Advanced Magic: Start the Game with an Empty Common Tome used for storing and casting Spells; It can store up to 3 Spells, any additional added will have to replace a previously stored one; You become Immune to Sealed.</t>
  </si>
  <si>
    <t>(P) Evolved Magic: Start the Game with an Empty Common Tome used for storing and casting Spells; It can store up to 4 Spells, any additional added will have to replace a previously stored one.</t>
  </si>
  <si>
    <t>(P) A Separated Page: You may attach a scroll into your Tome taking up a spell slot and Consuming the Scroll in the Process in order to cast it repeatdly at the cost of 30 Mana per Rarity of Scroll capped at 120 Mana for Mythic Scrolls. (20 Mana)</t>
  </si>
  <si>
    <t>(P) A Separated Page II: You may attach a scroll into your Tome taking up a spell slot and Consuming the Scroll in the Process in order to cast it repeatdly at the cost of 25 Mana per Rarity of Scroll capped at 100 Mana for Mythic Scrolls. (20 Mana)</t>
  </si>
  <si>
    <t>(P) A Separated Page III: You may attach a scroll into your Tome taking up a spell slot and Consuming the Scroll in the Process in order to cast it repeatdly at the cost of 20 Mana per Rarity of Scroll capped at 80 Mana for Mythic Scrolls. (20 Mana)</t>
  </si>
  <si>
    <t>(≈) An extra Page: Gain 1 Spell Slot in your tome. (1 Epic or higher Fabric)</t>
  </si>
  <si>
    <t>(≈) An extra Page II: Gain 1 Spell Slot in your tome. (1 Rare or higher Fabric)</t>
  </si>
  <si>
    <t>(≈) An extra Page III: Gain 1 Spell Slot in your tome. (1 Common or higher Fabric)</t>
  </si>
  <si>
    <t>(❖:≈) Momentary Inscribement: Counter; Store Target Non-Ultimate Projectile Spell cast on your Hex in your Tome. (40 Mana)</t>
  </si>
  <si>
    <t>(❖:≈) Momentary Inscribement II: Counter; Store Target Projectile Non-Ultimate Spell cast on your Hex in your Tome. (30 Mana)</t>
  </si>
  <si>
    <t>(❖:≈) Momentary Inscribement III: Counter; Store Target Projectile Spell cast on your Hex in your Tome. (40 Mana)</t>
  </si>
  <si>
    <t>(❖:≈) Mage Third Class: Into an empty Tome inscribe a random unlearnt non-passive Rank 1 Tier 1 Mage Class Spell; You must have the Tome Equipped to cast this ability. (20 Mana)</t>
  </si>
  <si>
    <t>(❖:≈) Mage Third Class II:  Into an empty Tome inscribe a random unlearned Rank 2 Tier 1 Mage ability, you must hold this Tome Equipped to cast this ability. (25 Mana)</t>
  </si>
  <si>
    <t>(❖:≈) Mage Third Class III:  Into an empty Tome inscribe a random unlearned Rank 3 Tier 1 Mage ability, you must hold this Tome Equipped to cast this ability. (35 Mana)</t>
  </si>
  <si>
    <t>(❖:≈) Mage Second Class: Into an empty Tome inscribe a random unlearnt non-passive Rank 1 Tier 2 Mage ability, you must hold this Tome Equipped to cast this ability. (30 Mana)</t>
  </si>
  <si>
    <t>(❖:≈) Mage Second Class II: Into an empty Tome inscribe a random unlearned Rank 2 Tier 2 Mage ability, you must hold this Tome Equipped to cast this ability. (35 Mana)</t>
  </si>
  <si>
    <t>(❖:≈) Mage Second Class III: Into an empty Tome inscribe a random unlearned rank 3 Tier 2 Mage ability, you must hold this Tome Equipped to cast this ability. (45 Mana)</t>
  </si>
  <si>
    <t>(❖:≈) Mage First Class: Into an empty Tome inscribe a random unlearnt non-passive Rank 1 Tier 3 Mage ability, you must hold this Tome Equipped to cast this ability. (40 Mana)</t>
  </si>
  <si>
    <t>(❖:≈) Mage First Class II : Into an empty Tome inscribe a random unlearned Rank 2 Tier 3 Healer ability, you must hold this Tome Equipped to cast this ability. (45 Mana)</t>
  </si>
  <si>
    <t>(❖:≈) Mage First Class III : Into an empty Tome inscribe a random unlearned rank 3 Tier 3 Mage ability, you must hold this Tome Equipped to cast this ability. (55 Mana)</t>
  </si>
  <si>
    <t>(P) After-Cast: After casting any spell from your Tome, you will automatically launch a 10(+50% Power) magic damage projectile at the nearest hostile entity. (Locks 30 Mana)</t>
  </si>
  <si>
    <t>(P) After-Cast II: After casting any spell from your Tome, you will automatically launch a 15(+50% Power) magic damage projectile at the nearest hostile entity. (Locks 45 Mana)</t>
  </si>
  <si>
    <t>(P) After-Cast III: After casting any spell from your Tome, you will automatically launch a 20(+100% Power) magic damage projectile at the nearest hostile entity. (Locks 60 Mana)</t>
  </si>
  <si>
    <t>(❖:≈) A Torn Page: You Remove a Spell Slot Permantly from your Tome, The spell on this Slot will Double Cast on your chosen Target. (50 Mana)</t>
  </si>
  <si>
    <t>(❖:≈) A Torn Page II: You Remove a Spell Slot Permantly from your Tome, The spell on this Slot will Double Cast on your chosen Target. (40 Mana)</t>
  </si>
  <si>
    <t>(❖:≈) A Torn Page III: You Remove a Spell Slot Permantly from your Tome, The spell on this Slot will Triple Cast on your chosen Target. (40 Mana)</t>
  </si>
  <si>
    <t>(❖:≈) Attributing Tome: Add a Random Keyword to the Spells you cast from your Tome; This Ability can be recast to change the Keyword. (20 Mana)</t>
  </si>
  <si>
    <t>(❖:≈) Attributing Tome II: Add a Random Keyword up to 2 to the Spells you cast from your Tome; This Ability can be recast to change a Keyword. (20 Mana)</t>
  </si>
  <si>
    <t>(❖:≈) Attributing Tome III: Add a Random Keyword up to 3 to the Spells you cast from your Tome; This Ability can be recast to change a Keyword. (20 Mana)</t>
  </si>
  <si>
    <t>(≈) Back to the Academy: Relearn your Tier 2 Ability keeping the rank, you cannot select the ability you previously had. (25 Mana)</t>
  </si>
  <si>
    <t>(≈) Back to the Academy II: Flash; Relearn your Tier 3 or Tier 2 Ability keeping the rank, you cannot select the ability you previously had. (30 Mana)</t>
  </si>
  <si>
    <t>(≈) Back to the Academy III: Flash,Hidden; Relearn your Tier 1 ,Tier 2 or Tier 3 Ability keeping the rank, you cannot select the ability you previously had.</t>
  </si>
  <si>
    <t>(≈)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</si>
  <si>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</si>
  <si>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</si>
  <si>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Legendary Lost Page: You can inscribe into your tome 1 Random Ultimate Mage Spell. (100 Mana)</t>
  </si>
  <si>
    <t>(❖:≈) Legendary Lost Page II: You can inscribe into your tome 1 Random Ultimate Mage Spell. (50 Mana)</t>
  </si>
  <si>
    <t>(❖:≈) Legendary Lost Page III: You can inscribe into your tome 1 Random Rank 2 Ultimate Mage Spell. (50 Mana)</t>
  </si>
  <si>
    <t>(P) Payed in Gold: Killing Sentients Rewards you 250 Gold.</t>
  </si>
  <si>
    <t>(P) Payed in Blood: Killing Sentients Rewards you a Health Potion.</t>
  </si>
  <si>
    <t>(P) No Witnesses: Nothing you do will be displayed in Across the Planes, exccept for Scribe.</t>
  </si>
  <si>
    <t>(≈) Quick Work: [Requires Melee Weapon] Strike Target for Basic Attack Damage; This ability deals Double Damage if the Target is Below 50% of their Max Health. (30 Mana)</t>
  </si>
  <si>
    <t>(≈) Quick Work II: [Requires Melee Weapon] Strike Target Dealing Double Damage if the Target is Below 60% of their Max Health. (20 Mana)</t>
  </si>
  <si>
    <t>(≈) Quick Work III: [Requires Melee Weapon] Strike Target Dealing Double Damage if the Target is Below 70% of their Max Health. (10 Mana)</t>
  </si>
  <si>
    <t>(≈) Agile Shadow: Gain 3 Mobility for 3 Turns. (30 Mana)</t>
  </si>
  <si>
    <t>(≈) Agile Shadow II: Gain 4 Mobility for 4 Turns. (40 Mana)</t>
  </si>
  <si>
    <t>(≈) Agile Shadow III: Flash; Gain 5 Mobility for 5 Turns. (50 Mana)</t>
  </si>
  <si>
    <t>(≈) Strangle: Strangle Target Entity; You both roll a d20+Mobility; If yours is equal or higher the Target loses 20 Health and is Staggered for 1 Turn; Otherwise they lose 10 Health; If this ability was done from stealth gain a +5 on your Roll. (20 Mana)</t>
  </si>
  <si>
    <t>(≈) Strangle II: Strangle Target Entity; You both roll a d20+Mobility; If yours is equal or higher the Target loses 30 Health and is Staggered for 1 Turn; Otherwise they lose 15 Health; If this ability was done from stealth gain a +7 on your Roll. (25 Mana)</t>
  </si>
  <si>
    <t>(≈) Strangle III: Strangle Target Entity; You both roll a d20+Mobility; If yours is equal or higher the Target loses 40 Health and is Staggered for 2 Turns; Otherwise they lose 20 Health; If this ability was done from stealth gain a +10 on your Roll. (30 Mana)</t>
  </si>
  <si>
    <t>(≈) Shadowcloak: Become Invisible for 2 Turns. (40 Mana)</t>
  </si>
  <si>
    <t>(≈) Shadowcloak II: Become Invisible for 3 Turns. (40 Mana)</t>
  </si>
  <si>
    <t>(≈) Shadowcloak III: Become Invisible for 4 Turns. (40 Mana)</t>
  </si>
  <si>
    <t>(❖:≈) Mark of the Assassin: 1 Hex Range; Mark Target; Hits against Marked Target inflict 5 Bleed Damage Over 2 Turns; Lasts Until End of Day. (40 Mana)</t>
  </si>
  <si>
    <t>(❖:≈) Mark of the Assassin II: 1 Hex Range; Mark Target; Hits against Marked Target inflict 5 Bleed Damage Over 3 Turns; Lasts Until End of Day. (40 Mana)</t>
  </si>
  <si>
    <t>(❖:≈) Mark of the Assassin III: 2 Hex Range; Mark Target; Hits against Marked Target inflict 10 Bleed Damage Over 3 Turns; Lasts Until End of Day. (40 Mana)</t>
  </si>
  <si>
    <t>(+)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</si>
  <si>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</si>
  <si>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</si>
  <si>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Assassins Poison: Your Main Hand Weapon will now Deal 5 Poison Damage on Hit and Poison Target for 5(+10% Dexterity) Poison Damage Over 2 Turns; Lasts Until End of Day. (30 Mana)</t>
  </si>
  <si>
    <t>(≈) Assassins Poison II: Your Main Hand Weapon will now Deal 10 Poison Damage on Hit and Poison Target for 10(+10% Dexterity) Poison Damage Over 2 Turns; Lasts Until End of Day. (40 Mana)</t>
  </si>
  <si>
    <t>(≈) Assassins Poison III: Your Main Hand Weapon will now Deal 20 Poison Damage on Hit and Poison Target for 20(+10% Dexterity) Poison Damage Over 2 Turns; Lasts Until End of Day. (50 Mana)</t>
  </si>
  <si>
    <t>(≈) Set Contract: [Can not be used in Combat] Target Sentient Entity you have Vision of immediately enters Combat against a Sentient Elite; If the Hero dies you gain the the Experience. (500 Gold)</t>
  </si>
  <si>
    <t>(≈) Set Contract II: [Can not be used in Combat] Target Sentient Entity you have Vision of immediately enters Combat against a Prime Sentient Elite; If the Hero dies you gain the the Experience. (750 Gold)</t>
  </si>
  <si>
    <t>(≈) Set Contract III: [Can not be used in Combat] Target Sentient Entity you have Vision of immediately enters Combat against 2 Prime Sentient Elite; If the Hero dies you gain the the Experience. (1000 Gold)</t>
  </si>
  <si>
    <t>(o) Ergotic Smoke: Cover your Hex in a very potent Smoke to which you are immune; All other Entities are blinded and take 10% more Total Damage; Lasts 3 Turns. (1/Day)</t>
  </si>
  <si>
    <t>(o) Ergotic Smoke II: Cover your Hex in a very potent Smoke to which you are immune; All other Entities are blinded and take 20% more Total Damage; Lasts 3 Turns. (1/Day)</t>
  </si>
  <si>
    <t>(o) Ergotic Smoke III: Cover your Hex in a very potent Smoke to which you are immune; All other Entities are blinded and take 20% more Total Damage; Lasts 4 Turns. (1/Day)</t>
  </si>
  <si>
    <t>(P) Assassination: Landing a Basic Attack on a Target and dropping them to 20% Max Health or Less Instantly Kills Them.</t>
  </si>
  <si>
    <t>(P) Assassination II: Landing a Basic Attack on a Target and dropping them to 40% Max Health or Less Instantly Kills Them.</t>
  </si>
  <si>
    <t>(P) Assassination III: Landing a Basic Attack on a Target and dropping them to 60% Max Health or Less Instantly Kills Them.</t>
  </si>
  <si>
    <t>(P) Part of the Guild: You know the direction of the closest Hero; Killing them awards you 1000 Gold; All your abilities are Hidden.</t>
  </si>
  <si>
    <t>(P) Part of the Guild II: You know the direction of the closest Hero; Killing them awards you 2000 Gold; All your abilities are Hidden and have Flash.</t>
  </si>
  <si>
    <t>(P) Part of the Guild III: You know the direction of the closest Hero; Killing them fully restores your health and Mana; All your abilities have Hidden, Counter and Flash; You are immune to Stun, Slow and Root.</t>
  </si>
  <si>
    <t>(≈) Cutthroat: [Requires dual wielding Knives] Slice Targets Throat for 25(+200% Dexterity) Physical Damage; This Attack Triggers On-Hits and counts itself as a Basic Attack; If Targets Current Health is below 100 this Ability deals True Damage instead. (50 Mana; 1/Combat)</t>
  </si>
  <si>
    <t>(≈) Cutthroat II: [Requires dual wielding Knives] Slice Targets Throat for 50(+400% Dexterity) Physical Damage; This Attack Triggers On-Hits and counts itself as a Basic Attack; If Targets Current Health is below 150 this Ability deals True Damage instead. (75 Mana; 1/Combat)</t>
  </si>
  <si>
    <t>(≈) Cutthroat III: [Requires dual wielding Knives] Slice Targets Throat for 100(+800% Dexterity) Physical Damage; This Attack Triggers On-Hits and counts itself as a Basic Attack; If Targets Current Health is below 200 this Ability deals True Damage instead. (100 Mana)</t>
  </si>
  <si>
    <t>(P) Cleptomancy: Sometimes you steal things without even being aware of it; Disengaging from Melee Range causes you to randomly steal one of their Items; If they have no Items this Ability does not Trigger; Sentients will always have a Rare Item when in Combat with you. (1/Day)</t>
  </si>
  <si>
    <t>(P) Cutpurse: Every Landed Basic Attack Steals a Potion from Target, if they have no Potions you steal 100 Gold instead, if they have no Gold, they take take 5(+100% Dexterity) Bleed Damage.</t>
  </si>
  <si>
    <t>(P) Innocent Disguise: When entering Combat vs Sentient Enemies you may choose your starting Tile; You may also choose to not engage in Combat.</t>
  </si>
  <si>
    <t>(≈) Pickpocket: Steal 1 of Targets Inventory Slot. (20 Mana)</t>
  </si>
  <si>
    <t>(≈) Pickpocket II: Hidden; Steal 2 of Targets Inventory Slots. (25 Mana)</t>
  </si>
  <si>
    <t>(≈) Pickpocket III: Flash; Hidden; Steal 2 of Targets Inventory Slots. (25 Mana)</t>
  </si>
  <si>
    <t>(≈) Life Steal: Steal Targets Health Causing him to lose 10%(+10% Power) of Targets Max Health, healing yourself for that Amount. (20 Mana; 1/Day)</t>
  </si>
  <si>
    <t>(≈) Life Steal II: Steal Targets Health Causing him to lose 15%(+10% Power) of Targets Max Health, healing yourself for that Amount. (30 Mana; 1/Day)</t>
  </si>
  <si>
    <t>(≈) Life Steal III: Steal Targets Health Causing him to lose 20%(+10% Power) of Targets Max Health, healing yourself for that Amount. (40 Mana; 1/Day)</t>
  </si>
  <si>
    <t>(≈) Rob: Steal Targets Gold. (40 Mana)</t>
  </si>
  <si>
    <t>(≈) Rob II: Steal Targets Gold. (30 Mana)</t>
  </si>
  <si>
    <t>(≈) Rob III: Hidden; Steal Targets Gold. (20 Mana)</t>
  </si>
  <si>
    <t>(≈) Smoke Bomb: Throw a smoke bomb at the ground, allowing you to flee without Roll. (30 Mana)</t>
  </si>
  <si>
    <t>(≈) Smoke Bomb II: Throw a smoke bomb at the ground, allowing you to flee without Roll. (25 Mana)</t>
  </si>
  <si>
    <t>(≈) Smoke Bomb III: Hidden; Throw a smoke bomb at the ground, allowing you to flee without Roll; Alternatively you may use this ability to become invisible for 2 Turns. (20 Mana)</t>
  </si>
  <si>
    <t>(P) Oh no, It's GONE: Entities you steal from get feared for 1 Turn.</t>
  </si>
  <si>
    <t>(P) Oh no, It's GONE II: Entities you steal from get feared for 2 Turns.</t>
  </si>
  <si>
    <t>(P) Oh no, It's GONE III: Entities you steal from get feared for 3 Turns.</t>
  </si>
  <si>
    <t>(P) Pocket Dimension: You have your own small pocket dimension where you store your Loot; It has 5 Inventory Slots and you need to spend 6 Mana whenever you want to move Items/Gear to or from it.</t>
  </si>
  <si>
    <t>(P) Pocket Dimension II: You have your own small pocket dimension where you store your Loot; It has 5 Inventory Slots and you need to spend 4 Mana whenever you want to move Items/Gear to or from it.</t>
  </si>
  <si>
    <t>(P) Pocket Dimension III: You have your own small pocket dimension where you store your Loot; It has 10 Inventory Slots and you need to spend 2 Mana whenever you want to move Items/Gear to or from it.</t>
  </si>
  <si>
    <t>(❖:≈) Bomb Substitution: Toggle: Stealing from Target in Combat places a Bomb in the Objects Stead, doing so will consume 25 Mana and cause them to take 20(+50% Dexterity) Blast Damage.</t>
  </si>
  <si>
    <t>(❖:≈) Bomb Substitution II: Toggle: Stealing from Target in Combat places a Bomb in the Objects Stead, doing so will consume 25 Mana and cause them to take 25(+100% Dexterity) Blast Damage.</t>
  </si>
  <si>
    <t>(❖:≈) Bomb Substitution III: Toggle: Stealing from Target in Combat places a Bomb in the Objects Stead, doing so will consume 25 Mana and cause them to take 30(+200% Dexterity) Blast Damage.</t>
  </si>
  <si>
    <t>(P) Fast Hands: After stealing, you may choose to Basic Attack Target you stole From. (Locks 40 Mana)</t>
  </si>
  <si>
    <t>(P) Fast Hands II: After stealing, you may choose to Basic Attack Target you stole From with 20(+50% Dexterity) Extra Physical Damage On Hit. (Locks 40 Mana)</t>
  </si>
  <si>
    <t>(P) Fast Hands III: After stealing, you may choose to Basic Attack Target you stole From with 40(+100% Dexterity) Extra Physical Damage On Hit. (Locks 40 Mana)</t>
  </si>
  <si>
    <t>(≈) Ghost Reach: All your Alteration Abilities become Warp Abilities until End of Day. (30 Mana)</t>
  </si>
  <si>
    <t>(≈) Ghost Reach II: All your Alteration Abilities become Warp Abilities until End of Day. (15 Mana)</t>
  </si>
  <si>
    <t>(P) Ghost Reach III: All your Alteration Abilities become Warp Abilities.</t>
  </si>
  <si>
    <t>(≈) Heart Poacher: If the Target is Below 25% Health, You have 50% Chance to Steal Targets Heart Killing them. (70 Mana)</t>
  </si>
  <si>
    <t>(≈) Heart Poacher II: If the Target is Below 25% Health, You have 75% Chance to Steal Targets Heart Killing them. (100 Mana)</t>
  </si>
  <si>
    <t>(≈) Heart Poacher III: If the Target is Below 25% Health, You Steal Targets Heart Killing them. (120 Mana)</t>
  </si>
  <si>
    <t>(≈) One Split Second: Hidden; Steal A Gear Piece Target has currently Equipped so fast you don't even move without them realising it has been stolen. (100 Mana)</t>
  </si>
  <si>
    <t>(≈) One Split Second II: Hidden; Flash; Steal A Gear Piece Target has currently Equipped so fast you don't even move without them realising it has been stolen. (100 Mana)</t>
  </si>
  <si>
    <t>(≈) One Split Second III: Hidden; Flash; Steal A Gear Piece Target has currently Equipped so fast you don't even move without them realising it has been stolen. (50 Mana)</t>
  </si>
  <si>
    <t>(P) Thievery, Deceit and Shadowfleet: Stealing grants you 1 Mobility until end of Combat; Your Hidden Abilities grant you 2 Dexterity until End of Combat when used; You become immune to Traps and when you step in one you immediately know where the source of the Trap is.</t>
  </si>
  <si>
    <t>(P) Thievery, Deceit and Shadowfleet II: Stealing grants you 2 Mobility until end of Combat; Your Hidden Abilities grant you 4 Dexterity until End of Combat when used; You become immune to Traps and when you step in one you immediately know where the source of the Trap is.</t>
  </si>
  <si>
    <t>(P)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</si>
  <si>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</si>
  <si>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(P) Camo: After Looting become Stealth whilst on current Hex.</t>
  </si>
  <si>
    <t>(P) Ancient Burial: Exploring a Hex has 50% Chance of counting as Looting a Corpse.</t>
  </si>
  <si>
    <t>(P) Gutter Runner: You can loot any guarded Hex before defeating its guardians; If you level up from this you may level up before engaging Combat.</t>
  </si>
  <si>
    <t>(P) Gutter Runner II: You can loot any guarded Hex before defeating its guardians; If you level up from this you may level up before engaging Combat; You may also do 1 Action before Engaging Combat.</t>
  </si>
  <si>
    <t>(P) Gutter Runner III: You can loot any guarded Hex before defeating its guardians; If you level up from this you may level up before engaging Combat; You may also do 2 Actions before Engaging Combat.</t>
  </si>
  <si>
    <t>(P) Corpse Touch: If you have looted a corpse this Day cause your Attacks an additional 10 Poison damage on hit.</t>
  </si>
  <si>
    <t>(P) Corpse Touch II: If you have looted a corpse this Day cause your Attacks to Inflict Poison for 15 Poison Damage on hit.</t>
  </si>
  <si>
    <t>(P) Corpse Touch III: If you have looted a corpse this Day cause your Attacks to Inflict Poison for 25 poison on hit.</t>
  </si>
  <si>
    <t>(≈) The Shovel: Powerplay; Gain a Rare Sharp Two-Handed Melee Weapon; It has 20 Physical Damage Scaling with 1 Dexterity; 2 critical Multiplier; Passive: It gains +1 Base Damage for every Looted Corpse after equipping.</t>
  </si>
  <si>
    <t>(≈) The Shovel II: Powerplay; Gain a Epic Sharp Two-Handed Melee Weapon; It has 20 Physical Damage Scaling with 1.5 Dexterity; 2 critical Multiplier; Passive: It gains +2 Base Damage for every Looted Corpse after equipping.</t>
  </si>
  <si>
    <t>(≈) The Shovel III: Powerplay; Gain a Legendary Shovel; It is a Melee Two-Handed, 30 Physical Damage Sccaling with 2 Dexterity; 2 Critical Multiplier Weapon; Passive: It gains +3 Base Damage for every Looted Corpse after equipping.</t>
  </si>
  <si>
    <t>(P) Onto the Next Corpse: After Looting a Corpse gain 1 Mobility Until End of Day; after Looting 3 in the same day gain 1 Stamina. (Locks 40 Mana)</t>
  </si>
  <si>
    <t>(P) Onto the Next Corpse II: After Looting a Corpse gain 1 Mobility Until End of Day; after Looting 3 in the same day gain 1.5 Stamina. (Locks 40 Mana)</t>
  </si>
  <si>
    <t>(P) Onto the Next Corpse III: After Looting a Corpse gain 2 Mobility Until End of Day; after Looting 3 in the same day gain 2 Stamina. (Locks 40 Mana)</t>
  </si>
  <si>
    <t>(≈) Quick Job: Strike an entity Dealing 20(+50% Dexterity) Dark Damage, there is a 50% chance they drop loot from their 1 Random filled Inventory Slot; if they do deal another 10 Dark Damage. (30 Mana)</t>
  </si>
  <si>
    <t>(≈) Quick Job: Strike an entity Dealing 20(+100% Dexterity) Dark Damage, there is a 50% chance they drop loot from their 1 Random filled Inventory Slot; if they do deal another 20 Dark Damage. (30 Mana)</t>
  </si>
  <si>
    <t>(≈) Quick Job III: Strike an entity Dealing 20(+150% Dexterity) Dark Damage, there is a 75% chance they drop loot from their 1 Random filled Inventory Slot; if they do deal another 30 Dark Damage. (30 Mana)</t>
  </si>
  <si>
    <t>(P) I See Death in All: All Looting counts as Looting Corpses. (Locks 60 Mana)</t>
  </si>
  <si>
    <t>(P) I See Death in All II: All Looting counts as Looting Corpses. (Locks 40 Mana)</t>
  </si>
  <si>
    <t>(P) I See Death in All III: All Looting counts as Looting Corpses. (Locks 20 Mana)</t>
  </si>
  <si>
    <t>(≈) Thorough search: Loot again Target Corpse to gain an additional Rare Item or Gear. (40 Mana; 1/Corpse)</t>
  </si>
  <si>
    <t>(≈) Thorough search II: Loot again Target Corpse to gain an additional Rare Item or Gear. (30 Mana; 1/Corpse)</t>
  </si>
  <si>
    <t>(≈) Thorough search III: Loot again Target Corpse to gain an additional Epic Item and Gear. (20 Mana; 1/Corpse)</t>
  </si>
  <si>
    <t>(≈) Expert Knife Work: [Requires Dual Wielding Knives] Whenever you Loot a Corpse you will gain you a Knife Work Stack; Consume all Knife Work stacks and Basic Attack that many times. (50 Mana)</t>
  </si>
  <si>
    <t>(≈) Expert Knife Work II: [Requires Dual Wielding Knives] Whenever you Loot a Corpse you will gain you a Knife Work Stack; Consume X Knife Work stacks and Basic Attack that many times. (40 Mana)</t>
  </si>
  <si>
    <t>(≈) Expert Knife Work III: [Requires Dual Wielding Knives] Whenever you Loot a Corpse you will gain 2 Knife Work Stack; Consume X Knife Work stacks and Basic Attack that many times. (30 Mana)</t>
  </si>
  <si>
    <t>(≈) Grave Mistake: Loot Target Corpse and convert it into a Trap; In Map phase this will apear as a Loot; Any other Entity traversing this Hex will suffer 20 Blast Damage. (30 Mana)</t>
  </si>
  <si>
    <t>(≈) Grave Mistake II: Loot Target Corpse and convert it into a Trap; In Map phase this will apear as a Loot; Any other Entity traversing this Hex will suffer 25 Blast Damage. (25 Mana)</t>
  </si>
  <si>
    <t>(≈) Grave Mistake III: Loot Target Corpse and convert it into a Trap; In Map phase this will apear as a Loot; Any other Entity traversing this Hex will suffer 30 Blast Damage. (20 Mana)</t>
  </si>
  <si>
    <t>(❖:≈) Dead man Walking: Choose a Target, he is now counted as a Corpse; For every 50 Total Damage Dealt to Target Entity Loot 1 Gear or item from their inventory and automatically equip or use it. (70 Mana)</t>
  </si>
  <si>
    <t>(❖:≈) Dead man Walking II: Choose a Target, he is now counted as a Corpse; For every 75 Total Damage Dealt to Target Entity Loot 2 Gears or items from their inventory and automatically equip or use them. (60 Mana)</t>
  </si>
  <si>
    <t>(❖:≈) Dead man Walking III: Choose a Target, he is now counted as a Corpse; For every 100 Total Damage Dealt to Target Entity Loot 3 Gears or items from their inventory or Equipped Slots and automatically equip or use them. (50 Mana)</t>
  </si>
  <si>
    <t>(❖:≈) 6 Feet Under: Deal 10 Fatal Damage to a Target; For every damaging instance you've dealt to this Target this Combat add 1 Fatal Damage to this Ability. (80 Mana)</t>
  </si>
  <si>
    <t>(❖:≈) 6 Feet Under II: Deal 20 Fatal Damage to a Target; For every damaging instance you've dealt to this Target this Combat add 2 Fatal Damage to this Ability. (100 Mana)</t>
  </si>
  <si>
    <t>(❖:≈) 6 Feet Under III: Deal 40 Fatal Damage to a Target; For every damaging instance you've dealt to this Target this Combat add 5 Fatal Damage to this Ability. (120 Mana)</t>
  </si>
  <si>
    <t>(≈)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</si>
  <si>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</si>
  <si>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</si>
  <si>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(P) Phantom Mode: Become Invisible for 2 Turns upon Entering Combat.</t>
  </si>
  <si>
    <t>(P) We move Unseen: Gain the Stealth Condition.</t>
  </si>
  <si>
    <t>(P) Unnatural Apparition: When engaging Combat with your last Stamina you may choose Tile to enter Combat on.</t>
  </si>
  <si>
    <t>(≈) Phantom Strike: Strike Target for Basic Attack Damage with 50% Chance to Miss or to Crit; If this ability is Cast while Invisible it has a Blitz and Precise. (20 Mana)</t>
  </si>
  <si>
    <t>(≈) Phantom Strike II: Strike Target for Basic Attack Damage with 50% Chance to Miss or to Crit; If this ability is Cast while Invisible it is a Blitz and Precise Crit. (30 Mana)</t>
  </si>
  <si>
    <t>(≈) Phantom Strike III: Strike Target for Basic Attack Damage Twice with 50% Chance to Miss or to Crit; If this ability is Cast while Invisible it is a Blitz and Precise Crit. (40 Mana)</t>
  </si>
  <si>
    <t>(❖:&gt;) Phantom Dagger: Throw a Phantom Dagger at Target dealing 10 Dark Damage and 10 Magic Damage; If thrown while Invisible, it deals 20 Dark Damage and 20 Magic Damage Instead. (25 Mana)</t>
  </si>
  <si>
    <t>(❖:&gt;) Phantom Dagger II: Throw Two Phantom Dagger at Target dealing 10 Dark Damage and 10(+100% Power/Dexterity) Magic Damage; If thrown while Invisible, it deals 20 Dark Damage and 20(+100% Power/Dexterity) Magic Damage Instead. (40 Mana)</t>
  </si>
  <si>
    <t>(❖:&gt;) Phantom Dagger III: Throw Three Phantom Dagger at Target dealing 10 Dark Damage and 10(+200% Power/Dexterity) Magic Damage; If thrown while Invisible, it deals 20 Dark Damage and 20(+200% Power/Dexterity) Magic Damage Instead. (80 Mana)</t>
  </si>
  <si>
    <t>(≈) Retrailing: Immediately Flee Combat as long as the Flee Requirements are met to the closest Hex in relation to the Combat Map. (20 Mana)</t>
  </si>
  <si>
    <t>(≈) Retrailing II: Immediately Flee Combat as long as the Flee Requirements are met to any Hex. (20 Mana)</t>
  </si>
  <si>
    <t>(≈) Retrailing III: Immediately Flee Combat to any Hex. (20 Mana)</t>
  </si>
  <si>
    <t>(❖:≈) Smoke Image: Counter; Target Basic Attack Misses. (25 Mana)</t>
  </si>
  <si>
    <t>(❖:≈) Smoke Image II: Counter; Target Basic Attack Misses; Become Invisible for 1 Turn. (35 Mana)</t>
  </si>
  <si>
    <t>(❖:≈) Smoke Image III: Counter; Target Attack Misses; Become Invisible for 2 Turns. (50 Mana)</t>
  </si>
  <si>
    <t>(P) Phantom Walk: Moving Closer to a Target in Combat Grants you Invisibility for 1 Turn. (Locks 20 Mana)</t>
  </si>
  <si>
    <t>(P) Phantom Walk II: Moving Closer to a Target in Combat Grants you Invisibility for 2 Turns. (Locks 40 Mana)</t>
  </si>
  <si>
    <t>(P) Phantom Walk III: Moving Closer to a Target in Combat Grants you Invisibility for 3 Turns. (Locks 60 Mana)</t>
  </si>
  <si>
    <t>(P) Sudden Fright: If any other Entity removes your Invisibility or are able to see you whilst Invisible immediately inflict them Fear and Torment for 2 Turns.</t>
  </si>
  <si>
    <t>(P) Sudden Fright II: If any other Entity removes your Invisibility or are able to see you whilst Invisible immediately inflict them Fear and Torment for 3 Turns.</t>
  </si>
  <si>
    <t>(P) Sudden Fright III: If any other Entity removes your Invisibility or are able to see you whilst Invisible immediately inflict them Fear and Torment for 4 Turns.</t>
  </si>
  <si>
    <t>(≈) Shade State: For the next 3 Turns you Become Immune to Physical Damage. (50 Mana)</t>
  </si>
  <si>
    <t>(≈) Shade State II: For the next 4 Turns you Become Immune to Physical Damage. (50 Mana)</t>
  </si>
  <si>
    <t>(≈) Shade State III: For the next 6 Turns you Become Immune to Physical Damage. (50 Mana)</t>
  </si>
  <si>
    <t>(❖:≈) Ghost Form: For the Rest of the Day, you may Traverse any Hex for 1 Stamina and suffer no Damage from them. (20 Mana)</t>
  </si>
  <si>
    <t>(❖:≈) Ghost Form II: For the Rest of the Day, you may Traverse any Hex for 1 Stamina and suffer no Damage from them. (10 Mana)</t>
  </si>
  <si>
    <t>(P) Ghost Form III: You may Traverse any Hex for 1 Stamina and suffer no Damage from them.</t>
  </si>
  <si>
    <t>(❖:+) Fall: Cause Target Entity to fall Asleep for 2 Turns. (40 Mana)</t>
  </si>
  <si>
    <t>(❖:+) Fall II: Cause Target Entity to fall Asleep for 3 Turns. (45 Mana)</t>
  </si>
  <si>
    <t>(❖:+) Fall III: Cause Target Entity to fall Asleep for 3 Turns; Once the Sleep Status is removed they become Vulnerable for 2 Turns. (50 Mana)</t>
  </si>
  <si>
    <t>(≈) The Crack of Terror: [Requires Invisibility] Precise; Basic Attack Target; Target Takes an additional 40 True Damage On Hit from the Strike and is Feared for 3 Turns. (80 Mana)</t>
  </si>
  <si>
    <t>(≈) The Crack of Terror II: [Requires Invisibility] Precise; Basic Attack Target; Target Takes an additional 80 True Damage On Hit from the Strike and is Feared for 5 Turns. (100 Mana)</t>
  </si>
  <si>
    <t>(≈) The Crack of Terror III: [Requires Invisibility] Precise; Basic Attack Target; Target Takes an additional 800 True Damage On Hit from the Strike and is Feared forever. (200 Mana)</t>
  </si>
  <si>
    <t>(P) Wraith Aspect: Gain The Ethereal Trait.</t>
  </si>
  <si>
    <t>(P) Wraith Aspect II: Gain The Ethereal Trait; Attacks that Miss you are now Reflected back to the Attacker at 50% of their Damage.</t>
  </si>
  <si>
    <t>(P) Wraith Aspect III: Gain The Ethereal Trait; Attacks that Miss you are now Reflected back to the Attacker.</t>
  </si>
  <si>
    <t>(+) Haunting Hunt: Teleport in Melee Range of Target Entity you have Vision of and Trigger your Tier I Ability; If this causes you to Flee Combat Half this abilities cost by 50%. (80 Mana)</t>
  </si>
  <si>
    <t>(+) Haunting Hunt II: Teleport in Melee Range of Target Entity you have Vision of, Basic Attack them and Trigger your Tier I Ability; If this causes you to Flee Combat Half this abilities cost by 50%. (80 Mana)</t>
  </si>
  <si>
    <t>(+) Haunting Hunt III: Teleport in Melee Range of Target Entity you have Vision of, Basic Attack them Twice and Trigger your Tier I Ability; If this causes you to Flee Combat Half this abilities cost by 50%. (80 Mana)</t>
  </si>
  <si>
    <t>(P) Rasonian Traversal Equipment: Hexes no longer have Negative Penalties; Gain the Pathfinder Condition.</t>
  </si>
  <si>
    <t>(P) Spyglass: You may Consume 1 Stamina to Gain +1 Hex Vision; Moving will cause you to lose your bonus Hex vision.</t>
  </si>
  <si>
    <t>(P) Mountain Hiker: Gain the Mountain Traversal Skill and 0.5 Stamina.</t>
  </si>
  <si>
    <t>(≈) Quick Jab: Flash, Basic Attack (15 Mana)</t>
  </si>
  <si>
    <t>(≈) Quick Jab II: Flash, Basic Attack. (10 Mana)</t>
  </si>
  <si>
    <t>(≈) Quick Jab III: Flash, Basic Attack.</t>
  </si>
  <si>
    <t>(P) Quick Reflexes: Gain the Agile Condition. (Locks 20 Mana)</t>
  </si>
  <si>
    <t>(P) Quick Reflexes II: Gain the Agile Condition.</t>
  </si>
  <si>
    <t>(P) Quick Reflexes III: Gain the Agile Condition; Gain 2 Extra Mobility.</t>
  </si>
  <si>
    <t>(P) Seeing is Understanding: Whenever another Hero appears on your Hex Range gain 200 Experience. (1/Hero)</t>
  </si>
  <si>
    <t>(P) Seeing is Understanding II: Whenever another Hero appears on your Hex Range gain 400 Experience. (1/Hero)</t>
  </si>
  <si>
    <t>(P) Seeing is Understanding III: Whenever another Hero appears on your Hex Range gain 600 Experience. (1/Hero)</t>
  </si>
  <si>
    <t>(P) Gathering Intelligence: Gain the Inspect Skill; Inspect will also reveal Mana.</t>
  </si>
  <si>
    <t>(P) Gathering Intelligence II: Gain the Inspect Skill; Inspect will also reveal Mana and Class.</t>
  </si>
  <si>
    <t>(P) Gathering Intelligence III: Gain the Inspect Skill; Inspect will also reveal Mana, Defense/Dispersion, Deflection and Class.</t>
  </si>
  <si>
    <t>(≈) Mark Territory: Mark Hex you are currently on, allowing you to traverse it at the cost of 0.5 Stamina. (10 Mana)</t>
  </si>
  <si>
    <t>(≈) Mark Territory II: Mark Hex you are currently on, allowing you to traverse it at the cost of 0.5 Stamina. (5 Mana)</t>
  </si>
  <si>
    <t>(≈) Mark Territory III: Mark Hex you are currently on, allowing you to traverse it at the cost of 0 Stamina. (5 Mana)</t>
  </si>
  <si>
    <t>(≈) Greencoating: Become Stealthed until you do any Movement Actions. (20 Mana)</t>
  </si>
  <si>
    <t>(≈) Greencoating II: Become Stealthed until you do any Movement Actions. (15 Mana)</t>
  </si>
  <si>
    <t>(≈) Greencoating III: Become Stealthed until you do any Movement Actions. (10 Mana)</t>
  </si>
  <si>
    <t>(≈) Camping: Gain 10 Max Health, 10 Max Mana, 10% in Elemental Resistance of your Choice, 1 Defense and 1 Dispersion. (1 Stamina; 1/Day )</t>
  </si>
  <si>
    <t>(≈) Camping II: Gain 15 Max Health, 15 Max Mana, 10% in Elemental Resistance of your Choice, 2 Defense and 2 Dispersion. (1 Stamina; 1/Day )</t>
  </si>
  <si>
    <t>(≈) Camping III: Gain 20 Max Health, 20 Max Mana, 20% in Elemental Resistance of your Choice, 2 Defense and 2 Dispersion. (1 Stamina; 1/Day )</t>
  </si>
  <si>
    <t>(P) First Aid: After taking Damage you may choose to spend Mana equal to Damage Taken in order to heal that amount.</t>
  </si>
  <si>
    <t>(P) First Aid II: You may choose to spend Mana to Restore the same amount of Health.</t>
  </si>
  <si>
    <t>(P) First Aid III: You may choose to spend Mana to Heal, where 1 Mana Restores 2 Health.</t>
  </si>
  <si>
    <t>(≈) Fast Legs and High Mobility: Gain Mobility equal to your Max Stamina and then gain Dexterity equal to Mobility; Lasts Until End of Combat. (50 Mana)</t>
  </si>
  <si>
    <t>(≈) Fast Legs and High Mobility II: Gain Mobility equal to your Max Stamina and then gain Dexterity equal to Mobility; Lasts Until End of Combat. (40 Mana)</t>
  </si>
  <si>
    <t>(≈) Fast Legs and High Mobility III: Gain Mobility equal to your Max Stamina and then gain Dexterity equal to Mobility; Lasts Until End of Day. (40 Mana)</t>
  </si>
  <si>
    <t>(≈) Reconnaissance Complete: Powerplay; Switch your Affinity to Tracker, Assassin or Phantom and relearn all your abilities.</t>
  </si>
  <si>
    <t>(≈) Reconnaissance Complete II: Powerplay; Switch your Affinity to Tracker, Thief, Assassin or Phantom and relearn abilities of your choice.</t>
  </si>
  <si>
    <t>(≈) Reconnaissance Complete III: Powerplay; Switch your Affinity to Tracker, Thief, Stalker, Assassin or Phantom and relearn abilities of your choice; Gain 5 Mobility and 20% Deflection.</t>
  </si>
  <si>
    <t>(≈) Spymaster: Gain knowledge of the Stats of all living Heroes.</t>
  </si>
  <si>
    <t>(P) Spymaster II: Gain knowledge of the Stats of all living Heroes; +1 Hex Vision.</t>
  </si>
  <si>
    <t>(P) Spymaster III: Gain knowledge of the Stats of all living Heroes; +2 Hex Vision; You see Stealthed Traps, Wards and Entities.</t>
  </si>
  <si>
    <t>(P) Foraging: You may explore a Hex twice; The Second Explore of every Hex costs 0.5 Stamina less; Gain the Utility 1 Skill.</t>
  </si>
  <si>
    <t>(P) Foraging II: You may explore a Hex twice; The Second Explore of every Hex costs 0.5 Stamina less; Gain the Utility 1 and the Potion Crafting skill.</t>
  </si>
  <si>
    <t>(P) Foraging III: You may explore a Hex twice; The Second Explore of every Hex costs 0 Stamina; Gain the Utility 1 and the Potion Crafting skill.</t>
  </si>
  <si>
    <t>(P)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</si>
  <si>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(P) The Spy: Permanently have Vision of the closest Hero and his current Health and Mana; If he dies, Retrigger this Passive; This does not work during Combat.</t>
  </si>
  <si>
    <t>(P) Pursuer: Herald(The Stalker Hunts); At the Start of the Game teleport to Target Hex in 1 Hex range of the closest Hero on Hex of your choice; Gain the Stealth Condition.</t>
  </si>
  <si>
    <t>(≈) Unseen Dagger: An Unseen Dagger appears behind Target Entity and stabs dealing 20(200% Dexterity) Bleed Damage; This ability does not break Invisibility; Infinite Range. (40 Mana; 1/Day)</t>
  </si>
  <si>
    <t>(≈) Unseen Dagger II: An Unseen Dagger appears behind Target Entity and stabs dealing 30(200% Dexterity) Bleed Damage; This ability does not break Invisibility; Infinite Range. (50 Mana; 1/Day)</t>
  </si>
  <si>
    <t>(≈) Unseen Dagger III: An Unseen Dagger appears behind Target Entity and stabs dealing 40(200% Dexterity) Bleed Damage; This ability does not break Invisibility; Infinite Range. (60 Mana; 2/Day)</t>
  </si>
  <si>
    <t>(+) Pulling the strings: Targets next 3 Rolls will get -4; This ability does not break Stealth; Infinite Range. (25 Mana)</t>
  </si>
  <si>
    <t>(+) Pulling the strings II: Targets next 3 Rolls will get -7;This ability does not break Stealth. (30 Mana)</t>
  </si>
  <si>
    <t>(+) Pulling the strings III: Hidden; Targets next 4 Rolls will get -10; This ability does not break Stealth. (40 Mana)</t>
  </si>
  <si>
    <t>(+) Curse of Poison: Powerplay; Curse Target; Infinite Range; Curse: Whenever you Traverse a Landmark become Poisoned for 5 Poison Damage per Tick over 2 Turns.</t>
  </si>
  <si>
    <t>(+) Curse of Poison II: Powerplay; Curse Target; Infinite Range; Curse: Whenever you Traverse a Landmark become Poisoned for 10 Poison Damage per Tick over 2 Turns.</t>
  </si>
  <si>
    <t>(+) Curse of Poison III: Powerplay; Curse Target; Infinite Range; Curse: Whenever you Traverse a Hex become Poisoned for 10 Poison Damage per Tick over 3 Turns.</t>
  </si>
  <si>
    <t>(P) Give in to Impatience: Whenever you kill a Hero, gain 50 Max Health and become invisible until attacking.</t>
  </si>
  <si>
    <t>(P) Give in to Impatience II: Whenever you kill a Hero, gain 75 Max Health and become invisible until attacking.</t>
  </si>
  <si>
    <t>(P) Give in to Impatience III: Whenever you kill a Hero, gain 100 Max Health and become invisible until attacking.</t>
  </si>
  <si>
    <t>(P) Grueling Patience: If you observe a Heroes Death which is not caused by you, you gain 50 Max Mana and the Experience as if you killed him.</t>
  </si>
  <si>
    <t>(P) Grueling Patience II: If you observe a Heroes Death which is not caused by you, you gain 75 Max Mana and the Experience as if you killed him.</t>
  </si>
  <si>
    <t>(P) Grueling Patience III: If you observe a Heroes Death which is not caused by you, you gain 100 Max Mana and the Experience as if you killed him.</t>
  </si>
  <si>
    <t>(≈) Sleight of Plain Sight: [Requires Combat; Requires you to not have taken Damage on the previous Turn] Become Invisible for 2 Turns. (20 Mana)</t>
  </si>
  <si>
    <t>(≈) Sleight of Plain Sight II: [Requires Combat; Requires you to not have taken Damage on the previous Turn] Become Invisible for 3 Turns. (30 Mana)</t>
  </si>
  <si>
    <t>(≈) Sleight of Plain Sight III: [Requires Combat; Requires you to not have taken Damage on the previous Turn] Become Invisible for 4 Turns. (40 Mana)</t>
  </si>
  <si>
    <t>(≈) Why stop at one: Trigger your Innate again. (40 Mana; 1/Day)</t>
  </si>
  <si>
    <t>(≈) Why stop at one II: Trigger your Passive again. (20 Mana; 1/Day)</t>
  </si>
  <si>
    <t>(≈) Why stop at one III: Trigger your Passive again. (1/Day)</t>
  </si>
  <si>
    <t>(≈) Reveal the Stalker: [Requires Invisibility] Break Invisibility and inflict 3 Turns of Fear in all other Entities on Hex; Targets below 20% Max Health are stunned instead. (30 Mana)</t>
  </si>
  <si>
    <t>(≈) Reveal the Stalker II: [Requires Invisibility] Break Stealth and inflict 3 Turns of Fear in all Entities on Hex; Targets below 30% Max Health are stunned instead. (40 Mana)</t>
  </si>
  <si>
    <t>(≈) Reveal the Stalker III: [Requires Invisibility] Break Stealth and inflict 4 Turns of Fear in all Entities on Hex; Targets below 40% Max Health are stunned instead. (50 Mana)</t>
  </si>
  <si>
    <t>(+) Take Essence: Take Targets Essence; Target Takes 20% more Damage until End of Day; You deal 20% more Damage until End of Day. (60 Mana)</t>
  </si>
  <si>
    <t>(+) Take Essence II: Take Targets Essence; Target Takes 25% more Damage until End of Day; You deal 25% more Damage until End of Day. (60 Mana)</t>
  </si>
  <si>
    <t>(+) Take Essence III: Take Targets Essence; Target Takes 30% more Damage until End of Day; You deal 30% more Damage until End of Day. (60 Mana)</t>
  </si>
  <si>
    <t>(≈) I can not wait anymore!: [Requires Invisibility] Teleport in Melee Range of Target Hero you have Vision of and Strike them; For each day you've had vision of Target Hero, deal 20 Physical Damage (20 Mana Per Day Observed)</t>
  </si>
  <si>
    <t>(+) I can not wait anymore! II: [Requires Stealth] Teleport to Target Hero you have Vision of; For each day you've had vision of Target Hero, deal 40 Physical Damage (20 Mana Per Day Observed)</t>
  </si>
  <si>
    <t>(+) I can not wait anymore! III: [Requires Stealth] Teleport to Target Hero you have Vision of; For each day you've had vision of Target Hero, deal 100 Physical Damage (40 Mana Per Day Observed)</t>
  </si>
  <si>
    <t>(≈) Stalkers Armament: Powerplay; Gain Stalkers Revenge.</t>
  </si>
  <si>
    <t>(≈) Stalkers Armament II: Powerplay; Gain Stalkers Revenge; Stalkers Hat and Stalkers Coat.</t>
  </si>
  <si>
    <t>(≈) Stalkers Armament III: Powerplay; Gain Stalkers Set.</t>
  </si>
  <si>
    <t>(+) Forest of Death: [Requires Combat in a Forest Hex] Slow Target for 8 Turns; After 4 Turns Target becomes Feared for 4 Turns; After 6 Turns They become Confused for 2 Turns; After 8 Turns they fall Asleep for 2 Turns. (100 Mana)</t>
  </si>
  <si>
    <t>(+)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</si>
  <si>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Forest of Death III: [Requires Combat in a Forest Hex] Slow Target for 10 Turns; After 5 Turns they become Feared, Confused and Weakened for 5 Turns; At the Start of their 10th Turn they Die. (100 Mana)</t>
  </si>
  <si>
    <t>(P) Eagle Sight Support: You always know how far the closest Hero is and the direction he is in.</t>
  </si>
  <si>
    <t>(P) Unknown Trackign Technique: Each Hero that is displayed on your map ends up being Tracked for the rest of the game; You will be able to see how far he is from you, and his exact position relative to yous.</t>
  </si>
  <si>
    <t>(P) Accuracy from another World: Your Throwable Daggers gain +0.5 Critical Multiplier and +0.5 Scaling.</t>
  </si>
  <si>
    <t>(^) Trackers Arsenal: Summon 2 Tracker Knife (Epic Throwables). (40 Mana)</t>
  </si>
  <si>
    <t>(^) Trackers Arsenal II: Summon 3 Tracker Knife (Epic Throwables). (40 Mana)</t>
  </si>
  <si>
    <t>(^) Trackers Arsenal III: Summon 4 Tracker Knife (Epic Throwables). (40 Mana)</t>
  </si>
  <si>
    <t>(&gt;) Whistle Sap Sedatives: Launch 2 sedatives at Target, each Dealing 5 Poison Damage and Causing Target to Fall Asleep for 1 Turn. (20 Mana)</t>
  </si>
  <si>
    <t>(&gt;) Whistle Sap Sedatives II: Launch 3 sedatives at Target, each Dealing 5 Poison Damage and Causing Target to Fall Asleep for 1 Turn. (20 Mana)</t>
  </si>
  <si>
    <t>(&gt;) Whistle Sap Sedatives III: Launch 3 sedatives at Target, each Dealing 5 Poison Damage over 2 Turns and Causing Target to Fall Asleep for 1 Turn. (25 Mana)</t>
  </si>
  <si>
    <t>(≈) Hidden Blade: Stab Target Entity with your Hidden Blade for 20(+300% Dexterity) Physical Damage and 10 Bleed Damage On Hit; If you are Invisible then this Critically Strikes for Double Damage. (35 Mana)</t>
  </si>
  <si>
    <t>(≈) Hidden Blade II: Stab Target Entity with your Hidden Blade for 25(+300% Dexterity) Physical Damage and 15 Bleed Damage On Hit; If you are Invisible then this Critically Strikes for Double Damage. (40 Mana)</t>
  </si>
  <si>
    <t>(≈) Hidden Blade III: Stab Target Entity with your Hidden Blade for 30(+300% Dexterity) Physical Damage and 20 Bleed Damage On Hit; If you are Invisible then this Critically Strikes for Double Damage. (45 Mana)</t>
  </si>
  <si>
    <t>(P) Exposed Weaknesses: Entities you are Tracking through your Abilities or Items Constantly have 40% Reduced Defense and Dispersion, as well as -10% Elemental Resistance. (Locks 20 Mana)</t>
  </si>
  <si>
    <t>(P) Exposed Weaknesses II: Entities you are Tracking through your Abilities or Items Constantly have 60% Reduced Defense and Dispersion, as well as -20% Elemental Resistance. (Locks 20 Mana)</t>
  </si>
  <si>
    <t>(P) Exposed Weaknesses III: Entities you are Tracking through your Abilities or Items Constantly have 80% Reduced Defense and Dispersion, as well as -40% Elemental Resistance. (Locks 20 Mana)</t>
  </si>
  <si>
    <t>(≈) A Fine Sense: Exploring Hexes now allows you to Roll a D5 instead. (Locks 20 Mana)</t>
  </si>
  <si>
    <t>(≈) A Fine Sense II: Exploring Hexes now allows you to Roll a D4 instead. (Locks 20 Mana)</t>
  </si>
  <si>
    <t>(≈) A Fine Sense III: Exploring Hexes now allows you to Roll a D3 instead. (Locks 20 Mana)</t>
  </si>
  <si>
    <t>(P) Serrated Edges: Your Sharp Weapons and Throwables ignore 50% of Targets Defense and gain 5 Base Damage.</t>
  </si>
  <si>
    <t>(P) Serrated Edges II: Your Sharp Weapons and Throwables ignore 50% of Targets Defense and gain 10 Base Damage.</t>
  </si>
  <si>
    <t>(P) Serrated Edges II: Your Sharp Weapons and Throwables ignore 75% of Targets Defense and gain 15 Base Damage.</t>
  </si>
  <si>
    <t>(❖:≈) I know where you are: Instantly Teleport to Tracked Target regardless of Distance and Make your Next Basic Attack A Blitz and Precise; Crit. (40 Mana; 1/Day)</t>
  </si>
  <si>
    <t>(❖:≈) I know where you are II: Instantly Teleport to Tracked Target regardless of Distance and Make your Next Basic Attack A Blitz and Precise; Vital Hit. (40 Mana; 1/Day)</t>
  </si>
  <si>
    <t>(❖:≈) I know where you are III: Instantly Teleport to Tracked Target regardless of Distance and Make your Next Basic Attack A Blitz and Precise; Vital Hit. (40 Mana)</t>
  </si>
  <si>
    <t>(≈) Track, Trap and Burn: Track Target Entity in Hex Vision; If the Target is already being Tracked, Root them for 2 Turns Instead; If the Target is already Rooted and Tracked, Set them Aflame for 20 Shadowflame Damage. (20 Mana)</t>
  </si>
  <si>
    <t>(≈) Track, Trap and Burn II: Track Target Entity in Hex Vision; If the Target is already being Tracked, Root them for 3 Turns Instead; If the Target is already Rooted and Tracked, Set them Aflame for 30 Shadowflame Damage. (30 Mana)</t>
  </si>
  <si>
    <t>(≈) Track, Trap and Burn III: Track Target Entity in Hex Vision; If the Target is already being Tracked, Root them for 3 Turns Instead; If the Target is already Rooted and Tracked, Set them Aflame for 40 Shadowflame Damage. (30 Mana)</t>
  </si>
  <si>
    <t>(^) Heavy Knife Supply: Gain 3 Common Throwable Daggers or 1 Common Knife. (20 Mana)</t>
  </si>
  <si>
    <t>(^) Heavy Knife Supply II: Gain 3 Rare Throwable Daggers or 1 Rare Knife. (40 Mana)</t>
  </si>
  <si>
    <t>(^) Heavy Knife Supply III: Gain 3 Epic Throwable Daggers or 1 Epic Knife. (50 Mana)</t>
  </si>
  <si>
    <t>(P) Trail Finder: You will always see a Magical Blood Trail Towards the Closest Hero; Tracking now Grants you their Stat Sheet; You automatically Track Entities that are in your 1 Hex Range. (Locks 50 Mana)</t>
  </si>
  <si>
    <t>(P) Trail Finder II: You will always see a Magical Blood Trail Towards the Closest Hero; Tracking now Grants you their Stat Sheet; You automatically Track Entities that are in your 2 Hex Range.</t>
  </si>
  <si>
    <t>(P) Trail Finder III: You will always see a Magical Blood Trail Towards the Closest Hero; Tracking now Grants you their Stat Sheet; You automatically Track Entities you have Vision of.</t>
  </si>
  <si>
    <t>(≈) Forbidden Ritual of Soul Snatch: Powerplay; Cause all Tracked Entities to be grabbed by the "Hands" and be brought onto your Hex. (Take 20 True damage For Each Tracked Entity)</t>
  </si>
  <si>
    <t>(≈) Forbidden Ritual of Soul Snatch II: Powerplay; Cause all Tracked Entities to be grabbed by the "Hands" and be brought onto your Hex; All Tracked Entities are also Rooted for 3 Turns. (Take 10 True damage For Each Tracked Entity)</t>
  </si>
  <si>
    <t>(≈) Forbidden Ritual of Soul Snatch III: Powerplay; Cause all Tracked Entities to be grabbed by the "Hands" and be brought onto your Hex; All Tracked Entities take 100 True damage and are also Rooted and Stunned for 3 Turns.</t>
  </si>
  <si>
    <t>(&gt;) Five Finger Dagger Snipe: Flash; Precise; Throw Dagger or Knife at Target with +0.5 Scaling. (1 Dagger / 1 Knife; 10 Mana)</t>
  </si>
  <si>
    <t>(&gt;) Five Finger Dagger Snipe II: Flash; Precise; Throw Dagger or Knife at Target with +1 Scaling. (1 Dagger / 1 Knife; 5 Mana)</t>
  </si>
  <si>
    <t>(&gt;) Five Finger Dagger Snipe III: Flash; Precise; Blitz; Throw Dagger or Knife at Target with +2 Scaling. (1 Dagger / 1 Knife)</t>
  </si>
  <si>
    <t>(P)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</si>
  <si>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</si>
  <si>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</si>
  <si>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Gather Intel: Gain Knowledge of all other Heroes current Classes; If this Ability was already Used then Gain Knowledge of their current Affinities; If this Ability was used twice then Gain Knowledge of which Affinity is linked to which Color. (20 Mana; 500 Gold)</t>
  </si>
  <si>
    <t>(&gt;) Slow Toxin: Fire a Toxin Dart at Target inflicting Slowed for 4 Turns. (20 mana)</t>
  </si>
  <si>
    <t>(≈) Holy Water and Cross: Your Damage against Demons and Undead is increased by 50% until End of Combat; Does not Stack. (40 Mana)</t>
  </si>
  <si>
    <t>(≈) Coordinator: Gain Coordination Skill Until End of Day. (20 Mana)</t>
  </si>
  <si>
    <t>(&gt;) Ravager Toxin: Fire a Toxin Dart at Target Inflicting Poison for 5 Damager per Tick over 5 Turns. (20 mana)</t>
  </si>
  <si>
    <t>(o) Iron Bell: Cause all Fae Entities on Hex to take 50 True Damage and be Confused for 3 Turns. (40 Mana)</t>
  </si>
  <si>
    <t>(≈) Operation Control: Infinite Hex Range; Move Target Entity 1 Hex. (50 Mana)</t>
  </si>
  <si>
    <t>(&gt;) Slumbering Toxin: Fire a Toxin Dart at Target inflicting Sleeping for 2 Turns. (20 mana)</t>
  </si>
  <si>
    <t>(&gt;) Mechagnetical Discharge: Throw a Mana-Tech Device at Target Construct dealing 40 Lightning Damage and Stunning it for 3 Turns. (40 Mana)</t>
  </si>
  <si>
    <t>(^) Backstreet Connection: Summon a Random Rare Ward on your current Hex. (200 Gold; 20 Mana)</t>
  </si>
  <si>
    <t>(≈) Bypass: Move to Target Tile Adjacent to Target Entity or Object. (20 Mana)</t>
  </si>
  <si>
    <t>(&gt;) Anti-Mage Blitzer: Throw an explosive at Target for 20 Blast Damage which prevents Target from using Spells until End of Combat. (40 Mana)</t>
  </si>
  <si>
    <t>(^) Strategic Recall: Teleport Target Entity other than yourself under your Banner that is not Engaged in Combat to you. (25 Mana)</t>
  </si>
  <si>
    <t>(&gt;) Cointoss: Throw a Mana infuesed Coin Object on Target Tile, Lasts Until Picked up or Combat End. (5 Mana; 1 Gold)</t>
  </si>
  <si>
    <t>(&gt;) Leg Piercer: Throw a Dagger at Target dealing 20(+100% Dexterity) Bleed Damage and Rooting them for 3 Turns. (30 Mana)</t>
  </si>
  <si>
    <t>(&gt;) Illegal Boosters: Throw illegal enhancement booster shots at Target Entity granting them Surge and Resilient for 4 Turns; At the End of Combat that Target Loses 50 Health; (40 Mana)</t>
  </si>
  <si>
    <t>(o) Smoked Gas: Cause a 3x3 Tile grid to be enveloped in a toxic gas until End of Combat; Entities inside the grid will take 20 Poison Damage per Tick at the Start of their Turn. (30 Mana)</t>
  </si>
  <si>
    <t>(≈) Merciless Stabs: [Requires Melee Weapon] Deal Target Basic Attack Damage to Target Twice. (25 Mana)</t>
  </si>
  <si>
    <t>(P) Taught Logistics: All Entities under your Banner may interact with Landmarks, Gold they find is immediately transported in your Inventory.</t>
  </si>
  <si>
    <t>(P) Hideout: You have Stealth while in Zones.</t>
  </si>
  <si>
    <t>(P) Jack of all Trades: Gain 2 Power; 2 Strength, 2 Dexterity, 1 Defense, 1 Dispersion and 1 Mobility.</t>
  </si>
  <si>
    <t>(P) Advanced Calculations: Gain +2 Roll Modifier on Random Landmarks.</t>
  </si>
  <si>
    <t>(P) Daggering Exit: Fleeing from Combat launches a (&gt;) Knife at all Hostile Targets for 25(+100% Dexterity) Physical Damage.</t>
  </si>
  <si>
    <t>(P) Planned Combo: Every Unique Ability used this Combat grants you +5 Base Damage on your next Basic Attack.</t>
  </si>
  <si>
    <t>(P) Black Arms Investor: Whenever you Traverse a Zone for the first time choose to Gain 500 Gold or a Random Epic Gear.</t>
  </si>
  <si>
    <t>(P) Here and Already Gone: Gain +2 Initiative Roll and +2 Flee Roll.</t>
  </si>
  <si>
    <t>(P) Thought Expectations: If you are not first in Combat you do 2 Actions at the start of your next turn.</t>
  </si>
  <si>
    <t>(^) Cooperative Means: Summon a Mercenary on Target Hex you have Vision of which does not have a Hostile Entity on it. (60 Mana; 400 Gold; 1/Day)</t>
  </si>
  <si>
    <t>(≈) Invanishment: [Requires 3 Tile Distance from closest Hostile Target or Invisibility] Flee Combat; This Ability costs 20 Mana less if you are Invisible. (30 Mana)</t>
  </si>
  <si>
    <t>(≈) Archblight Coating: Hidden; Your Basic Attacks deal True Damage to Living Entities until End of Combat. (60 Mana)</t>
  </si>
  <si>
    <t>(+) Hostage Twist: Reveal to Target Entity that you have taken their loved ones hostage, they become Inflicted with Fear, Charm and Enraged for 3 Turns. (50 Mana; 1/Entity)</t>
  </si>
  <si>
    <t>(+) Positional Transmutation: [Requires Combat] Swap places with Target Entity or Object; If the Object was a Mana Infuesed Coin then also become invisible for 1 Turn; If Bypass was cast this Combat you gain 2 Turns of Invisibility instead of 1. (30 Mana)</t>
  </si>
  <si>
    <t>(&gt;)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</si>
  <si>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Undercover Agent: [Requires Combat] Target Non-Heroic Entity is now under your Banner. (1000 Gold; 1/Day)</t>
  </si>
  <si>
    <t>(o) Confusing Sharade: Force all other Entities to move 1 Tile towards closer to another Entity or Object; If you are Invisible then trigger this Ability Twice. (30 Mana)</t>
  </si>
  <si>
    <t>(&gt;) Projectile Rod: Counter; Throw a Rod at Target Projectile Dividing its Damage by 3. (25 Mana)</t>
  </si>
  <si>
    <t>(P) Unsettling Aura: Hostile Entities on your Hex have their Miss Range Set to 1-7 Overriding everything.</t>
  </si>
  <si>
    <t>(P) Unholy Aura: 50% Dark Resistance; Immunity to Blind.</t>
  </si>
  <si>
    <t>(P) Abyssal Aura: Fear Ticks on your Hex cause their respective Entities to lose 20% Dark Resistance until End of Day.</t>
  </si>
  <si>
    <t>(❖:&gt;) Death Coil: Launch a Projectile dealing 20(+50% Power) Dark Damage to Target. (20 Mana)</t>
  </si>
  <si>
    <t>(❖:&gt;) Death Coil II: Launch a Projectile dealing 30(+50% Power) Dark Damage to Target. (30 Mana)</t>
  </si>
  <si>
    <t>(❖:&gt;) Death Coil III: Launch a Projectile dealing 40(+50% Power) Dark Damage to Target. (30 Mana)</t>
  </si>
  <si>
    <t>(≈) Dark Strike: [Requires Melee Weapon] Strike Target Entity for Basic Attack Damage dealing On Hit Dark Damage equal to your Dark Resistance (10%=1) with a 20% Chance to Fear Target for 1 Turn. (15 Mana)</t>
  </si>
  <si>
    <t>(≈) Gray Strike II: [Requires Melee Weapon] Strike Target Entity for Basic Attack Damage dealing On-Hit Bonus Dark Damage equal to your Dark Resistance (10%=2) with a 30% Chance to Fear Target for 1 Turn. (20 Mana)</t>
  </si>
  <si>
    <t>(≈) Gray Strike III: [Requires Melee Weapon] Strike Target Entity for Basic Attack Damage dealing On-Hit Bonus Dark Damage equal to your Dark Resistance (10%=3) with a 50% Chance to Fear Target for 1 Turn. (25 Mana)</t>
  </si>
  <si>
    <t>(^)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</si>
  <si>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</si>
  <si>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</si>
  <si>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Terrorizing Eyes: Inflict Fear in Target for 1 Turn. (25 Mana)</t>
  </si>
  <si>
    <t>(❖:≈) Terrorizing Eyes II: Inflict Fear in Target for 2 Turn. (35 Mana)</t>
  </si>
  <si>
    <t>(❖:≈) Terrorizing Eyes III: Inflict Fear in Target for 3 Turn. (45 Mana)</t>
  </si>
  <si>
    <t>(❖:≈) Scared into Exhaustion: Drain Targets Stamina; They take 10(+100% Strength) Dark Damage per Drained Stamina. (60 Mana; 1/Day)</t>
  </si>
  <si>
    <t>(❖:≈) Scared into Exhaustion II: Drain Targets Stamina; They take 20(+200% Strength) Dark Damage per Drained Stamina. (60 Mana; 1/Day)</t>
  </si>
  <si>
    <t>(❖:≈) Scared into Exhaustion III: Drain Targets Stamina; They take 30(+300% Strength) Dark Damage per Drained Stamina. (60 Mana; 1/Day)</t>
  </si>
  <si>
    <t>(P) The Fearless and the Feared: Whenever a Tick of Fear is consumed on your Hex Gain 20 Mana; Up to 40 Mana Restored per Day; You and your Banner gain the Fearless Condition.</t>
  </si>
  <si>
    <t>(P) The Fearless and the Feared II: Whenever a Tick of Fear is consumed on your Hex Gain 20 Mana; Up to 60 Mana Restored per Day; You and your Banner gain the Fearless Condition.</t>
  </si>
  <si>
    <t>(P) The Fearless and the Feared III: Whenever a Tick of Fear is consumed on your Hex Gain 20 Mana; Up to 80 Mana Restored per Day; You and your Banner gain the Fearless Condition.</t>
  </si>
  <si>
    <t>(P) Fright Warp: Whenever Target Flees, Instantly Teleport to their Hex. (Locks 30 Mana)</t>
  </si>
  <si>
    <t>(P) Fright Warp II: Whenever Target Flees or moves away from you, Instantly Teleport in their Melee Range. (Locks 40 Mana)</t>
  </si>
  <si>
    <t>(P) Fright Warp III: Whenever Target Flees or moves away from you, Instantly Teleport in thier Melee Range and Strike them. (Locks 50 Mana)</t>
  </si>
  <si>
    <t>(❖:≈) Fear of Sudden Death: Hidden; Basic Attack Target making him Think he took Half of his Max Health as Total Damage, whilst in Reality you deal Your Normal Damage. (20 Mana)</t>
  </si>
  <si>
    <t>(❖:≈) Fear of Sudden Death II: Hidden; Basic Attack Target making him Think he took 75% of his Max Health as Total Damage, whilst in Reality you deal Your Normal Damage. (25 Mana)</t>
  </si>
  <si>
    <t>(❖:≈) Fear of Sudden Death III: Hidden; Basic Attack Target making him Think he took 90% of his Max Health as Total Damage, whilst in Reality you deal twice your normal Damage. (30 Mana)</t>
  </si>
  <si>
    <t>(+) Abyssal Gaze: Flash; 40% Chance to Fear Target for 1 Turn. (15 Mana)</t>
  </si>
  <si>
    <t>(+) Abyssal Gaze II: Flash; 60% Chance to Fear Target for 1 Turn. (15 Mana)</t>
  </si>
  <si>
    <t>(+) Abyssal Gaze III: Flash; 80% Chance to Fear Target for 1 Turn. (15 Mana)</t>
  </si>
  <si>
    <t>(P) Darkness Unleashed: Dark shadows start gathering around you; The Duration of your Fearing Effects is doubled; Your Melee Attacks have 50% Life Drain towards Feared Targets (Locks 40 Mana)</t>
  </si>
  <si>
    <t>(P) Darkness Unleashed II: Dark shadows start gathering around you; The Duration of your Fearing Effects is doubled; Your Melee Attacks have 100% Life Drain towards Feared Targets (Locks 60 Mana)</t>
  </si>
  <si>
    <t>(P) Darkness Unleashed III: Dark shadows start gathering around you; All other Entities on your Hex are permanently Feared; Your Melee Attacks have 200% Life Drain towards Feared Targets (Locks 80 Mana)</t>
  </si>
  <si>
    <t>(+) Permanent Terror: Curse Target; Curse: Take 10 Terror Damage per Tick. (75 Mana)</t>
  </si>
  <si>
    <t>(+) Permanent Terror II: Curse Target; Curse: Take 20 Terror Damage per Tick. (100 Mana)</t>
  </si>
  <si>
    <t>(+) Permanent Terror III: Curse Target; Curse: Take 50 Terror Damage per Tick. (150 Mana)</t>
  </si>
  <si>
    <t>(+) The Beckoning End: Powerplay; Deal 10 (*Number of Fear Ticks Suffered this Day) Fatal Damage; If the Fatal Damage is higher than Targets Max Health Destroy them instead. (50 Mana)</t>
  </si>
  <si>
    <t>(+) The Beckoning End II: Powerplay; Deal 20 (*Number of Fear Ticks Suffered this Day) Fatal Damage; If the Fatal Damage is higher than Targets Max Health Destroy them instead. (75 Mana)</t>
  </si>
  <si>
    <t>(+) The Beckoning End III: Powerplay; Deal 40 (*Number of Fear Ticks Suffered this Day) Fatal Damage; If the Fatal Damage is higher than Targets Current Health Destroy them instead. (100 Mana)</t>
  </si>
  <si>
    <t>(P) Protective Flash: When dropping below 20% Health, Blind everyone on your Hex for 3 turns.</t>
  </si>
  <si>
    <t>(P) Holy Aura: 50% Light Resistance; Immunity to Fear.</t>
  </si>
  <si>
    <t>(P) Hallow Aura: Blind Ticks on your Hex cause their respective Entities to lose 20% Light Resistance until End of Day.</t>
  </si>
  <si>
    <t>(+) Holy Smite: Deal 20 Holy Damage. (20 Mana)</t>
  </si>
  <si>
    <t>(+) Holy Smite II: Deal 30 Holy Damage. (25 Mana)</t>
  </si>
  <si>
    <t>(+) Holy Smite III: Deal 40 Holy Damage. (30 Mana)</t>
  </si>
  <si>
    <t>(≈) Righteous Empowerment: [Requires Sword Equipped] Empowers your next attack converting its Physical Damage to Light Damage. (20 Mana)</t>
  </si>
  <si>
    <t>(≈) Righteous Empowerment II: Empowers your next attack converting its Physical Damage to Light Damage. (20 Mana)</t>
  </si>
  <si>
    <t>(≈) Righteous Empowerment III: Empowers your next attack converting its Physical Damage to Light Damage. (10 Mana)</t>
  </si>
  <si>
    <t>(≈) Hallowed Protection: [Requires Shield or Buckler in Off-Hand] Gain 20% More Defense and Dispersion, Gain 20% Elemental Resistance, Gain 10 Barrier; Lasts Until End of Combat. (30 Mana)</t>
  </si>
  <si>
    <t>(≈) Hallowed Protection II: [Requires Shield or Buckler in Off-Hand] Gain 30% More Defense and Dispersion, Gain 30% Elemental Resistance, Gain 15 Barrier; Lasts Until End of Combat. (35 Mana)</t>
  </si>
  <si>
    <t>(≈) Hallowed Protection III: [Requires Shield or Buckler in Off-Hand] Gain 40% More Defense and Dispersion, Gain 40% Elemental Resistance, Gain 20 Barrier; Lasts Until End of Combat. (40 Mana)</t>
  </si>
  <si>
    <t>(≈) Blink Pierce: [Requires a Pierce Weapon] Blitz; Drive Your Weapon through the enemy, dealing 20(+100% Strength; +Basic Attack) Physical Damage and 10 Light Damage. (40 Mana)</t>
  </si>
  <si>
    <t>(≈) Blink Pierce II: [Requires a Pierce Weapon] Blitz; Drive Your Weapon through the enemy, dealing 20(+100% Strength; +Basic Attack) Physical Damage and 20 Light Damage. (40 Mana)</t>
  </si>
  <si>
    <t>(≈) Blink Pierce III: [Requires a Pierce Weapon] Blitz; Drive Your Weapon through the enemy, dealing 25(+200% Strength; +Base Attack) Physical Damage and 25 Light Damage. (40 Mana)</t>
  </si>
  <si>
    <t>(❖:≈) Devine Reinforcement: Cause an Angelic Soul to appear behind Target and Strike them for 10 Light Damage and 10 True Damage; 50% Chance for this Attack to Crit for double the Damage. (25 Mana)</t>
  </si>
  <si>
    <t>(❖:≈) Devine Reinforcement II: Cause an Angelic Soul to appear behind Target and Strike them for 15(+100% Power) Light Damage and 15 True Damage; 50% Chance for this Attack to Crit for double the Damage. (35 Mana)</t>
  </si>
  <si>
    <t>(❖:≈) Devine Reinforcement III: Cause an Angelic Soul to appear behind Target and Strike them for 20(+200% Power) Light Damage and 20 True Damage; 50% Chance for this Attack to Crit for double the Damage. (40 Mana)</t>
  </si>
  <si>
    <t>(P) Server of Light: [Requires Positive Faith] Your Strikes Inflict Blind for 1 Turn. (Locks 50 Mana)</t>
  </si>
  <si>
    <t>(P) Server of Light II: [Requires Positive Faith] Your Strikes Inflict Blind for 1 Turn. (Locks 25 Mana)</t>
  </si>
  <si>
    <t>(P) Server of Light III: [Requires Positive Faith] Your Strikes Inflict Blind for 1 Turn.</t>
  </si>
  <si>
    <t>(❖:o) Holy Nova: [Channel for 1 Turn] Counter; Blocks all Incoming Damage; At the Start of your turn, Release Holy Nova dealing 20 Holy Damage 10 Light Damage to all other Entities on Hex. (40 Mana)</t>
  </si>
  <si>
    <t>(❖:o) Holy Nova II: [Channel for 1 Turn] Counter; Blocks all Incoming Damage; At the Start of your turn, Release Holy Nova dealing 20 Holy Damage 20 Light Damage to all other Entities on Hex. (40 Mana)</t>
  </si>
  <si>
    <t>(❖:o) Holy Nova III: [Channel for 1 Turn] Counter; Blocks all Incoming Damage; At the Start of your turn, Release Holy Nova dealing 30 Holy Damage 30 Light Damage to all other Entities on Hex. (50 Mana)</t>
  </si>
  <si>
    <t>(❖:≈) Light The path: Gain 1 Hex Vision until the end of the Day or Gain 1 Faith. (20 Mana; 1 Stamina; 1/Day)</t>
  </si>
  <si>
    <t>(❖:≈) Light The path II: Gain 1 Hex Vision until the end of the Day or Gain 1 Faith. (10 Mana; 1 Stamina; 1/Day)</t>
  </si>
  <si>
    <t>(❖:≈) Light The path III: Gain 1 Hex Vision until the end of the Day or Gain 1 Faith. (1 Stamina)</t>
  </si>
  <si>
    <t>(P) Ingrained Blinding: Entities on your Hex that become Blinded also become Weakened for the same amount of Turns. (Locks 60 Mana)</t>
  </si>
  <si>
    <t>(P) Ingrained Blinding II: Entities on your Hex that become Blinded also become Weakened for the same amount of Turns. (Locks 30 Mana)</t>
  </si>
  <si>
    <t>(P) Ingrained Blinding III: Entities on your Hex that become Blinded also become Weakened for the same amount of Turns.</t>
  </si>
  <si>
    <t>(+) God's Judgement: Choose Target and Roll D2: D1=Target gets Blinded for 1 Turn and Fully Healed; D2=Target gets Smited By True Light, dealing 25 True Damage and 50 Light Damage and blinding the Target for 1 Turn. (100 Mana)</t>
  </si>
  <si>
    <t>(+) God's Judgement II: Choose Target and Roll D2: D1=Target gets Blinded for 2 Turn and Fully Healed. D2=Target gets Smited By True Light, dealing 50 True Damage and 100 Light Damage and blinding the Target for 2 Turns. (100 Mana)</t>
  </si>
  <si>
    <t>(+) God's Judgement III: Choose Target and Roll D2: D1=Target is Fully Healed. D2=Target Dies; This Abilities Roll can not be affected by Roll Modifiers but can be Rerolled with Faith. (100 Mana)</t>
  </si>
  <si>
    <t>(P) Heavens Chosen: Powerplay; Upon Death, Revive with 100 Health, and blind everyone else on the Hex for 2 Turns.</t>
  </si>
  <si>
    <t>(P) Heavens Chosen II: Powerplay; Upon Death, Revive with 100% Health, and blind everyone else on the Hex for 4 Turns.</t>
  </si>
  <si>
    <t>(P) Heavens Chosen III: Powerplay; Upon Death, Revive with 100% Health and Mana; Other Entities on Hex Get Blinded for 5 Turns; Your Attacks have 50% Chance to Deal True Damage.</t>
  </si>
  <si>
    <t>(≈) Divine Resonance: Switch your Wavelength to Light; If your Wavelength is already Light cause your next Basic Attack to deal Holy Damage on Hit equal to your Strength; If Target is Blinded they also take Holy Damage on Hit equal to your Defense. (25 Mana)</t>
  </si>
  <si>
    <t>(≈) Divine Resonance II: Switch your Wavelength to Light; If your Wavelength is already Light cause your next Basic Attack to deal Holy Damage on Hit equal to Double your Strength; If Target is Blinded they also take Holy Damage on Hit equal to Double your Defense. (50 Mana)</t>
  </si>
  <si>
    <t>(≈) Divine Resonance III: Switch your Wavelength to Light; If your Wavelength is already Light cause your next Attack to deal Holy Damage on Hit equal to Triple your Strength; If Target is Blinded they also take Holy Damage on Hit equal to Triple your Defense. (75 Mana)</t>
  </si>
  <si>
    <t>(P) Forefathers Runes: Start the Game with 1 Common, 1 Rare and 1 Epic Rune.</t>
  </si>
  <si>
    <t>(P) Forgotten Rune Reactivation: Gear you Loot has a 50% Chance to have 1 Random Rune equal to its Rarity already applied to it.</t>
  </si>
  <si>
    <t>(P) Mana Forced Socketing: You may apply up to 7 Runes to Weapons; Every Rune Applied to a weapon will now Cost 20 Mana.</t>
  </si>
  <si>
    <t>(&gt;) Runic Bolt: [Requires Choosing Target Rune Applied to your Weapon] Deal 20(+5 Per Rarity of Rune Chosen) Magic Damage; You may Consume the Rune to Double this Abilities Damage. (20 Mana)</t>
  </si>
  <si>
    <t>(&gt;) Rune Bolt II: [Requires Choosing Target Rune Applied to your Weapon] Deal 20(+10 Per Rarity of Rune Chosen) Magic Damage; You may Consume the Rune to Double this Abilities Damage. (25 Mana)</t>
  </si>
  <si>
    <t>(&gt;) Rune Bolt III: [Requires Choosing Target Rune Applied to your Weapon] Deal 20(+15 Per Rarity of Rune Chosen) Magic Damage; You may Consume the Rune to Tripple this Abilities Damage. (30 Mana)</t>
  </si>
  <si>
    <t>(≈) Runic Strike: [Requires Choosing Target Rune Applied to your Weapon] Strike Target for 25(+5 Per Rarity of Rune Chosen; +100% Strength) Physical Damage; You may Consume the Rune to Double this Abilities Damage. (25 Mana)</t>
  </si>
  <si>
    <t>(≈) Runic Strike II: [Requires Choosing Target Rune Applied to your Weapon] Strike Target for 30(+7 Per Rarity of Rune Chosen; +150% Strength) Physical Damage; You may Consume the Rune to Double this Abilities Damage. (30 Mana)</t>
  </si>
  <si>
    <t>(≈) Runic Strike III: [Requires Choosing Target Rune Applied to your Weapon] Strike Target for 30(+10 Per Rarity of Rune Chosen; +200% Strength) Physical Damage; You may Consume the Rune to Double this Abilities Damage. (35 Mana)</t>
  </si>
  <si>
    <t>(&gt;) Rune Throw?: Consume Target Rune from your Inventory and Throw it towards Target for 20(+20 Per Rarity of Rune) Random Elemental Damage. (1 Rune)</t>
  </si>
  <si>
    <t>(&gt;) Rune Throw? II: Consume Target Rune from your Inventory and Throw it towards Target for 25(+25 Per Rarity of Rune) Random Elemental Damage. (1 Rune)</t>
  </si>
  <si>
    <t>(&gt;) Rune Throw? III: Consume Target Rune from your Inventory and Throw it towards Target for 30(+30 Per Rarity of Rune) Random Elemental Damage. (1 Rune)</t>
  </si>
  <si>
    <t>(≈) Order from a Rune-Carver: Order a Specific Rune which will arrive at the Start of the Next Day; You pay Double its Gold Value for it. (25 Mana; 1/Day)</t>
  </si>
  <si>
    <t>(≈) Order from a Rune-Carver II: Order a Specific Rune which will arrive at the Start of the Next Day; You pay 150% of its Gold Value for it. (25 Mana; 1/Day)</t>
  </si>
  <si>
    <t>(≈) Order from a Rune-Carver III: Order a Specific Rune which will arrive at the Start of the Next Day; You pay its Gold Value for it. (25 Mana; 1/Day)</t>
  </si>
  <si>
    <t>(P) Hidden Gems: You may always Purchase 1 Rune of each Rarity from Merchants.</t>
  </si>
  <si>
    <t>(P) Hidden Gems II: You may always Purchase 1 Rune of each Rarity from Merchants at 25% Price Discount.</t>
  </si>
  <si>
    <t>(P) Hidden Gems III: You may always Purchase 1 Rune of each Rarity from Merchants at 50% Price Discount.</t>
  </si>
  <si>
    <t>(≈) Blood Inscription: Apply a Random Common Rune to Target Gear; You may Pay double the Cost for a Rare Rune Instead. (15 Health; 10 Mana; 1/Day)</t>
  </si>
  <si>
    <t>(≈) Blood Inscription II: Apply a Random Rare Rune to Target Gear; You may Pay double the Cost for an Epic Rune Instead. (25 Health; 15 Mana; 1/Day)</t>
  </si>
  <si>
    <t>(≈) Blood Inscription III: Apply a Random Epic Rune to Target Gear; You may Pay double the Cost for a Legendary Rune Instead. (45 Health; 25 Mana; 1/Day)</t>
  </si>
  <si>
    <t>(P) Runic Surge: If all your Equipped Gear has at least 1 Rune inside of them then Gain 10 Strength/Dexterity, 10 Defense/Dispersion and 10 Magic Damage on Hit.</t>
  </si>
  <si>
    <t>(P) Runic Surge II: If all your Equipped Gear has at least 1 Rune inside of them then Gain 15 Strength/Dexterity, 15 Defense/Dispersion and 15 Magic Damage on Hit.</t>
  </si>
  <si>
    <t>(P) Runic Surge III: If all your Equipped Gear has at least 1 Rune inside of them then Gain 20 Strength/Dexterity, 20 Defense/Dispersion and 20 Magic Damage on Hit.</t>
  </si>
  <si>
    <t>(P) Runic Nova: Whenever you Consume a Rune you Deal 10 True Damage to all other Entities.</t>
  </si>
  <si>
    <t>(P) Runic Nova II: Whenever you Consume a Rune you Deal 15(+5 Per Rarity of Rune Consumed) True Damage to all other Entities.</t>
  </si>
  <si>
    <t>(P) Runic Nova III: Whenever you Consume a Rune you Deal 20(+10 Per Rarity of Rune Consumed) True Damage to all other Entities.</t>
  </si>
  <si>
    <t>(P) Rune Restoration: Whenever you Consume a Rune you may Pay 10 Mana; If you do so you have 50% Chance to Gain a Random Rune of lower Quality than the consumed one. (Locks 50 Mana)</t>
  </si>
  <si>
    <t>(P) Rune Restoration II: Whenever you Consume a Rune you may Pay 10 Mana; If you do so you have 50% Chance to Gain a Random Rune of lower Quality than the consumed one. (Locks 25 Mana)</t>
  </si>
  <si>
    <t>(P) Rune Restoration III: Whenever you Consume a Rune you may Pay 20 Mana; If you do so you have 50% Chance to Gain a Random Rune of equal Quality to the consumed one.</t>
  </si>
  <si>
    <t>(o) Runic Detonation: [Channel for 1 Turns] Powerplay; Consume all your Runes, Equipped or in Inventory; Trigger an Instance of 20 Arcane Damage for every Rune Consumed to all Entities on your Current Hex. (100 Mana)</t>
  </si>
  <si>
    <t>(o) Runic Detonation II: [Channel for 1 Turns] Powerplay; Consume all your Runes, Equipped or in Inventory; Trigger an Instance of 40 Arcane Damage for every Rune Consumed to all Entities on your Current Hex. (120 Mana)</t>
  </si>
  <si>
    <t>(o) Runic Detonation III: [Channel for 1 Turns] Powerplay; Consume all your Runes, Equipped or in Inventory; Deal 40 Arcane Damage for every Rune Consumed to all other Entities on your Current Hex. (150 Mana)</t>
  </si>
  <si>
    <t>(≈) Rune Eater: Consume Rune; Gain 2 Stat and 2 Attribute Points; Restore 20 Health.</t>
  </si>
  <si>
    <t>(≈) Rune Eater II: Consume Rune; Gain 4 Stat and 4 Attribute Points; Restore 40 Health.</t>
  </si>
  <si>
    <t>(≈) Rune Eater III: Consume Rune; Gain 8 Stat and 8 Attribute Points; Restore 80 Health.</t>
  </si>
  <si>
    <t>(P) Rune Finder: All items you Loot will automatically be turned into a Rune of equivalent Rarity. (Locks 100 mana)</t>
  </si>
  <si>
    <t>(P) Rune Finder II: All items you Loot or Buy will automatically be turned into a Rune of equivalent Rarity. (Locks 50 mana)</t>
  </si>
  <si>
    <t>(P) Rune Finder III: All items you Loot. Buy or Craft will automatically be turned into a Rune of equivalent Rarity.</t>
  </si>
  <si>
    <t>(P) Crack of Dawn: If the first action at the start of the Day is entering Combat(Traversing Hex to enter Combat) gain 40 Barrier until End of Combat.</t>
  </si>
  <si>
    <t>(P) The Dawnbringer: Every Third Landed Basic Attack your do has a 50% Chance to Stun the Target for 1 turn.</t>
  </si>
  <si>
    <t>(P) The Suns Chosen: Gain 40% Light and Fire Resistance.</t>
  </si>
  <si>
    <t>(≈) Sunfire Slash: Strike Target with the power of the sun, dealing Basic attack Damage and setting them aflame, Burning them for 5 Fire Damage per Tick Over 3 turns. (15 Mana)</t>
  </si>
  <si>
    <t>(≈) Sunfire Slash II: Strike Target with the power of the sun, dealing Basic attack Damage and setting them aflame, Burning them for 5 Fire Damage per Tick Over 4 turns. (20 Mana)</t>
  </si>
  <si>
    <t>(≈) Sunfire Slash III: Strike Target with the power of the sun, dealing Basic attack Damage and setting them aflame, Burning them for 7 Fire Damage per Tick Over 5 turns. (25 Mana)</t>
  </si>
  <si>
    <t>(≈) Solar Advance: [Requires Shield] Counter; Block Incoming Non-Ultimate Projectile and move 1 Tile Towards Target if possible; If your are already in Melee Range of Target or if you reach it from this Ability Cast deal that Target 10 Solar Damage. (25 Mana)</t>
  </si>
  <si>
    <t>(≈) Solar Advance II: [Requires Shield] Counter; Block Incoming Non-Ultimate Projectile and move 1 Tile Towards Target if possible; If your are already in Melee Range of Target or if you reach it from this Ability Cast deal that Target 15 Solar Damage. (25 Mana)</t>
  </si>
  <si>
    <t>(≈) Solar Advance III: [Requires Shield] Counter; Block Incoming Non-Ultimate Projectile and move 1 Tile Towards Target if possible; If your are already in Melee Range of Target or if you reach it from this Ability Cast deal that Target 20 Solar Damage. (25 Mana)</t>
  </si>
  <si>
    <t>(≈) Pray to the Sun: 10% Chance to gain 1 Faith; For each consecutive Day you cast this Ability you have 10% Higher Chance. (25 Mana)</t>
  </si>
  <si>
    <t>(≈) Pray to the Sun II: 10% Chance to gain 1 Faith; For each consecutive Day you cast this Ability you have 10% Higher Chance. (20 Mana)</t>
  </si>
  <si>
    <t>(≈) Pray to the Sun III: 10% Chance to gain 1 Faith; For each consecutive Day you cast this Ability you have 10% Higher Chance. (15 Mana)</t>
  </si>
  <si>
    <t>(≈) Solar Stance:[Requires Shield] Switch between Stances: Solar Blockade: Take 20% Less Damage at the cost of 2 Strength, 2 Dexterity and 1 Mobility; Solar Assault: Gain 4 Strength and 4 Dexterity at the cost of 2 Defense and 2 Dispersion. (10 Mana)</t>
  </si>
  <si>
    <t>(≈) Solar Stance II: [Requires Shield] Switch between Stances: Solar Blockade: Take 30% Less Damage at the cost of 4 Strength, 4 Dexterity and 2 Mobility; Solar Assault: Gain 6 Strength and 6 Dexterity at the cost of 3 Defense and 3 Dispersion. (10 Mana)</t>
  </si>
  <si>
    <t>(≈) Solar Stance III: [Requires Shield] Switch between Stances: Solar Blockade: Take 40% Less Damage at the cost of 6 Strength, 6 Dexterity and 3 Mobility; Solar Assault: Gain 8 Strength and 8 Dexterity at the cost of 4 Defense and 4 Dispersion. (10 Mana)</t>
  </si>
  <si>
    <t>(❖:≈) Magnum Solaris Magus Adoptus: Change your Class to Solar Mage; All your abilities change to their respective counterparts. (2 Stamina)</t>
  </si>
  <si>
    <t>(❖:≈) Magnum Solaris Magus Adoptus II: Change your Class to Solar Mage; All your abilities change to their respective counterparts. (1 Stamina)</t>
  </si>
  <si>
    <t>(❖:≈) Magnum Solaris Magus Adoptus III: Change your Class to Solar Mage; Relearn all your Abilities.</t>
  </si>
  <si>
    <t>(≈) Luminous Surge: Lose 50% Light Resistance and your Attacks gain 20 Light Damage On Hit; Lasts 5 Turns. (20 Mana)</t>
  </si>
  <si>
    <t>(≈) Luminous Surge II: Lose 70% Light Resistance and your Attacks gain 25 Light Damage On Hit; Lasts 5 Turns. (20 Mana)</t>
  </si>
  <si>
    <t>(≈) Luminous Surge III: Lose 100% Light Resistance and your Attacks gain 30 Light Damage On Hit; Lasts 6 Turns. (20 Mana)</t>
  </si>
  <si>
    <t>(❖:≈) Lens of Eques Solaris: Redirect the power of the Sun itself, either to Empower Yourself gaining a 20(+100% Strength; +100% Dexterity) Barrier Until End of Combat or to deal 20(+100% Defense) Fire or Light Damage to Target. (30 Mana)</t>
  </si>
  <si>
    <t>(❖:≈) Lens of Eques Solaris II: Redirect the power of the Sun itself, either to Empower Yourself gaining a 30(+150% Strength; +150% Dexterity) Barrier Until End of Combat or to deal 25(+150% Defense) Fire or Light Damage to Target. (35 Mana)</t>
  </si>
  <si>
    <t>(❖:≈) Lens of Eques Solaris III: Redirect the power of the Sun itself, either to Empower Yourself gaining a 40(+200% Strength; +200% Dexterity) Barrier Until End of Combat or to deal 30(+200% Defense) Fire or Light Damage to Target. (40 Mana)</t>
  </si>
  <si>
    <t>(P) Blazing Radiance: At the Start of your Turn you have a 20% Chance to Become Resilient for 3 Turns or Surged for 3 Turns Turns at Random. (Locks 40 Mana)</t>
  </si>
  <si>
    <t>(P) Blazing Radiance II: At the Start of your Turn you have a 20% Chance to Become Resilient for 4 Turns or Surged for 4 Turns Turns at Random. (Locks 20 Mana)</t>
  </si>
  <si>
    <t>(P) Blazing Radiance III: At the Start of your Turn you have a 20% Chance to Become Resilient for 5 Turns or Surged for 5 Turns at Random.</t>
  </si>
  <si>
    <t>(❖:≈) Solar Eclipse:[Channel for 1 Turn] Eclipse the Sun Empowering yourself for 4 Turns; During this Duration your Basic Attacks Deal +20(+100% Strength; +100% Dexterity) Base Damage, Blind for 1 Turn and Solar Damage Dealt is Doubled. (100 Mana; 1/Day)</t>
  </si>
  <si>
    <t>(❖:≈) Solar Eclipse II: [Channel for 1 Turn] Eclipse the Sun Empowering yourself for 4 Turns; During this Duration your Basic Attacks Deal +30(+200% Strength; +200% Dexterity) Base Damage, Blind for 2 Turns and Solar Damage Dealt is Doubled. (100 Mana; 1/Day)</t>
  </si>
  <si>
    <t>(❖:≈) Solar Eclipse III: Eclipse the Sun Empowering yourself for 4 Turns; During this Duration your Basic Attacks Deal +40(+200% Strength; +200% Dexterity) Base Damage, Blind for 2 Turns and Solar Damage Dealt is Trippled. (100 Mana; 1/Day)</t>
  </si>
  <si>
    <t>(o) Hand of Wrath: Your Right Hand becomes the Hand of the Solar God; Passive: Locks Off-Hand. Active:[Channel for 2 Turns] Deal Damage equal to current Mana as Solar Damage; You regenerate 20 Extra Mana per Day. (All Mana)</t>
  </si>
  <si>
    <t>(o) Hand of Wrath II: Your Right Hand becomes the Hand of the Solar God; Passive: Locks Off-Hand. Active:[Channel for 1 Turn] Deal Damage equal to current Mana as Solar Damage; You regenerate 40 Extra Mana per Day. (All Mana)</t>
  </si>
  <si>
    <t>(o) Hand of Wrath III: Your Right Hand becomes the Hand of the Solar God; Passive: Locks Off-Hand. Active: Deal Damage equal to Double your spent Mana as Solar Damage; You regenerate 80 Extra Mana per Day. (X Mana)</t>
  </si>
  <si>
    <t>(≈) Magnum Solaris Instrumentum Adoptus: Powerplay; Gain the Solar Zenith.</t>
  </si>
  <si>
    <t>(≈) Magnum Solaris Instrumentum Adoptus II: Powerplay; Gain the Solar Zenith and the Grand Zelos.</t>
  </si>
  <si>
    <t>(≈) Magnum Solaris Instrumentum Adoptus III: Powerplay; Gain the Solar Zenith; Grand Zelos and the Zephyr of the Solaris.</t>
  </si>
  <si>
    <t>(P) Shock Trooper: Your Basic Attacks deal an extra 10 Shock Damage.</t>
  </si>
  <si>
    <t>(P)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</si>
  <si>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</si>
  <si>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Lightning Strike: [Requires Melee Weapon] Deal Basic Attack Damage to Target and 10 Lightning Damage; if the Target is below 50% Max Health Stagger them for 3 Turns. (20 Mana)</t>
  </si>
  <si>
    <t>(≈) Lightning Strike II: [Requires Melee Weapon] Deal Basic Attack Damage to Target and 20 Lightning Damage; if the Target is below 50% Max Health Stagger them for 3 Turns. (25 Mana)</t>
  </si>
  <si>
    <t>(≈) Lightning Strike III: [Requires Melee Weapon] Deal Basic Attack Damage to Target and 20(+100% Dex/Str) Lightning Damage; if the Target is below 50% Max Health Stagger them for 4 Turns. (30 Mana)</t>
  </si>
  <si>
    <t>(≈) Lascerating Cut: [Reuiqres Sharp Weapon] Deal Basic Attack Damage to Target in Melee Range and Inflict Bleeding for 5 Bleed Damage Per Tick over 4 Turns. (20 Mana)</t>
  </si>
  <si>
    <t>(≈) Lascerating Cut II: [Reuiqres Sharp Weapon] Deal Basic Attack Damage to Target in Melee Range and Inflict Bleeding for 5 Bleed Damage Per Tick over 6 Turns. (25 Mana)</t>
  </si>
  <si>
    <t>(≈) Lascerating Cut III: [Reuiqres Sharp Weapon] Deal Basic Attack Damage to Target in Melee Range and Inflict Bleeding for 7 Bleed Damage Per Tick over 7 Turns. (30 Mana)</t>
  </si>
  <si>
    <t>(≈) Countering Revolt: [Requires Shield] Counter; Strike Target in Melee with your Shield dealing 20(+100% Strength) Lightning Damage; If this Ability was used as Counter on a Projectile Action Targeting you Reduce its Damage by 50%. (20 Mana)</t>
  </si>
  <si>
    <t>(≈) Countering Revolt II: [Requires Shield] Counter; Strike Target in Melee with your Shield dealing 20(+150% Strength) Lightning Damage; If this Ability was used as Counter on a Projectile Action Targeting you Reduce its Damage by 60%. (25 Mana)</t>
  </si>
  <si>
    <t>(≈) Countering Revolt III: [Requires Shield] Counter; Strike Target in Melee with your Shield dealing 20(+200% Strength) Lightning Damage; If this Ability was used as Counter on a Projectile Action Targeting you Reduce its Damage by 70%. (30 Mana)</t>
  </si>
  <si>
    <t>(≈) Lightning Strike Resolution: [Requires Melee Weapon] Basic Attack Target with an Extra 50 Lightning Damage; If your last Action was Lightning Strike this ability has Blitz. (50 Mana)</t>
  </si>
  <si>
    <t>(≈) Lightning Strike Resolution II: [Requires Melee Weapon] Basic Attack Target with an Extra 55 Lightning Damage; If your last Action was Lightning Strike this ability has Blitz. (50 Mana)</t>
  </si>
  <si>
    <t>(≈) Lightning Strike Resolution III: [Requires Melee Weapon] Basic Attack Target with an Extra 60 Lightning Damage; If your last Action was Lightning Strike this ability has Blitz. (50 Mana)</t>
  </si>
  <si>
    <t>(≈) Lascerating Cut Resolution: [Reuiqres Sharp Weapon] Basic Attack Target in Melee Range Inflicting Bleeding for 10 Bleed Damage Per Tick over 4 Turn; If your last Action was Lascerating Cut this ability has Precise. (40 Mana)</t>
  </si>
  <si>
    <t>(≈) Lascerating Cut Resolution II: [Reuiqres Sharp Weapon] Basic Attack Target in Melee Range Inflicting Bleeding for 10 Bleed Damage Per Tick over 5 Turn; If your last Action was Lascerating Cut this ability has Precise. (40 Mana)</t>
  </si>
  <si>
    <t>(≈) Lascerating Cut Resolution III: [Reuiqres Sharp Weapon] Basic Attack Target in Melee Range Inflicting Bleeding for 10 Bleed Damage Per Tick over 6 Turn; If your last Action was Lascerating Cut this ability has Precise. (40 Mana)</t>
  </si>
  <si>
    <t>(≈) Countering Revolt Resolution: [Requires Shield] Strike Target in Melee with your Shield dealing 30(+100% Defense) Lightning Damage; If the last Action used was Countering Revolt, This Ability deals Shock Damage Instead. (30 Mana)</t>
  </si>
  <si>
    <t>(≈) Countering Revolt Resolution II: [Requires Shield] Strike Target in Melee with your Shield dealing 30(+150% Defense) Lightning Damage; If the last Action used was Countering Revolt, This Ability deals Shock Damage Instead. (30 Mana)</t>
  </si>
  <si>
    <t>(≈) Countering Revolt Resolution III: [Requires Shield] Strike Target in Melee with your Shield dealing 30(+200% Defense) Lightning Damage; If the last Action used was Countering Revolt, This Ability deals Shock Damage Instead. (30 Mana)</t>
  </si>
  <si>
    <t>(P) Inflict Prone: Whenever you inflict Stagger also Inflict Vulnerable for the same duration. (Locks 40 Mana)</t>
  </si>
  <si>
    <t>(P) Inflict Prone II: Whenever you inflict Stagger also Inflict Vulnerable for the same duration. (Locks 20 Mana)</t>
  </si>
  <si>
    <t>(P) Inflict Prone III: Whenever you inflict Stagger also Inflict Vulnerable for the same duration.</t>
  </si>
  <si>
    <t>(≈) Electrified Armor: Toggle; While Active Any Entity that Strikes you in Melee Range will take 10(+100% Power) Lightning Damage. (10 Mana/Turn)</t>
  </si>
  <si>
    <t>(≈) Electrified Armor II: Toggle; While Active Any Entity that Strikes you in Melee Range will take 10(+150% Power) Lightning Damage. (10 Mana/Turn)</t>
  </si>
  <si>
    <t>(≈) Electrified Armor III: Toggle; While Active Any Entity that Strikes you in Melee Range will take 10(+200% Power) Lightning Damage. (8 Mana/Turn)</t>
  </si>
  <si>
    <t>(+) Earthly Blood Pact: Consume 4 Random Ingredients and Deal 40 Bleed Damage to Target. (10 Mana)</t>
  </si>
  <si>
    <t>(+) Earthly Blood Pact II: Consume 3 Random Ingredients and Deal 40 Bleed Damage to Target. (10 Mana)</t>
  </si>
  <si>
    <t>(+) Earthly Blood Pact III: Consume 3 Ingredients and Deal 40 Bleed Damage to Target.</t>
  </si>
  <si>
    <t>(❖:≈) Infused and Charged: Flash; Your Abilities have Flash for X Turns. (10*X Mana)</t>
  </si>
  <si>
    <t>(❖:≈) Infused and Charged II: Flash; Your Abilities have Flash for X Turns. (5*X Mana)</t>
  </si>
  <si>
    <t>(❖:≈) Infused and Charged III: Flash; Your Abilities have Flash for 2*X Turns. (5*X Mana)</t>
  </si>
  <si>
    <t>(P) Quickened Combo: Whenever you Cast your Tier I Ability, Trigger your Tier II Ability. (Locks 100 Mana)</t>
  </si>
  <si>
    <t>(P) Quickened Combo II: Whenever you Cast your Tier I Ability, Trigger your Tier II Ability.</t>
  </si>
  <si>
    <t>(P) Quickened Combo III: Whenever you Cast your Tier I Ability, Trigger your Tier II Ability; Whenever you Trigger your Tier II Ability Trigger a Basic Attack on the same Target.</t>
  </si>
  <si>
    <t>(❖:≈) Blitzport: For the Rest of the Combat you gain an Extra Counter Action, +4 Mobility and allowing you to move 1 Tile on successfull Dodges. (80 Mana)</t>
  </si>
  <si>
    <t>(❖:≈) Blitzport II: For the Rest of the Combat you gain 2 Extra Counter Actions, +5 Mobility and allowing you to move 1 Tile on successfull Dodges. (60 Mana)</t>
  </si>
  <si>
    <t>(P) Blitzport III: Gain 2 Extra Counter Actions, +7 Mobility and allowing you to move 1 Hex on successfull Dodges.</t>
  </si>
  <si>
    <t>(P) Rasonian Battleborn: Start the Game with the Battle Armor Chest Piece.</t>
  </si>
  <si>
    <t>(P) Rasonian Highguard: [Requires Shield/Buckler and One-Handed Sword] +5 True Damage on Hit; Decrease all incoming Physical and Magic Damage by 5.</t>
  </si>
  <si>
    <t>(P) Rasonian Outlander: While in Biomes different than your starting one gain 20% Deflection.</t>
  </si>
  <si>
    <t>(≈) Parry this you Filth: Blitz, Precise, Basic Attack Target. (20 Mana)</t>
  </si>
  <si>
    <t>(≈) Parry this you Filth II: Blitz, Precise, Basic Attack Target. (10 Mana)</t>
  </si>
  <si>
    <t>(≈) Parry this you Filth III: Blitz, Precise, Basic Attack Target.</t>
  </si>
  <si>
    <t>(P) Weapon Selection and Training: Choose Target Melee Weapon Type, it gains +0.5 Scaling of its respective main Attribute but all other Weapons have -0.5 Scaling.</t>
  </si>
  <si>
    <t>(P) Weapon Selection and Training II: Choose Target Melee Weapon Type, it gains +1 Scaling of its respective main Attribute but all other Weapons have -1 Scaling.</t>
  </si>
  <si>
    <t>(P) Weapon Selection and Training III: Choose Target Melee Weapon Type, it gains +1.5 Scaling of its respective main Attribute but all other Weapons have -1.5 Scaling.</t>
  </si>
  <si>
    <t>(P) Birthright: Instead of choosing a Path in the Legacy Tree you will gain 1 Defense, Dispersion, Strength, Dexterity, Power, 10 Health, 10 Mana and +10% of Elemental Resistance in the Element of your Choice for every Legacy Point invested post level 5. (Counting Level 6 and above)</t>
  </si>
  <si>
    <t>(P)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</si>
  <si>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</si>
  <si>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Shield Knock: Counter; Reduce Damage of Target Projectile or Strike by 50%; if the Target is in Melee Range deal 10(+100% Strength) Physical Damage and Stagger Target for 1 Turn. (20 Mana)</t>
  </si>
  <si>
    <t>(≈) Shield Knock II: Counter; Reduce Damage of Target Projectile or Strike by 50%; if the Target is in Melee Range deal 15(+150% Strength) Physical Damage and Stagger Target for 1 Turn. (20 Mana)</t>
  </si>
  <si>
    <t>(≈) Shield Knock III: Counter; Reduce Damage of Target Projectile or Strike by 50%; if the Target is in Melee Range deal 20(+200% Strength) Physical Damage and Stagger Target for 1 Turn. (20 Mana)</t>
  </si>
  <si>
    <t>(P) Quests for the Empire: Traversing Hexes with Random Landmarks now grants you 200 Gold as long as you defeat all Enemy encounters.</t>
  </si>
  <si>
    <t>(P) Quests for the Empire II: Traversing Hexes with Random Landmarks now grants you 400 Gold as long as you defeat all Enemy encounters.</t>
  </si>
  <si>
    <t>(P) Quests for the Empire III: Traversing Hexes with Random Landmarks now grants you 600 Gold as long as you defeat all Enemy encounters.</t>
  </si>
  <si>
    <t>(P) No need of Trickery: Your Resonance and Legacy is reduced and capped at 1; Gain 100 Max Health.</t>
  </si>
  <si>
    <t>(P) No need of Trickery II: Your Resonance and Legacy is reduced and capped at 1; Gain 150 Max Health.</t>
  </si>
  <si>
    <t>(P) No need of Trickery III: Your Resonance and Legacy is reduced and capped at 1; Gain 200 Max Health.</t>
  </si>
  <si>
    <t>(≈) Last Resort Reflex: Dodge Target Strike or Projectile with +5 Mobility. (1 Stamina)</t>
  </si>
  <si>
    <t>(≈) Last Resort Reflex II: Dodge Target Strike or Projectile with +10 Mobility. (1 Stamina)</t>
  </si>
  <si>
    <t>(≈) Last Resort Reflex III: Counter; Dodge Target Strike or Projectile with +10 Mobility. (0.5 Stamina)</t>
  </si>
  <si>
    <t>(P) Rasonian Debt: You may go 1000 Gold in Debt, but it must be repayed before the Start of the next Vendal or you will become Banished.</t>
  </si>
  <si>
    <t>(P) Rasonian Debt II: You may go 1500 Gold in Debt, but it must be repayed before the Start of the next Vendal or you will become Banished.</t>
  </si>
  <si>
    <t>(P) Rasonian Debt III: You may go 2000 Gold in Debt, but it must be repayed before the Start of the next Vendal or you will become Banished.</t>
  </si>
  <si>
    <t>(≈) Sword and Shield: Powerplay; Gain a Rare One-Handed Sword and a Rare Shield.</t>
  </si>
  <si>
    <t>(≈) Sword and Shield II: Powerplay; Gain a Epic One-Handed Sword and a Epic Shield.</t>
  </si>
  <si>
    <t>(≈) Sword and Shield III: Powerplay; Gain a Legendary One-Handed Sword and a Legendary Shield.</t>
  </si>
  <si>
    <t>(≈) Top the Rankings: You rank up to become a true Rasonian Knight, your Chest, Head, Hands and Legs Slot Pieces are upgraded by 1 Rarity; Gain 800 Gold; Gain 4 Strength; This ability costs 50 more Mana. (100 Mana)</t>
  </si>
  <si>
    <t>(≈) Top the Rankings II: You rank up to become a true Rasonian Knight, your Chest, Head, Hands, Shoulders and Legs Slot Pieces are upgraded by 1 Rarity; Gain 1600 Gold; Gain 8 Strength; This ability costs 25 more Mana. (100 Mana)</t>
  </si>
  <si>
    <t>(≈) Top the Rankings III: You rank up to become a true Rasonian Knight, your Chest, Head, Hands, Shoulders, Feet and Legs Slot Pieces are upgraded by 1 Rarity; Gain 3200 Gold; Gain 16 Strength (100 Mana)</t>
  </si>
  <si>
    <t>(≈)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</si>
  <si>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</si>
  <si>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</si>
  <si>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Porting Caravan: Gain access to a temporary Market until you move off your current Hex. (500 Gold; 50 Mana)</t>
  </si>
  <si>
    <t>(≈) Porting Caravan II: Gain access to a temporary Market until you move off your current Hex. (250 Gold; 25 Mana)</t>
  </si>
  <si>
    <t>(≈) Porting Caravan III: Gain access to a temporary Market until you move off your current Hex. (200 Gold)</t>
  </si>
  <si>
    <t>(P) Spiritual Guidance: Communicate with the Spirits, which will help you out in various Ways(Ask GM a Yes or No Question). (1/Day)</t>
  </si>
  <si>
    <t>(P) Spirit Sense: You can tell the threat level of other Entities. (GM will tell you if they believe the Entity they are fighting is stronger)</t>
  </si>
  <si>
    <t>(P) Spirit Link: The first Hero you encounter becomes linked with your Soul; Engaging in Combat or Attacking each other will cause you both to die; The link is broken only if both Heroes agree on it; You must rest on the same Hex at the end of the Day or Die.</t>
  </si>
  <si>
    <t>(❖:^) Unresting Spirit: Summon an Unresting Spirit to fight for you Until End of Combat; 40 Health; 10 Arcane Damage Melee Basic Attack; Up to 1. (20 Mana)</t>
  </si>
  <si>
    <t>(❖:^) Unresting Spirit II: Summon an Unresting Spirit to fight for you Until End of Combat; 60 Health; 14 Arcane Damage Melee Basic Attack; Up to 2. (25 Mana)</t>
  </si>
  <si>
    <t>(❖:^) Unresting Spirit III: Summon an Unresting Spirit to fight for you Until End of Combat; 80 Health; 20 Arcane Damage Ranged Basic Attack; Up to 3. (30 Mana)</t>
  </si>
  <si>
    <t>(^:≈) Spirit Strike: Summon a being from the Spirit Realm to Strike Target for 20(+100% Power) Magic Damage. (20 Mana)</t>
  </si>
  <si>
    <t>(^|≈) Spirit Strike II: Summon a being from the Spirit Realm to Strike Target for 25(+150% Power) Magic Damage. (25 Mana)</t>
  </si>
  <si>
    <t>(^|≈) Spirit Strike III: Summon a being from the Spirit Realm to Strike Target for 30(+200% Power) Arcane Damage. (30 Mana)</t>
  </si>
  <si>
    <t>(&gt;) Spiritual Release: Release your Spiritual Energy towards Target; If your Max Mana is higher than Target you Deal 40(+100% Power) Magic Damage; Otherwise 20(+50% Power) Magic Damage. (30 Mana)</t>
  </si>
  <si>
    <t>(&gt;) Spiritual Release II: Release your Spiritual Energy towards Target; If your Max Mana is higher than Target you Deal 40(+150% Power) Magic Damage; Otherwise 20(+75% Power) Magic Damage. (30 Mana)</t>
  </si>
  <si>
    <t>(&gt;) Spiritual Release III: Release your Spiritual Energy towards Target; If your Max Mana is higher than Target you Deal 40(+200% Power) Magic Damage; Otherwise 20(+100% Power) Magic Damage. (30 Mana)</t>
  </si>
  <si>
    <t>(P) Masterful Spirit: You Master Spirit and Emotion becoming Immune to Fear; Torment; Drunk; Confused And Charmed.</t>
  </si>
  <si>
    <t>(P) Masterful Spirit II: You Master your Spirit and Emotion becoming Immune to Fear; Torment; Drunk; Confused; Enraged; Staggered and Charmed.</t>
  </si>
  <si>
    <t>(P) Masterful Spirit III: You Master your Spirit and Emotion becoming Immune to Fear; Torment; Drunk; Confused; Enraged; Staggered; Mind Controlled; Asleep and Charmed.</t>
  </si>
  <si>
    <t>(❖:^) Spiritual Protection: Toggle; Spirits Constantly Swarm around you blocking Projectiles; Gain 50% Deflection. (10 Mana Per Turn)</t>
  </si>
  <si>
    <t>(❖:^) Spiritual Protection II: Toggle; Spirits Constantly Swarm around you blocking Projectiles; Gain 70% Deflection. (15 Mana Per Turn)</t>
  </si>
  <si>
    <t>(❖:^) Spiritual Protection III: Toggle; Spirits Constantly Swarm around you blocking Projectiles; Gain 100% Deflection. (20 Mana Per Turn)</t>
  </si>
  <si>
    <t>(+) Spirit Break: Cause Target to Lose 10 Health and become Confused for 3 Turns. (30 Mana; 1/Entity)</t>
  </si>
  <si>
    <t>(+) Spirit Break II: Cause Target to Lose 10(+50% Power) Health and become Confused for 3 Turns. (30 Mana; 1/Entity)</t>
  </si>
  <si>
    <t>(+) Spirit Break III: Cause Target to Lose 10(+100% Power) Health and become Confused for 4 Turns. (30 Mana; 1/Entity)</t>
  </si>
  <si>
    <t>(+) Grasp From the Spirit World: A Gigantic Spirit Hand Emerges From beneath target Entity Striking Directly at Targets Soul for 20 Arcane Damage and 20 Magnetic Damage. (40 Mana)</t>
  </si>
  <si>
    <t>(+) Grasp From the Spirit World II: A Gigantic Spirit Hand Emerges From beneath target Entity Striking Directly at Targets Soul for 30 Arcane Damage and 30 Magnetic Damage. (50 Mana)</t>
  </si>
  <si>
    <t>(+) Grasp From the Spirit World III: A Gigantic Spirit Hand Emerges From beneath target Entity Grasping Targets Soul for 30(+100% Power) Arcane Damage and 30(+100% Power) Magnetic Damage. (50 Mana)</t>
  </si>
  <si>
    <t>(❖:≈) Convoke The Spirits: Spirits Gather and Reveal to you the Secrets of Nearby Lands; You gain a +1 Hex Vision Map. (20 Mana)</t>
  </si>
  <si>
    <t>(❖:≈) Convoke The Spirits II: Spirits Gather and Reveal to you the Secrets of Nearby Lands; You gain a +2 Hex Vision Map. (30 Mana)</t>
  </si>
  <si>
    <t>(❖:≈) Convoke The Spirits III: Spirits Gather and Reveal to you the Secrets of Nearby Lands; You gain a +2 Hex Vision Map. (20 Mana)</t>
  </si>
  <si>
    <t>(P) The Wrong Type of Spirits: Become permanently Drunk; Gain 10 Power.</t>
  </si>
  <si>
    <t>(P) The Wrong Type of Spirits II: Become permanently Drunk; Gain 15 Power.</t>
  </si>
  <si>
    <t>(P) The Wrong Type of Spirits III: Become permanently Drunk; Gain 20 Power.</t>
  </si>
  <si>
    <t>(❖:^)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</si>
  <si>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</si>
  <si>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</si>
  <si>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Spirit Form: Toggle; You Enter a Form where you Gain 10 Dispersion and your Basic Attack is converted to a Ranged 40 Arcane Damage; Passive: Whenever an Entity on Hex takes Arcane Damage, they take 10 True Damage. (20 Mana Per Turn)</t>
  </si>
  <si>
    <t>(❖:≈) Spirit Form II: Toggle; You Enter a Form where you Gain 20 Dispersion and your Basic Attack is converted to a Ranged 60 Arcane Damage; Passive: Whenever an Entity on Hex takes Arcane Damage, they take 20 True Damage. (25 Mana Per Turn)</t>
  </si>
  <si>
    <t>(❖:≈) Spirit Form III: Toggle; You Enter a Form where you Gain 50 Dispersion and your Basic Attack is converted to a Ranged 100 Arcane Damage; Passive: Whenever an Entity on Hex takes Arcane Damage, they take 50 True Damage. (25 Mana Per Turn)</t>
  </si>
  <si>
    <t>(≈) Spirit Infusion: Infuse Target Gear with a Spirit; Weapons Gain 5 Base Damage; Armor Gains 20 Health and 2 Defense/Dispersion; Jewlery gains 20 Mana and 2 Power/Strength/Dexterity; If the Gear has a Rune Equipped it gains double the stats. (25 Mana; 1/Gear)</t>
  </si>
  <si>
    <t>(≈) Spirit Infusion II: Infuse Target Gear with a Spirit; Weapons Gain 10 Base Damage; Armor Gains 40 Health and 4 Defense/Dispersion; Jewlery gains 40 Mana and 4 Power/Strength/Dexterity; If the Gear has a Rune Equipped it gains double the stats. (25 Mana; 1/Gear)</t>
  </si>
  <si>
    <t>(≈) Spirit Infusion III: Infuse Target Gear with a Spirit; Weapons Gain 20 Base Damage; Armor Gains 80 Health and 8 Defense/Dispersion; Jewlery gains 80 Mana and 8 Power/Strength/Dexterity; If the Gear has a Rune Equipped it gains double the stats. (25 Mana; 1/Gear)</t>
  </si>
  <si>
    <t>(P) Nature's Call: Gain the Pathfinder Condition, if you already have it Gain 40 Max Health.</t>
  </si>
  <si>
    <t>(P) Druid's Habitat: Resting in a Forest recovers 20% Missing Health and Mana.</t>
  </si>
  <si>
    <t>(P) Forest's Whisper: You will always know the location of the closest Forest.</t>
  </si>
  <si>
    <t>(^) Grove's Awakening: Transform current Forest Hex into a 50 Health Treant Follower with 10 Melee Elemental Damage Based on Forest type; 3/3 Stamina, 1 Defense, 1 Dispersion. (50 Mana)</t>
  </si>
  <si>
    <t>(^) Grove's Awakening II: Transform current Forest Hex into a 60 Health Treant Follower with 12 Melee Elemental Damage Based on Forest type; 3/3 Stamina, 1 Defense, 1 Dispersion. (50 Mana)</t>
  </si>
  <si>
    <t>(^) Grove's Awakening III: Transform current Forest Hex into a 75 Health Treant Follower with 15 Melee Elemental Damage Based on Forest type; 3/3 Stamina, 1 Defense, 1 Dispersion. (50 Mana)</t>
  </si>
  <si>
    <t>(^) Sundune Sapling: Summon a 20 Health Sapling Minion on an Adjacent Tile until End of Combat that drains a Random Hostile Target's Life; Drains 1(+50% Power) at the start of his turn. (30 Mana)</t>
  </si>
  <si>
    <t>(^) Sundune Sapling II: Summon a 20 Health Sapling Minion on an Adjacent Tile until End of Combat that drains a Random Hostile Target's Life; Drains 2(+75% Power) at the start of his turn. (35 Mana)</t>
  </si>
  <si>
    <t>(^) Sundune Sapling III: Summon a 20 Health Sapling Minion on an Adjacent Tile until End of Combat that drains a Random Hostile Target's Life; Drains 3(+100% Power) at the start of his turn. (40 Mana)</t>
  </si>
  <si>
    <t>(P) Root Conduit: Whenever a Target is Rooted on your Hex Restore 10 Mana.</t>
  </si>
  <si>
    <t>(P) Root Conduit II: Whenever a Target is Rooted on your Hex Restore 15 Mana.</t>
  </si>
  <si>
    <t>(P) Root Conduit III: Whenever a Target is Rooted on your Hex Restore 20 Mana.</t>
  </si>
  <si>
    <t>(^) Snarling Vine: Summon a Vine Minion with 20 Health on an Adjacent Tile with this Ability: (≈) Attach yourself to the feet of a Target in Melee Rooting them for 1 Turn, then disappear. (20 Mana)</t>
  </si>
  <si>
    <t>(^) Snarling Vine II: Summon a Vine Minion with 30 Health on an Adjacent Tile with this Ability: (≈) Attach yourself to the feet of a Target in Melee, Rooting and Sealing them for 1 Turn, then disappear. (25 Mana)</t>
  </si>
  <si>
    <t>(^) Snarling Vine III: Summon a Vine Minion with 40 Health on an Adjacent Tile with this Ability: (≈) Attach yourself to the feet of a Target in Melee range, Rooting and Sealing them for 2 Turns, then disappear. (30 Mana)</t>
  </si>
  <si>
    <t>(P) Natural Enrichment: Traversing Forests will Restore 10 Health and Mana.</t>
  </si>
  <si>
    <t>(P) Natural Enrichment II: Traversing Forests will Restore 15 Health and Mana.</t>
  </si>
  <si>
    <t>(P) Natural Enrichment III: Traversing Forests will Restore 20 Health and Mana.</t>
  </si>
  <si>
    <t>(P) Forest Fortune: Gain a +1 Roll Modifier to your reward upon Entering Forests and a -1 Roll Modifier upon Exploring Forests.</t>
  </si>
  <si>
    <t>(P) Forest Fortune II: Gain a +2 Roll Modifier to your reward upon Entering Forests and a -2 Roll Modifier upon Exploring Forests.</t>
  </si>
  <si>
    <t>(P) Forest Fortune III: Gain a +3 Roll Modifier to your reward upon Entering Forests and a -3 Roll Modifier upon Exploring Forests.</t>
  </si>
  <si>
    <t>(+) Rooting Tendrils: Deal 20(+100% Power) Earth Damage to Target and Root for 1 Turn. (20 Mana)</t>
  </si>
  <si>
    <t>(+) Rooting Vines II: Deal 35(+100% Power) Earth Damage to Target and Root for 1 Turn. (30 Mana)</t>
  </si>
  <si>
    <t>(+) Rooting Vines III: Deal 50(+100% Power) Earth Damage to Target and Root for 2 Turns. (40 Mana)</t>
  </si>
  <si>
    <t>(P) The Ancients Listen: Whenever an Entity Enters a Forest, you will gain the Forest's 1 Hex Vision.</t>
  </si>
  <si>
    <t>(P) The Ancients Listen II: Whenever an Entity Enters a Forest, you will gain the Forest's 2 Hex Vision.</t>
  </si>
  <si>
    <t>(P) The Ancients Listen III: Whenever an Entity Enters a Forest, you will gain the Forest's 2 Hex Vision and are able to instantly Teleport to it.</t>
  </si>
  <si>
    <t>(≈) Bloom: Transform a Grass type Hex you have Vision of into a Forest of the respective Type. (40 Mana; 1/Day)</t>
  </si>
  <si>
    <t>(≈) Bloom II: Transform a Grass type Hex you have Vision of into a Forest of the respective Type; 1 Hex Range. (40 Mana; 2/Day)</t>
  </si>
  <si>
    <t>(≈) Bloom III: Transform a Hex you have VIsion of into a Forest of the respective or random Type; 1 Hex Range. (40 Mana)</t>
  </si>
  <si>
    <t>(^) The Grove's Protector: Summon an Ancient Treant; It has 500 Health and has 50% Chance to Tank Projectiles Targeting you and your other Summons; It Remains on the Hex Until Destroyed; Hex it was summoned on becomes a Forest. (120 Mana)</t>
  </si>
  <si>
    <t>(^) The Grove's Protector II: Summon an Ancient Treant; It has 500 Health and has 75% Chance to Tank Projectiles Targeting you and your other Summons; It Remains on the Hex Until Destroyed; Hex it was summoned on becomes a Forest. (140 Mana)</t>
  </si>
  <si>
    <t>(^) The Grove's Protector III: Summon an Ancient Treant; It has 1000 Health and has 100% Chance to Tank Projectiles and Strikes Targeting you and your other Summons; It Remains on the Hex Until Destroyed; Hex it was summoned on becomes a Forest. (100 Mana)</t>
  </si>
  <si>
    <t>(≈) Hide on Bush: Flash; Grow a Bush on Target Tile for 2 Turns rendering any Target hiding on it Invisible. (50 Mana)</t>
  </si>
  <si>
    <t>(≈) Hide on Bush II: Flash; Grow a Bush on Target Tile for 4 Turns rendering any Target hiding on it Invisible. (75 Mana)</t>
  </si>
  <si>
    <t>(≈) Hide on Bush II: Flash; Grow a Bush on Target Tile rendering any Target hiding on it Invisible. (100 Mana)</t>
  </si>
  <si>
    <t>(o) Mother Earth: Invoke the wrath of Mother Earth on the entire Hex, dealing 80 Nature Damage to all Hostile Entities. (100 Mana)</t>
  </si>
  <si>
    <t>(o) Mother Earth II: Invoke the wrath of Mother Earth on the entire Hex, dealing 150 Nature Damage to all Hostile Entities. (100 Mana)</t>
  </si>
  <si>
    <t>(o) Mother Earth III: Invoke the wrath of Mother Earth on the entire Hex, dealing 200 Nature Damage and Stunning all Hostile Entities for 3 Turns. (100 Mana)</t>
  </si>
  <si>
    <t>(P) One with the Nature: While in the Grasslands; Sakura; Frostlands or Desert Biome, your Abilities cost 20 Less Mana.</t>
  </si>
  <si>
    <t>(≈) Wild Form: Flash; You are able to Transform in any of the minions you summon; your Health and Mana remain the same; Revert back at the end of Combat.</t>
  </si>
  <si>
    <t>(P) Naturally Ready: Trigger your Tier I Ability when entering Combat. (Locks 50 Mana)</t>
  </si>
  <si>
    <t>(❖:^) Wolf Pack: Summon a 20 Health Wolf with 10(+100% of your Power) Physical Damage Melee Basic Attack; At the End of Combat they Vanish; For each Vanished Wolf, gain 30 Mana. (30 Mana)</t>
  </si>
  <si>
    <t>(❖:^) Wolf Pack II: Summon a 30 Health Wolf with 15(+150% of your Power) Physical Damage Melee Basic Attack; At the End of Combat they Vanish; For each Vanished Wolf, gain 40 Mana. (40 Mana)</t>
  </si>
  <si>
    <t>(❖:^) Wolf Pack III : Summon a 50 Health Wolf with 20(+200% of your Power) Physical Damage Melee Basic Attack; At the End of Combat they Vanish; For each Vanished Wolf, gain 50 Mana. (50 Mana)</t>
  </si>
  <si>
    <t>(❖:^) Hunter Hawks: Summon a 10 Health Hawk that will dive every 2 Turns attacking Target Entity for 10(+100% Power) Physical Damage; Lasts Until End of Combat or Target Dies; The Hawks can not be Targeted. (20 Mana)</t>
  </si>
  <si>
    <t>(❖:^) Hunter Hawks II: Summon a 20 Hawk that will dive every 2 Turns attacking Target Entity for 15(+150% Power) Physical Damage; Lasts Until end of Combat or Target Dies; The Hawks can not be Targeted. (30 Mana)</t>
  </si>
  <si>
    <t>(❖:^) Hunter Hawks III: Summon a 30 Hawk that will dive every 1 Turns attacking Target Entity for 20(+200% Power) Physical Damage; Lasts Until end of Combat or Target Dies; The Hawks can not be Targeted. (40 Mana)</t>
  </si>
  <si>
    <t>(❖:^) Wild Boar: Summon a 50 Health Wild Boar with 15 Physical Damage Melee Basic Attack; Lasts Until End of Combat; Up to 1. (25 Mana)</t>
  </si>
  <si>
    <t>(❖:^) Wild Boar II: Summon a 75 Health Wild Boar with 17 Physical Damage Melee Basic Attack; Lasts Until End of Combat; Up to 2. (30 Mana)</t>
  </si>
  <si>
    <t>(❖:^) Wild Boar III: Summon a 100 Health Wild Boar with 20 Physical Damage Melee Basic Attack; Lasts Until End of Combat; Up to 3. (40 Mana)</t>
  </si>
  <si>
    <t>(≈) Bite Mark: Can be Cast while Wild Form is Active; Bite Target Entity dealing 5 True Damage and Marking them; Marked Targets Take 50% more damage from your minions; Lasts Until end of Combat. (20 Mana)</t>
  </si>
  <si>
    <t>(≈) Bite Mark II: Can be Cast while Wild Form is Active; Bite Target Entity dealing 10 True Damage and Marking them; Marked Targets Take 75% more damage from your minions; Lasts Until end of Combat. (30 Mana)</t>
  </si>
  <si>
    <t>(≈) Bite Mark III: Can be Cast while Wild Form is Active; Bite Target Entity dealing 15 True Damage and Marking them; Marked Targets Take 100% more damage from your minions; Lasts Until end of Combat. (40 Mana)</t>
  </si>
  <si>
    <t>(≈) Clawing Strike: Can be Cast while Wild Form is Active; Grow Claws and Strike Target for 10(+200% Strength; +200% Power) Physical Damage. (30 Mana)</t>
  </si>
  <si>
    <t>(≈) Clawing Strike II: Can be Cast while Wild Form is Active; Grow Claws and Strike Target for 20(+250% Strength; +250% Power) Physical Damage. (50 Mana)</t>
  </si>
  <si>
    <t>(≈) Clawing Strike III: Can be Cast while Wild Form is Active; Grow Claws and Strike Target for 20(+300% Strength; +300% Power) Physical Damage. (60 Mana)</t>
  </si>
  <si>
    <t>(❖:^) Ground Viper: Summon a 5 Health Viper on a Tile adjacent to Target Hostile Entity Until End of Combat; The Viper has a 20(+50% Dexterity; +100% Power) Poison Damage Melee Basic Attack; You may spend double the Mana on Cast to Trigger this Ability Again. (20 Mana; 1/Combat)</t>
  </si>
  <si>
    <t>(❖:^)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</si>
  <si>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</si>
  <si>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Call of the Bear: Summon a 100 Health and Mana Bear with 3 Stamina, 20 Physical Damage Basic Attack, and the ability to Roar for 50 Mana, reducing up to 2 Targets Defense by 50% until end of combat; Up to 1 Bear. (80 Mana)</t>
  </si>
  <si>
    <t>(❖:^) Call of the Bear II: Summon a 150 Health and Mana Bear with 3 Stamina, 30 Physical Damage Basic Attack, and the ability to Roar for 50 Mana, reducing up to 2 Targets Defense by 50% until end of combat; Up to 2 Bear. (100 Mana)</t>
  </si>
  <si>
    <t>(❖:^) Call of the Bear III: Summon 150 Health and Mana Bear with 3 Stamina, 40 Physical Damage Basic Attack, and the ability to Roar for 50 Mana, reducing up to 2 Targets Defense by 100% until end of combat; Up to 3 Bear. (100 Mana)</t>
  </si>
  <si>
    <t>(P) Wild Rage: While Transformed into a summoned minion; Your Basic Attacks have Flash. (Locks 20 Mana)</t>
  </si>
  <si>
    <t xml:space="preserve">(P) Wild Rage II: While Transformed into a summoned minion; Your Basic Attacks have Flash. </t>
  </si>
  <si>
    <t>(P) Wild Rage III: While Transformed; Your Basic Attacks have Flash and 50% chance to Trigger once more, Can only occur once per Turn.</t>
  </si>
  <si>
    <t>(≈) Eagle Transit: [Requires Map Phase] Summon a Large Eagle to grab onto you and carry you to Target Hex you have Vision of. (50 Mana)</t>
  </si>
  <si>
    <t>(≈) Eagle Transit II: [Requires Map Phase] Summon a Large Eagle to grab onto you and carry you to Target Hex you have Vision of. (45 Mana)</t>
  </si>
  <si>
    <t>(≈) Eagle Transit III: [Requires Map Phase] Summon a Large Eagle to grab onto you and carry you to Target Hex you have Vision of. (40 Mana)</t>
  </si>
  <si>
    <t>(❖:^)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</si>
  <si>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</si>
  <si>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</si>
  <si>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</si>
  <si>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</si>
  <si>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</si>
  <si>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(P) Feral Companionship: Whenever you Summon a Minion, Summon an Identical copy of it to an adjacent Tile. (Locks 100 Mana)</t>
  </si>
  <si>
    <t>(P) Feral Companionship II: Whenever you Summon a Minion, Summon an Identical copy of it to an adjacent Tile.</t>
  </si>
  <si>
    <t>(P) Feral Companionship III: Whenever you Summon a Minion, Summon two Identical copies of it to adjacent Tiles.</t>
  </si>
  <si>
    <t>(P) Mapping the Sky: At the Start of a new Day, gain 1 Extra Hex Vision for 1 Turn.</t>
  </si>
  <si>
    <t>(P) Words from other Worlds: Your star calling arts have been improved by beings from the outer stars; All Abilities have their Cost reduced by 10 Mana.</t>
  </si>
  <si>
    <t>(P) Reallignment: You may spend Ability Points and Ultimate Ability Points to relearn Abilities and Ultimate Abilities.</t>
  </si>
  <si>
    <t>(❖:&gt;) Starfall: [Requires 1 Turn Channel] Call down a Miniature Star on Target Entity Dealing 40(+50% Power) Magic Damage. (25 Mana)</t>
  </si>
  <si>
    <t>(❖:&gt;) Starfall II: [Requires 1 Turn Channel] Call down a Miniature Star on Target Entity Dealing 50(+50% Power) Magic Damage. (30 Mana)</t>
  </si>
  <si>
    <t>(❖:&gt;) Starfall III: [Requires 1 Turn Channel] Call down a Miniature Star on Target Entity Dealing 70(+50% Power) Magic Damage. (40 Mana)</t>
  </si>
  <si>
    <t>(❖:o) Astral Light: [Requires 1 Turn Channel] For a fraction of a second, the light of the stars overpower that of the sun, beaming towards Target Entity Dealing 20(+100% Power) Magic Damage and Blinding them for 1 Turn. (25 Mana)</t>
  </si>
  <si>
    <t>(❖:o) Astral Light II: [Requires 1 Turn Channel] For a fraction of a second, the light of the stars overpower that of the sun, beaming towards Target Entity Dealing 20(+150% Power) Magic Damage and Blinding them for 2 Turn. (30 Mana)</t>
  </si>
  <si>
    <t>(❖:o) Astral Light III: [Requires 1 Turn Channel] For a fraction of a second, the light of the stars overpower that of the sun, beaming towards Target Entity Dealing 30(+200% Power) Magic Damage and Blinding them for 3 Turn. (40 Mana)</t>
  </si>
  <si>
    <t>(❖:o) Nebula Blast: [Requires 1 Turn Channel] Create a miniature nebula cloud on Target Tile; Recasting this Ability will Detonate it for 50(+25% Power) Blast Damage. (25 Mana)</t>
  </si>
  <si>
    <t>(❖:o) Nebula Blast II: [Requires 1 Turn Channel] Create a miniature nebula cloud on Target Tile; Recasting this Ability will Detonate it for 75(+25% Power) Blast Damage. (30 Mana)</t>
  </si>
  <si>
    <t>(❖:o) Nebula Blast III: [Requires 1 Turn Channel] Create a miniature nebula cloud on Target Tile; Recasting this Ability will Detonate it for 100(+25% Power) Blast Damage. (40 Mana)</t>
  </si>
  <si>
    <t>(P) As the Stars Foretold: At the Start of Combat, gain 1 Channel Stack.</t>
  </si>
  <si>
    <t xml:space="preserve">(P) As the Stars Foretold II: At the Start of Combat, gain 1 Channel Stack and Your next non-Ultimate Spell costs 20 Mana Less. </t>
  </si>
  <si>
    <t>(P) As the Stars Foretold III: At the Start of Combat, gain 1 Channel Stack and Your next non-Ultimate Spell costs no Mana.</t>
  </si>
  <si>
    <t>(❖:≈) Star Link: Link your Soul to a specific Star in the Sky; Lasts Until End of Day; For Each Star Linked, gain 5 Power; Up to a Maximum of 2 Stars Linked. (15 Mana)</t>
  </si>
  <si>
    <t>(❖:≈) Star Link II: Link your Soul to a specific Star in the Sky; Lasts Until End of Day; For Each Star Linked, gain 5 Power; Up to a Maximum of 3 Stars Linked. (15 Mana)</t>
  </si>
  <si>
    <t>(❖:≈) Star Link III: Link your Soul to a specific Star in the Sky; Lasts Until End of Day; For Each Star Linked, gain 5 Power; Up to a Maximum of 4 Stars Linked. (15 Mana)</t>
  </si>
  <si>
    <t>(P) Constellationist: On the first Day of each Vendal you are Restored to full Health and Mana and gain 20 Max Mana.</t>
  </si>
  <si>
    <t>(P) Constellationist II: On the first Day of each Vendal you are Restored to full Health and Mana and gain 40 Max Mana.</t>
  </si>
  <si>
    <t>(P) Constellationist III: On the first Day of each Vendal you are Restored to full Health and Mana and gain 80 Max Mana.</t>
  </si>
  <si>
    <t>(❖:+) Star Killer: Blow up a Star in the sky drawing it's power; Deal 20(+200% Power)  Magic Damage to Target Entity; At End of the Day, you permanently Lose 1 Power. (40 Mana; 1/Day)</t>
  </si>
  <si>
    <t>(❖:+) Star Killer II: Blow up a Star in the sky drawing it's power; Deal 30(+300% Power) to Target Entity; Magic Damage At End of the Day, you permanently Lose 2 Power. (40 Mana; 1/Day)</t>
  </si>
  <si>
    <t>(❖:+) Star Killer III: Blow up a Star in the sky drawing it's power; Deal 40(+400% Power) to Target Entity; Magic Damage At End of the Day, you permanently Lose 3 Power. (40 Mana; 1/Day)</t>
  </si>
  <si>
    <t>(❖:≈) Align the Stars: Roll d20; If you get 15-20 you Gain 10 Power Until End of Day; Rolling 5-14 Twice in a Row Triggers The 15-20 Effect. (20 Mana)</t>
  </si>
  <si>
    <t>(❖:≈) Align the Stars II: Roll d20; If you get 13-20 you Gain 10 Power Until End of Day; Rolling 4-12 Twice in a Row Triggers The 13-20 Effect. (20 Mana)</t>
  </si>
  <si>
    <t>(❖:≈) Align the Stars III: Roll d20; If you get 10-20 you Gain 10 Power Until End of Day; Rolling 3-9 Twice in a Row Triggers The 10-20 Effect. (20 Mana)</t>
  </si>
  <si>
    <t>(❖:≈) Stellar Guidance: [Channel for 1 Turn] Gain +2 Roll Modifier on your D20 Rolls and become able to see Invisible Entities until End of Combat. (1/Combat; 20 Mana)</t>
  </si>
  <si>
    <t>(❖:≈) Stellar Guidance II: [Channel for 1 Turn] Gain +3 Roll Modifier on your D20 Rolls and become able to see Invisible Entities until End of Combat. (1/Combat; 20 Mana)</t>
  </si>
  <si>
    <t>(❖:≈) Stellar Guidance III: [Channel for 1 Turn] Gain +4 Roll Modifier on your D20 Rolls and become able to see Invisible Entities until End of Combat. (1/Combat; 20 Mana)</t>
  </si>
  <si>
    <t>(❖:^) Star Fragmentator: Summon a Star Fragment in your Inventory. (100 Mana; 1/Day)</t>
  </si>
  <si>
    <t>(❖:^) Star Fragmentator II: Summon a Star Fragment in your Inventory. (50 Mana; 1/Day)</t>
  </si>
  <si>
    <t>(❖:^) Star Fragmentator III: Summon a Star Fragment in your Inventory. (50 Mana)</t>
  </si>
  <si>
    <t>(❖:^) Astral Star Summoning: [Requires a Helix Artifact] Powerplay; Selfdestruct Target Equipped Helix; Summon an Entire Astral Star in the sky obscuring the sun for 3 Days; Gain 50 Power while the Star is in the Sky. (100 Mana)</t>
  </si>
  <si>
    <t>(❖:^) Astral Star Summoning II: [Requires a Helix Artifact] Powerplay; Selfdestruct Target Equipped Helix; Summon an Entire Astral Star in the sky obscuring the sun for 3 Days; Gain 100 Power while the Star is in the Sky. (150 Mana)</t>
  </si>
  <si>
    <t>(❖:^) Astral Star Summoning III: [Requires a Helix Artifact] Powerplay; Selfdestruct Target Equipped Helix; Summon an Entire Astral Star in the sky obscuring the sun for 3 Days; Gain 200 Power while the Star is in the Sky. (200 Mana)</t>
  </si>
  <si>
    <t>(❖:&gt;) Celestial Convergence: [Channel for 1 Turn] Allign major Celestial Bodies and unleash a Destructive Arcane Beam on Target Entity for 1(+1000% Power) Arcane Damage. (100 Mana; 1/Vendal)</t>
  </si>
  <si>
    <t>(❖:&gt;) Celestial Convergence II: [Channel for 1 Turn] Allign major Celestial Bodies and unleash a Destructive Arcane Beam on Target Entity for 1(+2000% Power) Arcane Damage. (150 Mana; 1/Vendal)</t>
  </si>
  <si>
    <t>(❖:&gt;)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</si>
  <si>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</si>
  <si>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(P) Totemic Warping: You may Summon Totems 1 Tile Further.</t>
  </si>
  <si>
    <t>(P) Totemic Guilding: Your Totems have 10 Extra Health and your Summoning Abilities are no longer considered Spells.</t>
  </si>
  <si>
    <t>(❖:^) Spitfire Totem: Summon a Totem Object Until End of Combat; 20 Health; At the Start of your Turn it Spits Fire to Target of your Choice; Deals 10(+100% Power) Fire Damage. (25 Mana)</t>
  </si>
  <si>
    <t>(❖:^) Spitfire Totem II: Summon a Totem Object Until End of Combat; 30 Health; At the Start of your Turn it Spits Fire to Target of your Choice; Deals 15(+100% Power) Fire Damage. (30 Mana)</t>
  </si>
  <si>
    <t>(❖:^) Spitfire Totem III: Summon a Totem Object Until End of Combat; 40 Health; At the Start of your Turn it Spits Fire to Target of your Choice; Deals 20(+100% Power) Fire Damage. (30 Mana)</t>
  </si>
  <si>
    <t>(❖:^) Protective Totem: Summon a Totem Object Until End of Combat; 30(+100% Power) Health; Gives 4 Defense and Dispersion to you and other Totems. (20 Mana)</t>
  </si>
  <si>
    <t>(❖:^) Protective Totem II: Summon a Totem Object Until End of Combat; 40(+150% Power) Health; Gives 6 Defense and Dispersion to you and other Totems. (25 Mana)</t>
  </si>
  <si>
    <t>(❖:^) Protective Totem III: Summon a Totem Object Until End of Combat; 60(+200% Power) Health; Gives 8 Defense and Dispersion to you and other Totems. (30 Mana)</t>
  </si>
  <si>
    <t>(❖:^) Simple Totem: Summon a Totem Object Until End of Combat; 10 Health. (10 Mana)</t>
  </si>
  <si>
    <t>(❖:^) Simple Totem II: Summon a Totem Object Until End of Combat; 20 Health. (15 Mana)</t>
  </si>
  <si>
    <t>(❖:^) Simple Totem III: Summon 2 Totem Objects Until End of Combat; 20 Health. (25 Mana)</t>
  </si>
  <si>
    <t>(P) Totemic Empowerment: You gain +1 Defense, Dispersion, Strength, Power, Dexterity for Each Totem on the same Hex with you.</t>
  </si>
  <si>
    <t>(P) Totemic Empowerment II: You gain +2 Defense, Dispersion, Strength, Power, Dexterity for Each Totem on the same Hex with you.</t>
  </si>
  <si>
    <t>(P) Totemic Empowerment III: You gain +3 Defense, Dispersion, Strength, Power, Dexterity for Each Totem on the same Hex with you.</t>
  </si>
  <si>
    <t>(❖:≈) Totemic Image: Clone Target Totem; You take Damage Equal to Totems Current Health. (30 Mana)</t>
  </si>
  <si>
    <t>(❖:≈) Totemic Image II: Clone Target Totem; You take Damage Equal to Half of Totems Current Health. (40 Mana)</t>
  </si>
  <si>
    <t>(❖:≈) Totemic Image III: Clone Target Totem. (50 Mana)</t>
  </si>
  <si>
    <t>(≈) Totemic Protection: Counter; Sacrifice a Totem and Gain Barrier equal to its Health Until End of Combat. (30 Mana)</t>
  </si>
  <si>
    <t>(≈)Totemic Protection II: Counter; Sacrifice a Totem and Gain Barrier equal to its Health Until End of Combat. (20 Mana)</t>
  </si>
  <si>
    <t>(≈)Totemic Protection III: Counter; Sacrifice a Totem and Gain Barrier equal to its Health Until End of Combat. (10 Mana)</t>
  </si>
  <si>
    <t>(❖:^) Groko Totem: Summon a Totem Object Until End of Combat; 20 Health; Stops All Spells from being Cast on Current Hex. (40 Mana)</t>
  </si>
  <si>
    <t>(❖:^) Groko Totem II: Summon a Totem Object Until End of Combat; 40 Health; Stops All Spells from being Cast on Current Hex. (40 Mana)</t>
  </si>
  <si>
    <t>(❖:^) Groko Totem III: Summon a Totem Object Until End of Combat; 80 Health; Stops All Spells from being Cast on Current Hex. (40 Mana)</t>
  </si>
  <si>
    <t>(❖:^) Black Totem: Summon a Totem Object Until End of Combat; 20 Health; At the Start of your Turn it Deals 5(+Number of Totems on Hex) Dark Damage to all Hostile Entities. (30 Mana)</t>
  </si>
  <si>
    <t>(❖:^) Black Totem II: Summon a Totem Object Until End of Combat; 20 Health; At the Start of your Turn it Deals 10(+Twice the Number of Totems on Hex) Dark Damage to all Hostile Entities. (30 Mana)</t>
  </si>
  <si>
    <t>(❖:^) Black Totem III: Summon a Totem Object Until End of Combat; 20 Health; At the Start of your Turn it Deals 15(+Thrice the Number of Totems on Hex) Dark Damage to all Hostile Entities. (30 Mana)</t>
  </si>
  <si>
    <t>(❖:≈) Totemic Surge: Double a Totems Base Health and Base Damage. (20 Mana; 10 Health; Another Totem)</t>
  </si>
  <si>
    <t>(❖:≈) Totemic Surge II: Double a Totems Base Health and Base Damage. (20 Mana; Another Totem)</t>
  </si>
  <si>
    <t>(❖:≈) Totemic Surge III: Double a Totems Health and Damage. (Another Totem)</t>
  </si>
  <si>
    <t>(❖:^) Totem of Death: Summon a Totem Object Until End of Combat with 100 Health that after 5 Turns Kills all Entities on the Hex. (100 Mana)</t>
  </si>
  <si>
    <t>(❖:^) Totem of Death II: Summon a Totem Object Until End of Combat with 100 Health that after 4 Turns Kills all Entities on the Hex. (120 Mana)</t>
  </si>
  <si>
    <t>(❖:^) Totem of Death III: Summon a Totem Object Until End of Combat with 100 Health that after 3 Turns Kills all Entities on the Hex; While Summoned all Hostile Entities are Slowed. (150 Mana)</t>
  </si>
  <si>
    <t>(❖:^)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</si>
  <si>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</si>
  <si>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</si>
  <si>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(P) Totemic Link: All Damage Dealt to your Totems is equally split amongst all Summoned Totems currently in Combat; All your Totems gain 20% Elemental Resistance. (Locks 80 Mana)</t>
  </si>
  <si>
    <t>(P) Totemic Link II: All Damage Dealt to your Totems is equally split amongst all Summoned Totems currently in Combat; All your Totems gain 40% Elemental Resistance. (Locks 40 Mana)</t>
  </si>
  <si>
    <t>(P) Totemic Link III: All Damage Dealt to your Totems is equally split amongst all Summoned Totems currently in Combat; All your Totems gain 80% Elemental Resistance.</t>
  </si>
  <si>
    <t>(P)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</si>
  <si>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</si>
  <si>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</si>
  <si>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Green Tea Brew: Make a brew, First Drink: Restore 20 Health, Second Drink: Restore 40 Health and become Confused for 2 turns, Third Drink: Restore 60 Health and become Confused for 3 turns. (70 Mana)</t>
  </si>
  <si>
    <t>(≈) Green Tea Brew II: Make a brew, First Drink: Restore 20 Health, Second Drink: Restore 40 Health and become Confused for 2 turns, Third Drink: Restore 60 Health and become Confused for 3 turns. (60 Mana)</t>
  </si>
  <si>
    <t>(≈) Green Tea Brew III: Make a brew, First Drink: Restore 20 Health, Second Drink: Restore 40 Health and become Confused for 2 turns, Third Drink: Restore 60 Health and become Confused for 3 turns. (50 Mana)</t>
  </si>
  <si>
    <t>(≈) Black Tea Brew: Brewer: Make a brew, First Drink: +2 to Initiative roll, Second Drink: +5 to Initiative and you lose -1 mobility, Third Drink +8 to Initiative roll but you lose -2 mobility effects last until end of day. (60 Mana)</t>
  </si>
  <si>
    <t>(≈) Black Tea Brew: Brewer II: Make a brew, First Drink: +2 to Initiative roll, Second Drink: +5 to Initiative and you lose -1 mobility, Third Drink +8 to Initiative roll but you lose -2 mobility effects last until end of day. (50 Mana)</t>
  </si>
  <si>
    <t>(≈) Black Tea Brew: Brewer III: Make a brew, First Drink: +2 to Initiative roll, Second Drink: +5 to Initiative and you lose -1 mobility, Third Drink +8 to Initiative roll but you lose -2 mobility effects last until end of day. (40 Mana)</t>
  </si>
  <si>
    <t>(≈) Gathering Indgrediants: Explore the hex without consuming a Stamina, you may choose to reroll once your result consuming a Stamina. (25 mana/1 Stamina)</t>
  </si>
  <si>
    <t>(≈) Gathering Indgrediants II: Explore the hex without consuming a Stamina, you may choose to reroll once your result consuming a Stamina. (20 mana/1 Stamina)</t>
  </si>
  <si>
    <t>(≈) Gathering Indgrediants III: Explore the hex without consuming a Stamina, you may choose to reroll once your result consuming a Stamina. (15 mana/1 Stamina)</t>
  </si>
  <si>
    <t>(≈) Camomile brew: Make a Brew: First drink: cleanse a status of your choice, Second drink: cleanse a status of you choice and restore 15 Health, become asleep for 1 turn, Third drink, cleanse all negative statuses and restore 30 Health, become asleep for 3 turns. (60 Mana)</t>
  </si>
  <si>
    <t>(≈) Camomile brew II : Make a Brew: First drink: cleanse a status of your choice, Second drink: cleanse a status of you choice and restore 15 Health, become asleep for 1 turn, Third drink, cleanse all negative statuses and restore 30 Health, become asleep for 3 turns. (50 Mana)</t>
  </si>
  <si>
    <t>(≈) Camomile brew III : Make a Brew: First drink: cleanse a status of your choice, Second drink: cleanse a status of you choice and restore 15 Health, become asleep for 1 turn, Third drink, cleanse all negative statuses and restore 30 Health, become asleep for 3 turns. (40 Mana)</t>
  </si>
  <si>
    <t>(≈) Raspberry brew: Make a Brew, First Drink: Restore 1 Stamina, Second Drink: restore 1 Stamina and become Magnitized, Third Drink restore 1 Stamina and become Corroded, effects last until end of day. (90 Mana)</t>
  </si>
  <si>
    <t>(≈) Raspberry brew II : Make a Brew, First Drink: Restore 1 Stamina, Second Drink: restore 1 Stamina and become Magnitized, Third Drink restore 1 Stamina and become Corroded, effects last until end of day. (80 Mana)</t>
  </si>
  <si>
    <t>(≈) Raspberry brew III : Make a Brew, First Drink: Restore 1 Stamina, Second Drink: restore 1 Stamina and become Magnitized, Third Drink restore 1 Stamina and become Corroded, effects last until end of day. (70 Mana)</t>
  </si>
  <si>
    <t>(≈) Ingrediant Preperation: Upgrade Random ingrediant to the next rarity. (50 Mana)</t>
  </si>
  <si>
    <t>(≈) Ingrediant Preperation II: Upgrade Random ingrediant to the next rarity. (40 Mana)</t>
  </si>
  <si>
    <t>(≈) Ingrediant Preperation III: Upgrade Random ingrediant to the next rarity. (30 Mana)</t>
  </si>
  <si>
    <t>(≈)  White Tea Brew: Make a brew, First Drink: Gain 5 max Health, Second Drink: Gain 10 Max Health and lose 5 Max Mana, Third Drink: Gain 20 Max Health and Lose 10 Max Mana. (40 Mana)</t>
  </si>
  <si>
    <t>(≈)  White Tea Brew II: Make a brew, First Drink: Gain 5 max Health, Second Drink: Gain 10 Max Health and lose 5 Max Mana, Third Drink: Gain 20 Max Health and Lose 10 Max Mana. (40 Mana)</t>
  </si>
  <si>
    <t>(≈)  White Tea Brew III: Make a brew, First Drink: Gain 5 max Health, Second Drink: Gain 10 Max Health and lose 5 Max Mana, Third Drink: Gain 20 Max Health and Lose 10 Max Mana. (30 Mana)</t>
  </si>
  <si>
    <t>(≈)  Hibicus Brew: Make a brew, First Drink: Gain -1 to your exploration rolls, Second Drink: Gain -1 to your exploration roll and lose 1 Stamina, Third Drink gain -1 to your exploration roll and lose 1 Stamina effects last until end of day. (60 Mana)</t>
  </si>
  <si>
    <t>(≈)  Hibicus Brew II : Make a brew, First Drink: Gain -1 to your exploration rolls, Second Drink: Gain -1 to your exploration roll and lose 1 Stamina, Third Drink gain -1 to your exploration roll and lose 1 Stamina effects last until end of day. (50 Mana)</t>
  </si>
  <si>
    <t>(≈)  Hibicus Brew III : Make a brew, First Drink: Gain -1 to your exploration rolls, Second Drink: Gain -1 to your exploration roll and lose 1 Stamina, Third Drink gain -1 to your exploration roll and lose 1 Stamina effects last until end of day. (40 Mana)</t>
  </si>
  <si>
    <t>(P): Efficient Ingrediant Usage: You have a 20% chance of not consuming ingrediants when using them for potion crafting or brew making. (Lock 30 Mana)</t>
  </si>
  <si>
    <t>(P): Efficient Ingrediant Usage II : You have a 30% chance of not consuming ingrediants when using them for potion crafting or brew making. (Lock 40 Mana)</t>
  </si>
  <si>
    <t>(P): Efficient Ingrediant Usage III : You have a 40% chance of not consuming ingrediants when using them for potion crafting or brew making. (Lock 50 Mana)</t>
  </si>
  <si>
    <t>(≈) Purple Tea Brew: Make a brew: First Drink gives you a random Condition; Second Drink lose 10 Max Health and gain a Random Condition; Third Drink Lose 20 Max Health and Gain a Condition of your Choice, Conditions last until end of the next day. (80 mana)</t>
  </si>
  <si>
    <t>(≈) Purple Tea Brew II: Make a brew: First Drink gives you a random Condition; Second Drink lose 10 Max Health and gain a Random Condition; Third Drink Lose 20 Max Health and Gain a Condition of your Choice, Conditions last until end of the vendal. (120 mana)</t>
  </si>
  <si>
    <t>(≈) Purple Tea Brew III: Make a brew: First Drink gives you a random Condition; Second Drink lose 10 Max Health and gain a Random Condition; Third Drink Lose 20 Max Health and Gain a Condition of your Choice. (150 mana)</t>
  </si>
  <si>
    <t>(≈)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</si>
  <si>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</si>
  <si>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</si>
  <si>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(P) The life of a peacefull Herbalist: Switch your faction to equilibrium, if you were already equilibrium the faction feat now changes to below 30 Health or 15% Max Health, any creature you put to sleep will give 1 additional random rare ingrediant. (Locks 50 mana)</t>
  </si>
  <si>
    <t>(P) The life of a peacefull Herbalist: Switch your faction to equilibrium, if you were already equilibrium the faction feat now changes to below 40 Health or 20% Max Health, any creature you put to sleep will give 1 additional random rare or epic ingrediant. (Locks 50 mana)</t>
  </si>
  <si>
    <t>(P) The life of a peacefull Herbalist III: Switch your faction to equilibrium, if you were already equilibrium the faction feat now changes to below 50 Health or 25% Max Health, any creature you put to sleep will give 1 additional random epic ingrediant. (Locks 40 mana)</t>
  </si>
  <si>
    <t>(P) Stormborn: Gain 40% Lightning and Wind Resistance but Lose 20 Max Health.</t>
  </si>
  <si>
    <t>(P) Pursued Afterthought: You may Choose your Wavelength between Wind and Lightning at the Start of the Game.</t>
  </si>
  <si>
    <t>(P) Downpour: At the Start of Day there is a 50% Chance a Downpour will happen; If it Triggers then All Entities you engage in Combat with will be Wet for 4 Turns on Combat Start.</t>
  </si>
  <si>
    <t>(❖:o) Static Preparation: Blitz; Deal 1(+10% Power) Lightning Damage to all other Entities. (5 Mana)</t>
  </si>
  <si>
    <t>(❖:o) Static Preparation II: Blitz; Deal 1(+15% Power) Lightning Damage to all other Entities. (5 Mana)</t>
  </si>
  <si>
    <t>(❖:o) Static Preparation III: Blitz; Deal 1(+20% Power) Lightning Damage to all other Entities. (5 Mana)</t>
  </si>
  <si>
    <t>(❖:o) Thundering Resolve: Deal 10(+100% Power) Wind Damage to all other Entities; For each Enemy hit you Gain 1 Defense and Dispersion until End of Combat. (20 Mana; 1/Combat)</t>
  </si>
  <si>
    <t>(❖:o) Thundering Resolve II: Deal 10(+100% Power) Wind Damage to all other Entities; For each Enemy hit you Gain 2 Defense and Dispersion until End of Combat. (20 Mana; 1/Combat)</t>
  </si>
  <si>
    <t>(❖:o) Thundering Resolve III: Deal 10(+100% Power) Wind Damage to all other Entities; For each Enemy hit you Gain 4 Defense and Dispersion until End of Combat. (20 Mana; 1/Combat)</t>
  </si>
  <si>
    <t>(❖:&gt;) Stormbolt: Deal 20 Wind or Lightning Damage at Random. (20 Mana)</t>
  </si>
  <si>
    <t>(❖:&gt;) Stormbolt II: Deal 30 Wind or Lightning Damage at Random. (25 Mana)</t>
  </si>
  <si>
    <t>(❖:&gt;) Stormbolt III: Deal 30 Wind or Lightning Damage. (30 Mana)</t>
  </si>
  <si>
    <t>(❖:o) Bring the Clouds: Cover current Hex with Clouds until End of Day; All Entities inside of the Hex have Stealth. (15 Mana)</t>
  </si>
  <si>
    <t>(❖:o) Bring the Clouds II: Cover current Hex with Clouds until End of Day; All Entities inside of the Hex have Stealth. (10 Mana)</t>
  </si>
  <si>
    <t>(❖:o) Bring the Clouds III: Cover current Hex with Clouds until End of Day; All Entities inside of the Hex have Stealth. (5 Mana)</t>
  </si>
  <si>
    <t>(❖:o) Hailstorm: Deal 20(+200% Power) Frost Damage to all Entities in Target 2/2 Tile Range and Inflict Chilling for 3 Turns. (25 Mana; 1/Day)</t>
  </si>
  <si>
    <t>(❖:o) Hailstorm II: Deal 20(+200% Power) Frost Damage to all Entities in Target 3/3 Tile Range and Inflict Chilling for 3 Turns. (25 Mana; 1/Day)</t>
  </si>
  <si>
    <t>(❖:o) Hailstorm III: Deal 20(+300% Power) Frost Damage to all Entities in Target 3/3 Tile Range and Inflict Chilling for 3 Turns. (25 Mana; 1/Day)</t>
  </si>
  <si>
    <t>(P) Static Charge: Your Tier I Abilities have Flash. (Locks 60 Mana)</t>
  </si>
  <si>
    <t>(P) Static Charge II: Your Tier I Abilities have Flash. (Locks 30 Mana)</t>
  </si>
  <si>
    <t>(P) Static Charge III: Your Tier I Abilities have Flash.</t>
  </si>
  <si>
    <t>(❖:≈) Sparking Infusion: Cause your Next Wind Damage Ability to deal Pulse Damage instead. (40 Mana)</t>
  </si>
  <si>
    <t>(❖:≈) Sparking Infusion II: Cause your Next Wind Damage Ability to deal Pulse Damage instead. (30 Mana)</t>
  </si>
  <si>
    <t>(❖:≈) Sparking Infusion III: Cause your Next Wind Damage Ability to deal Pulse Damage instead. (20 Mana)</t>
  </si>
  <si>
    <t>(❖:&gt;)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</si>
  <si>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</si>
  <si>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(&gt;) Chain Lightning III: Blitz; Deal 50(+200% Power) Lightning Damage to Target Entity; On Hit the Projectile bounces to another Random Target other than yourself for Half of its Total Damage; The Projectile can bounce up to 4 Times. (70 Mana)</t>
  </si>
  <si>
    <t>(❖:&gt;) Wind Blast: Launch a fast and powerful Windblast at Target for 40(+100% Power) Wind Damage; 50% Chance to Confuse Target on Hit. (40 Mana)</t>
  </si>
  <si>
    <t>(❖:&gt;) Wind Blast II: Launch a fast and powerful Windblast at Target for 45+100% Power) Wind Damage; 75% Chance to Confuse Target on Hit. (40 Mana)</t>
  </si>
  <si>
    <t>(❖:&gt;) Wind Blast III: Launch a fast and powerful Windblast at Target for 50(+100% Power) Wind Damage; Inflict Confuse on Hit. (40 Mana)</t>
  </si>
  <si>
    <t>(❖:o) Endstorm: [Requires you to have cast 5 Abilities this Combat] Cause the final Storm to form on current Hex Until End of Combat; All Entities are Permanently Wet and take 50 Lightning Damage at the Start of their Turn and 50 Wind Damage at the End of their Turn. (50 Mana)</t>
  </si>
  <si>
    <t>(❖:o) Endstorm II: [Requires you to have cast 4 Abilities this Combat] Cause the final Storm to form on current Hex Until End of Combat; All Entities are Permanently Wet and take 75 Lightning Damage at the Start of their Turn and 75 Wind Damage at the End of their Turn. (50 Mana)</t>
  </si>
  <si>
    <t>(❖:o)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</si>
  <si>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(P) Pulsating Aftershock: The Effect from Pulse Damage you inflict Triggers twice. (Locks 100 Mana)</t>
  </si>
  <si>
    <t>(P) Pulsating Aftershock II: The Effect from Pulse Damage you inflict Triggers twice. (Locks 50 Mana)</t>
  </si>
  <si>
    <t>(P) Pulsating Aftershock III: The Effect from Pulse Damage you inflict Triggers thrice.</t>
  </si>
  <si>
    <t>(P) Shocking Spirit: Convert the Lightning Damage from your Abilities to Shock Damage.</t>
  </si>
  <si>
    <t>(P) Shocking Spirit II: Convert the Lightning Damage from your Abilities to Shock Damage; Gain 10 Power.</t>
  </si>
  <si>
    <t>(P) Shocking Spirit III: Convert the Lightning Damage from your Abilities to Shock Damage; Gain 10 Power; Dealing Damage to Hostile Entities Grants you Power Equal to your Lightning Resistance(10% = 1) Until End of Combat.</t>
  </si>
  <si>
    <t>(P)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</si>
  <si>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</si>
  <si>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(P) Cursed Carnival Doll: Gain a indestructable follower doll that can disguise itself as a mercanary.</t>
  </si>
  <si>
    <t>(❖:≈) Piercing Link: Active: Target becomes Linked to a Doll (All Damage&amp;Statuses suffered by the doll is also taken by Target); Active: All Doll Impale themselves with a Nail taking 15 Dark Damage. (20 Mana)</t>
  </si>
  <si>
    <t>(❖:≈) Piercing Link II: Active: Target becomes Linked to a Doll (All Damage&amp;Statuses suffered by the doll is also taken by Target); Active: All Puppets/Doll Impale themselves with 2 Nails taking 15 Dark Damage and 15 Bleed Damage. (30 Mana)</t>
  </si>
  <si>
    <t>(❖:≈) Piercing Link III: Active: Target becomes Linked to a Doll (All Damage&amp;Statuses suffered by the doll is also taken by Target); Active: All Puppets/Doll Impale themselves with 3 Nails taking 15 Dark Damage, 15 Bleed Bleed and 15 Poison Damage. (30 Mana)</t>
  </si>
  <si>
    <t>(❖:≈) Inhibiting Link: Active: Target becomes Linked to a Doll (All Damage&amp;Statuses suffered by the doll is also taken by Target); Active: The Doll gets Chilled for 2 Turns. (20 Mana)</t>
  </si>
  <si>
    <t>(❖:≈) Inhibiting Link II: Target becomes Linked to a Doll (All Damage&amp;Statuses suffered by the doll is also taken by Target); Active: The Puppet/Doll gets Chilled and Tormented for 2 Turns. (40 Mana)</t>
  </si>
  <si>
    <t>(❖:≈) Inhibiting Link III: Target becomes Linked to a Doll (All Damage&amp;Statuses suffered by the doll is also taken by Target); Active: The Puppet/Doll gets Chilled and Tormented adn Drunk for 2 Turns. (50 Mana)</t>
  </si>
  <si>
    <t>(❖:≈) Caring Link: Active: Target becomes Linked to your Doll (All Damage&amp;Statuses taken by the doll is also taken by Target); Active: Gain 15 Healing Per tick for 2 turns. (20 mana)</t>
  </si>
  <si>
    <t>(❖:≈) Caring Link II : Active: Target becomes Linked to a Doll (All Damage&amp;Statuses suffered by the doll is also taken by Target); Active: Gain 15 Healing Per tick for 2 turns; Become Unstoppable for 2 turns. (40 mana)</t>
  </si>
  <si>
    <t>(❖:≈) Caring Link III : Active: Target becomes Linked to a Doll (All Damage&amp;Statuses suffered by the doll is also taken by Target); Active: Gain 15 Healing Per tick for 2 turns; Become Unstoppable and Resilient for 2 turns. (60 mana)</t>
  </si>
  <si>
    <t>(❖:≈) Life through Pain: Choose Target Entity and A Doll; Whenever that Doll Takes Damage in Combat from the selected Target Entity heal yourself for that amount. (35 Mana)</t>
  </si>
  <si>
    <t>(❖:≈) Life through Pain II: Choose A Doll; Whenever it Takes Damage this Combat, Heal for that amount. (50 Mana)</t>
  </si>
  <si>
    <t>(❖:≈) Life through Pain III: Choose x Amount of dolls; Whenever they Take Damage this Combat, Heal for that amount. (35 Mana Per Doll)</t>
  </si>
  <si>
    <t>(❖:≈) Pain Resonance: Choose a Doll; Target Doll suffers 50% of the Damage you Take for the Remainder of the Combat. (35 Mana)</t>
  </si>
  <si>
    <t>(❖:≈) Pain Resonance II: Choose a doll; Target Doll suffers 75% of the Damage you Take for the Remainder of the Combat. (50 Mana)</t>
  </si>
  <si>
    <t>(❖:≈) Pain Resonance III: Flash; Choose a Doll; Target Doll suffers the Damage you Take for the Remainder of the Combat. (50 Mana)</t>
  </si>
  <si>
    <t>(❖:≈) Heart of Ink: Choose a Doll; Target Doll Becomes Weakened for 2 Turns. (20 Mana)</t>
  </si>
  <si>
    <t>(❖:≈) Heart of Ink II: Choose a Doll; Target Doll Becomes Weakened for 3 Turns. (30 Mana)</t>
  </si>
  <si>
    <t>(❖:≈) Heart of Ink III: Choose a Doll; Target Doll Becomes Weakened for 4 Turns. (40 Mana)</t>
  </si>
  <si>
    <t>(❖:≈) Self Reliant Dolls: All your dolls will start to deal 5 true damage per tick until the end of combat at start of your turn.(30 Mana)</t>
  </si>
  <si>
    <t>(❖:≈) Self Reliant Dolls II : All your dolls will start to deal 10 true damage per tick until the end of combat at start of your turn.(40 Mana)</t>
  </si>
  <si>
    <t>(❖:≈) Self Reliant Dolls III : All your dolls will start to deal 15 true damage per tick until the end of combat at start of your turn.(45 Mana)</t>
  </si>
  <si>
    <t>(P) Deeper Voodoo Understanding: Your Dolls are Effected by Vulnerable Status at the start of combat for 2 Turns. (Locks 30 mana)</t>
  </si>
  <si>
    <t>(P) Deeper Voodoo Understanding II: Your Dolls are Effected by Vulnerable Status at the start of combat for 3 Turns. (Locks 40 mana)</t>
  </si>
  <si>
    <t>(P) Deeper Voodoo Understanding III: Your Dolls are Effected by Vulnerable Status at the start of combat for 4 Turns. (Locks 50 mana)</t>
  </si>
  <si>
    <t>(❖:+) Voodoo Doll's Doll: Clone target Doll with all active links until end of combat onto an adjacent tile. (80 Mana)</t>
  </si>
  <si>
    <t>(❖:+) Voodoo Doll's Doll II : Clone target Doll with all active links until end of combat onto an adjacent tile. (60 Mana)</t>
  </si>
  <si>
    <t>(❖:+) Voodoo Doll's Doll III : Clone target Doll with all active links until end of combat onto an adjacent tile. (40 Mana)</t>
  </si>
  <si>
    <t>(❖:≈) Heart Piercing: [Channel for 1 Turn; Requires Atleast 1 linked doll] Pierce a Doll or Yourself with your Ritualic Needle through the Heart, causing the Linked Target to Suffer 50 Physical Damage; 25 Dark Damage and a Heart attack with 20% Chance of Death.(100 Mana)</t>
  </si>
  <si>
    <t>(❖:≈) Heart Piercing II: [Channel for 1 Turn; Requires Atleast 1 linked doll] Pierce a Doll or Yourself with your Ritualic Needle through the Heart, causing the Linked Target to Suffer 100 Physical Damage; 50 Dark Damage and a Heart attack with 50% Chance of Death. (150 Mana)</t>
  </si>
  <si>
    <t>(❖:≈) Heart Piercing III: [Channel for 1 Turn; Requires Atleast 1 linked doll] Pierce a Doll or Yourself with your Ritualic Needle through the Heart, causing the Linked Target to Suffer 100 Physical Damage; 100 Dark Damage and a Heart attack with 50% Chance of Death. (100 Mana)</t>
  </si>
  <si>
    <t>(+) The Voodoo Death Chanting Curse: Your Puppets Soul Enters Targets Body, Cursing them. Curse: Confusion and Fear Until Death/(❖:≈) Immolation Doll: Set Doll Aflame Dealing 20 Fire Damage Per Turn Until Link Ends. (50 Mana)</t>
  </si>
  <si>
    <t>(+) The Voodoo Death Chanting Curse II: Your Puppets Soul Enters Targets Body, Cursing them. Curse: Confusion, Torment and Fear Until Death./(❖:≈) Immolation Doll II: Set Doll Aflame Dealing 40 Fire Damage Per Turn Until Link Ends. (75 Mana)</t>
  </si>
  <si>
    <t>(+) The Voodoo Death Chanting Curse III: Your Puppets Soul Enters Targets Body, Cursing them. Curse: Confusion, Slow, Root; Mind Control, Torment and Fear Until Death/(❖:≈) Immolation Doll III: Set Doll Aflame Dealing 80 Fire Damage Per Turn Until Link Ends. (100 Mana)</t>
  </si>
  <si>
    <t>(❖:≈): Body Link: [Channel for 2 turns] Curse: Target becomes Linked to your Doll (All Damage&amp;Statuses suffered by the doll is also taken by Target); Target doll can no longer die; Whatever happens to a Doll's body will also happen to the Target. (150 mana)</t>
  </si>
  <si>
    <t>(❖:≈): Body Link: [Channel for 1 turns] Curse: Target becomes Linked to your Doll (All Damage&amp;Statuses suffered by the doll is also taken by Target); Target doll can no longer die; Whatever happens to a Doll's body will also happen to the Target. (100 mana)</t>
  </si>
  <si>
    <t>(❖:≈): Body Link: Curse: Target becomes Linked to your Doll (All Damage&amp;Statuses suffered by the doll is also taken by Target);  Whatever happens to a Doll's body will also happen to the Target. (100 mana)</t>
  </si>
  <si>
    <t>Restoration through Faith: Your Daily Regen is increased by 10 Health and Mana per Faith.</t>
  </si>
  <si>
    <t>Vendalic Prayer: At the start of every Vendal set your faith to 3 and enter the Holy State; This Stance Ends at the end of Day or if Consumed. (Does not count Vendal 1; Day 1)</t>
  </si>
  <si>
    <t>Bishops Teachings: Every time you Heal an Entity other than yourself you have a 50% Chance to Gain 1 Faith; You may only gain 1 Faith per Day from this Ability.</t>
  </si>
  <si>
    <t>(+) Wound Prayer: Restore Health 0(+1000% Faith) Health to Target Living Entity. (20 Mana)</t>
  </si>
  <si>
    <t>(+) Wound Prayer II: Restore Health 10(+1000% Faith) Health to Target Living Entity. (20 Mana)</t>
  </si>
  <si>
    <t>(+) Wound Prayer III: Restore Health 20(+1000% Faith) Health to Target Living Entity. (20 Mana)</t>
  </si>
  <si>
    <t>(+) Believe!: Give Target Entity 1 Faith. (40 Mana)</t>
  </si>
  <si>
    <t>(+) Believe! II: Give Target Entity 1 Faith. (35 Mana)</t>
  </si>
  <si>
    <t>(+) Believe! III: Give Target Entity 1 Faith. (30 Mana)</t>
  </si>
  <si>
    <t>(≈) The Symbol: Stance; Enter the Holy state; This Stance Ends at the end of Day or if Consumed. (20 Mana)</t>
  </si>
  <si>
    <t>(≈) The Symbol II: Stance; Enter the Holy state; This Stance Ends at the end of Day or if Consumed. (15 Mana)</t>
  </si>
  <si>
    <t>(≈) The Symbol III: Flash; Stance; Enter the Holy state; This Stance Ends at the end of Day or if Consumed. (15 Mana)</t>
  </si>
  <si>
    <t>(P) Soul Salvation: Whenever one of your Followers Die Gain 1 Faith. (Locks 20 Mana)</t>
  </si>
  <si>
    <t>(P) Soul Salvation II: Whenever one of your Followers Die Gain 1 Faith.</t>
  </si>
  <si>
    <t>(P) Soul Salvation III: Whenever one of your Followers Die Gain 2 Faith.</t>
  </si>
  <si>
    <t>(P) Strong Prayers: Whenever you consume 1 Faith, Gain 1 Attribute Point. (Locks 40 Mana)</t>
  </si>
  <si>
    <t>(P) Strong Prayers II: Whenever you consume 1 Faith, Gain 1 Attribute Point. (Locks 20 Mana)</t>
  </si>
  <si>
    <t>(P) Strong Prayers III: Whenever you consume 1 Faith, Gain 1 Attribute Point.</t>
  </si>
  <si>
    <t>(+) Holy Cure: Remove Target Curse from Target. (40 Mana)</t>
  </si>
  <si>
    <t>(+) Holy Cure II: Remove Target Curse or Rotting from Target. (40 Mana)</t>
  </si>
  <si>
    <t>(+) Holy Cure III: Remove Target Curse, Condition or Rotting from Target. (40 Mana)</t>
  </si>
  <si>
    <t>(^) Conversion through Miracle: Gain a random Mercenary. (3 Faith; 40 Mana)</t>
  </si>
  <si>
    <t>(^) Conversion through Miracle II: Gain a random Mercenary. (3 Faith; 20 Mana)</t>
  </si>
  <si>
    <t>(^) Conversion through Miracle III: Gain a random Mercenary. (3 Faith)</t>
  </si>
  <si>
    <t>(+) Cascading Blessings: Inflict Target with Healing for 10 Health per Tick over 4 Turns; If you are in the Holy Stance then Heal for 20 per Tick over 4 Turns. (40 Mana)</t>
  </si>
  <si>
    <t>(+) Cascading Blessings II: Inflict Target with Healing for 10 Health per Tick over 5 Turns; If you are in the Holy Stance then Heal for 20 per Tick over 5 Turns. (45 Mana)</t>
  </si>
  <si>
    <t>(+) Cascading Blessings III: Inflict Target with Healing for 10 Health per Tick over 6 Turns; If you are in the Holy Stance then Heal for 20 per Tick over 6 Turns. (50 Mana)</t>
  </si>
  <si>
    <t>(≈) Miracle Touch: Remove Target Status from Target Entity and Restore it 20 Health; If you are in the Holy Stance then also Give their next Cast Ability the Keyword Flash. (25 Mana)</t>
  </si>
  <si>
    <t>(≈) Miracle Touch II: Remove Target Status from Target Entity and Restore it 30 Health; If you are in the Holy Stance then also Give their next Cast Ability the Keyword Flash or Hidden. (30 Mana)</t>
  </si>
  <si>
    <t>(≈) Miracle Touch III: Remove Target Status from Target Entity and Restore it 40 Health; If you are in the Holy Stance then also Give their next Cast Ability the Keyword Flash, Hidden or Blitz. (35 Mana)</t>
  </si>
  <si>
    <t>(P) Thousand Prayers: You may have Faith over the Limit; Whenever you gain Faith over the cap you Lose 20 Health.</t>
  </si>
  <si>
    <t>(P) Thousand Prayers II: You may have Faith over the Limit; Whenever you gain Faith over the cap you Lose 10 Health.</t>
  </si>
  <si>
    <t>(P) Thousand Prayers III: Remove Faith Cap.</t>
  </si>
  <si>
    <t>(≈) Gods Gift: [Requires Target Entity in your Melee Range] Restore yourself and Target Entity to full Health; If you are in the Holy State then you may Choose up to 2 Entities besides yourself to fully Restore; Ranking this Ability up Refreshes the Cooldown. (1/Vendal)</t>
  </si>
  <si>
    <t>(≈) Gods Gift II: [Requires Target Entity in your Melee Range] Restore yourself and Target Entity to full Health; If you are in the Holy State then you may Choose up to 2 Entities besides yourself to fully Restore; Ranking this Ability up Refreshes the Cooldown. (1/Vendal)</t>
  </si>
  <si>
    <t>(≈) Gods Gift III: [Requires Target Entity in your Melee Range] Restore yourself and Target Entity to full Health; If you are in the Holy State then you may Choose up to 2 Entities besides yourself to fully Restore; Ranking this Ability up Refreshes the Cooldown. (1/Vendal)</t>
  </si>
  <si>
    <t>(≈) Become The Archbishop: [Requires the Holy Stance to be Active] Powerplay; You are now always in the Holy Stance; Gain 100 Max Health and 1 Faith.</t>
  </si>
  <si>
    <t>(≈) Become The Archbishop II: [Requires the Holy Stance to be Active] Powerplay; You are now always in the Holy Stance; Gain 200 Max Health and 2 Faith.</t>
  </si>
  <si>
    <t>(≈) Become The Archbishop III: [Requires the Holy Stance to be Active] Powerplay; You are now always in the Holy Stance; Gain 400 Max Health and 3 Faith.</t>
  </si>
  <si>
    <t>(P) Adept of Holy Water: Applying Glyphs to Targets restores them 5 Health; If the Target is below 20% Max Health it restores 25 Health instead.</t>
  </si>
  <si>
    <t>(P) Inscriber: If 2 of your Glyphs get consumed during 1 day, Gain 2 Power. (1/Day)</t>
  </si>
  <si>
    <t>(P) Defense Matrix: For Every Glyph on target that are currently active, gain 2 defense 2 dispersion.</t>
  </si>
  <si>
    <t>(❖:≈) Basic Support: Heal target Entity for 10(+150% power) Health. (20 Mana)</t>
  </si>
  <si>
    <t>(❖:≈) Basic Support II: Heal target entity for 15+(150% power) Health. (30 Mana)</t>
  </si>
  <si>
    <t>(❖:≈) Basic Support III: Heal target entity for 30 +(200% power) Health. (40 Mana)</t>
  </si>
  <si>
    <t>(❖:≈) Basic Offense: Damage target entity for 10(+100% power) Magic Damage. (20 Mana)</t>
  </si>
  <si>
    <t>(❖:≈) Basic Offense II: Damage target entity for 15+ (100% power) magic damage. (30 Mana)</t>
  </si>
  <si>
    <t>(❖:≈) Basic Offense III: Flash; Damage target entity for 20+ (100% power) magic damage. (40 Mana)</t>
  </si>
  <si>
    <t>(❖:≈)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</si>
  <si>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</si>
  <si>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</si>
  <si>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Ancient Light: Deal 20(+50% Power) Light Damage to Target, if the Target healed this Combat then Deal 40(+100% Power) Light Damage Instead and Heal for 50% of the Damage Dealt by this Ability. (30 Mana)</t>
  </si>
  <si>
    <t>(+) Ancient Light II: Deal 25(+50% Power) Light Damage to Target, if the Target healed this Combat then Deal 50(+100% Power) Light Damage Instead and Heal for 75% of the Damage Dealt by this Ability. (35 Mana)</t>
  </si>
  <si>
    <t>(+) Ancient Light III: Deal 30(+50% Power) Light Damage to Target, if the Target healed this Combat then Deal 60(+100% Power) Light Damage Instead and Heal for 100% of the Damage Dealt by this Ability. (40 Mana)</t>
  </si>
  <si>
    <t>(≈) Warding Glyph: Hidden, Apply a Glyph on Target that will consume itself to remove the first instance of Damage you receive; Lasts until end of Day; Up to 1 Glyph at a time per Target. (25 Mana)</t>
  </si>
  <si>
    <t>(≈) Warding Glyph II: Hidden, Apply a Glyph on Target that will consume itself to remove the first instance of Damage you receive; Lasts until end of Day; Up to 1 Glyph at a time per Target. (20 Mana)</t>
  </si>
  <si>
    <t>(≈) Warding Glyph III: Hidden, Apply a Glyph on Target that will consume itself to remove the first instance of Damage you receive; Lasts until end of Day; Up to 1 Glyph at a time per Target. (15 Mana)</t>
  </si>
  <si>
    <t>(≈) Ankh Glyph: Hidden, Apply a Glyph on Target that will consume itself to remove the first Negative Status that affects you; Lasts until end of Day; Up to 1 Glyph at a time per Target. (25 Mana)</t>
  </si>
  <si>
    <t>(≈) Ankh Glyph II: Hidden, Apply a Glyph on Target that will consume itself to remove the first Negative Status that affects you; Lasts until end of Day; Up to 1 Glyph at a time per Target. (20 Mana)</t>
  </si>
  <si>
    <t>(≈) Ankh Glyph III: Hidden, Apply a Glyph on Target that will consume itself to remove the first Negative Status that affects you; Lasts until end of Day; Up to 1 Glyph at a time per Target. (15 Mana)</t>
  </si>
  <si>
    <t>(❖:≈) Archaic Cleansing: Reflex; Counter; Powerplay; The next Instance of Damage is Negated; Cleanse 1 Negative Statuses.</t>
  </si>
  <si>
    <t>(❖:≈) Archaic Cleansing II : Reflex; Counter; Powerplay; The next 2 Instances of Damage are Negated; Cleanse 2 Negative Statuses.</t>
  </si>
  <si>
    <t>(❖:≈) Archaic Cleansing III : Reflex; Counter; Powerplay; The next 3 Instances of Damage are Negated; Cleanse 3 Negative Statuses.</t>
  </si>
  <si>
    <t>(≈) After Image Glyph: Hidden, Apply a Glyph On Target that will consume itself when you take an action; that action will be repeated; Lasts until end of Day; 1 Glyph at a time per Target (30 Mana)</t>
  </si>
  <si>
    <t>(≈) After Image Glyph II: Hidden, Apply a Glyph On Target that will consume itself when you take an action; that action will be repeated; Lasts until end of Day; 1 Glyph at a time per Target (25 Mana)</t>
  </si>
  <si>
    <t>(≈) After Image Glyph III: Hidden, Apply a Glyph On Target that will consume itself when you take an action; that action will be repeated; Lasts until end of Day; 1 Glyph at a time per Target (20 Mana)</t>
  </si>
  <si>
    <t>(P) Faithful Protection: Any Damaging Instance will be reduced by 1 for every Faith you currently have.</t>
  </si>
  <si>
    <t>(P) Faithful Protection II: Any Damaging Instance will be reduced by 2 for every Faith you currently have.</t>
  </si>
  <si>
    <t>(P) Faithful Protection III: Any Damaging Instance will be reduced by 3 for every Faith you currently have.</t>
  </si>
  <si>
    <t>(P) Superior Glyphs: You may have up to 2 Glyphs at a Time per target; Gain 50 Max Mana.</t>
  </si>
  <si>
    <t>(P) Superior Glyphs II: You mat have up to 3 Glyphs at a Time per Target; Gain 100 Max Mana.</t>
  </si>
  <si>
    <t>(P) Superior Glyphs III: You mat have any amount of Glyphs per Target; Gain 200 Max Mana.</t>
  </si>
  <si>
    <t>(≈)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</si>
  <si>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</si>
  <si>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</si>
  <si>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Transferance: Turn 1 Faith into a glyph of your choice/ Turn a glyph into 1 Faith/ raise your faith cap by 1. (30 Mana)</t>
  </si>
  <si>
    <t>(≈) Transferance II: Turn 1 Faith into a Glyph of your choice / Turn a Glyph into 1 Faith / Raise your faith cap by 1. (20 Mana)</t>
  </si>
  <si>
    <t>(≈) Transferance III: Turn 1 Faith into a Glyph of your choice / Turn a Glyph into 1 Faith / Raise your faith cap by 1. (10 Mana)</t>
  </si>
  <si>
    <t xml:space="preserve">(P) Stunning Effect: [Requires Melee Weapon] Your Critical Strikes Cause Stuns for 1 Turn. </t>
  </si>
  <si>
    <t>(P) Life is Sacred: At the End of the Day restore 5 Health to all Living on your current Hex. (Scales with +3 per Level)</t>
  </si>
  <si>
    <t>(P) Divine Pilgrimage: Gain 1 Faith for every 5 Hexes Traversed.</t>
  </si>
  <si>
    <t>(≈) Stunning Blow: [Requires Blunt Weapon] Strike the oppoenents Head with your Weapon causing them to be stunned for 1 Turn. (20 Mana)</t>
  </si>
  <si>
    <t>Stunning Blow II: [Requires Blunt Weapon] Strike the oppoenents Head with your Weapon causing them to be stunned for 2 Turn. (40 Mana)</t>
  </si>
  <si>
    <t>Stunning Blow III: [Requires Blunt Weapon] Strike the oppoenents Head with your Weapon causing them to be stunned for 3 Turn. (60 Mana)</t>
  </si>
  <si>
    <t>(≈) Restoration Blow: [Requires Blunt Weapon] Strike Target Entity Restoring 5 Health for each 10 Damage Dealt. (25 Mana)</t>
  </si>
  <si>
    <t>Restoration Blow II: [Requires Blunt Weapon] Strike Target Entity Restoring 10 Health for each 10 Damage Dealt. (30 Mana)</t>
  </si>
  <si>
    <t>Restoration Blow III: [Requires Blunt Weapon] Strike Target Entity Restoring 10 Health for each 5 Damage Dealt. (30 Mana)</t>
  </si>
  <si>
    <t>(≈) Judgement Blow: [Requires Blunt Weapon] Basic Attack Target Entity, if you have more Faith than them you heal for 50% of the Damage dealt. (20 Mana)</t>
  </si>
  <si>
    <t>(≈) Judgement Blow II: [Requires Blunt Weapon] Basic Attack Target Entity, if you have more Faith than them you heal for 75% of the Damage dealt. (20 Mana)</t>
  </si>
  <si>
    <t>(≈) Judgement Blow III: [Requires Blunt Weapon] Basic Attack Target Entity, if you have more Faith than them you heal for 100% of the Damage dealt. (20 Mana)</t>
  </si>
  <si>
    <t>(❖:≈) Stunning Resolve: Whenever you Stun an Entity Restore 10 Health; Lasts until End of Combat. (25 Mana)</t>
  </si>
  <si>
    <t>Stunning Resolve II: Whenever you Stun an Entity Restore 20 Health; Lasts until End of Combat. (25 Mana)</t>
  </si>
  <si>
    <t>Stunning Resolve III : Whenever you Stun an Entity Restore 30 Health; Lasts until End of Combat. (30 Mana)</t>
  </si>
  <si>
    <t>(P) Guided by Faith: Become Immune to Stun.</t>
  </si>
  <si>
    <t>(P) Guided by Faith II: Become Immune to Stun, Charm and Slow.</t>
  </si>
  <si>
    <t xml:space="preserve">(P) Guided by Faith III: Become Immune to Stun, Charm, Slow, MindControl, Root, Sleep, Confused and Staggared. </t>
  </si>
  <si>
    <t>(+) Aleviate Anger: Cure 1 Tick of Target Status; You may also Consume 1 Faith to Cast this Ability as Flash. (20 Mana)</t>
  </si>
  <si>
    <t>(+) Aleviate Anger II: Cure 1 Tick of Target Status; You may also Consume 1 Faith to Cast this Ability as Flash. (15 Mana)</t>
  </si>
  <si>
    <t>(+) Aleviate Anger III: Cure 2 Ticks of Target Status; You may also Consume 1 Faith to Cast this Ability as Flash. (10 Mana)</t>
  </si>
  <si>
    <t>(❖:≈) Paralysing Restoration: Stun Target for 2 Turns and Restore 50% of their Missing Health. (30 Mana; 10% Current Health.)</t>
  </si>
  <si>
    <t>(❖:≈) Paralysing Restoration II: Stun Target for 2 Turns and Restore 50% of their Missing Health. (20 Mana; 10% Current Health.) 1/ Day</t>
  </si>
  <si>
    <t>(❖:≈) Paralysing Restoration III: Stun Target for 3 Turns and Restore 50% of their Missing Health. (20 Mana.)</t>
  </si>
  <si>
    <t>(≈) Prayer of Vitality: Roll d100, restore that much Health. (50 Mana)</t>
  </si>
  <si>
    <t>(≈) Prayer of Vitality II: Roll d100, restore that much Health, rolling 50 or lower will gain max hp instead.(50 Mana)</t>
  </si>
  <si>
    <t>(≈) Prayer of Vitality III: Roll d100, gain that much Health. (50 Mana)</t>
  </si>
  <si>
    <t>(≈) Prayer in Confinement: [Requires Shrine] Restore 100 Health. (1 Faith)</t>
  </si>
  <si>
    <t>(≈) Prayer in Confinement II: [Requires Shrine] Restore 150 Health. (1 Faith)</t>
  </si>
  <si>
    <t>(≈) Prayer in Confinement III: [Requires Shrine] Restore 200 Health. (1 Faith)</t>
  </si>
  <si>
    <t>(❖:≈) Heroes Never Die: Revive Target Dead Entity with 50% Max Health remaining. (50 Mana; 50% of Current Health)</t>
  </si>
  <si>
    <t>(❖:≈) Heroes Never Die II: Revive Target Dead Entity with 100% Max Health remaining. (100 Mana; 50% of Current Health)</t>
  </si>
  <si>
    <t>(❖:≈) Heroes Never Die III: Revive Target Dead Entity with 100% Max Health remaining, you can cast while dead. (100 Mana)</t>
  </si>
  <si>
    <t>(❖:≈) Soul Reincarnation: Passive: Powerplay; Aftermath; 3 Hex Range; Revive yourself on Target Hex.</t>
  </si>
  <si>
    <t>(❖:≈) Soul Reincarnation II: Passive: Powerplay; Aftermath; 3 Hex Range; Revive yourself on Target Hex at 100% Max Health.</t>
  </si>
  <si>
    <t>(❖:≈) Soul Reincarnation III: Passive: Powerplay; Aftermath; 3 Hex Range; Revive yourself on Target Hex at 100% Max Health and Mana.</t>
  </si>
  <si>
    <t>(^) Bluntly Gven Gift: Powerplay; Summon a Random Legendary Blunt Weapon. (100 Mana)</t>
  </si>
  <si>
    <t>(^) Bluntly Gven Gift II: Powerplay; Summon a Random Mythic Blunt Weapon. (150 Mana)</t>
  </si>
  <si>
    <t>(^) Bluntly Gven Gift III: Powerplay; Summon a Random legendary Astral Weapon. (200 Mana)</t>
  </si>
  <si>
    <t>(P) Mana-Tech Jump Starter: After every Combat restore 20%(+300% Level) of all Health lost during that Combat.</t>
  </si>
  <si>
    <t>(≈) Symbiotic Energizer: Gain 0.5 Stamina. (20 Mana; 2/Day)</t>
  </si>
  <si>
    <t>(P) Paratrooping: When Falling off the Map you only Lose 10 Health.</t>
  </si>
  <si>
    <t>(≈) Experimental Shot: Heal yourself for 10(+50% Dexterity) Health Per Tick over 3 Ticks; Lose 30 Health at the end of Combat; If used in Map Phase the Health is Lost after the Healing Status is Removed. (20 Mana)</t>
  </si>
  <si>
    <t>(≈) Experimental Shot II: Heal yourself for 10(+50% Dexterity) Health Per Tick over 4 Ticks; Lose 35 Health at the end of Combat; If used in Map Phase the Health is Lost after the Healing Status is Removed. (20 Mana)</t>
  </si>
  <si>
    <t>(≈) Experimental Shot III: Heal yourself for 10(+50% Dexterity) Health Per Tick over 5 Ticks; Lose 40 Health at the end of Combat; If used in Map Phase the Health is Lost after the Healing Status is Removed. (20 Mana)</t>
  </si>
  <si>
    <t>(≈) Impact Reduction: Target gains 20%(+100% Power) damage reduction for the next 3 instances of Damage; Lasts Until End of Day. (30 Mana).</t>
  </si>
  <si>
    <t>(≈) Impact reduction II: Target gains 30%(+100% Power) damage reduction for the next 3 instances of Damage. (35 Mana); Lasts Until End of Day.</t>
  </si>
  <si>
    <t>(≈) Impact reduction III: Target gains 40%(+100% Power) damage reduction for the next 5 instances of Damage. (40 Mana); Lasts Until End of Day.</t>
  </si>
  <si>
    <t>(≈) Stim Injection: Give Target Entity 1 more Action on their next Turn and Surged for 1 Turn. (35 Mana)</t>
  </si>
  <si>
    <t>(≈) Stim Injection II: Give Target Entity 1 more Action on their next Turn and Surged for 1 Turn. (30 Mana)</t>
  </si>
  <si>
    <t>(≈) Stim Injection III: Give Target Entity 1 more Action on their next Turn and Surged for 1 Turn. (25 Mana)</t>
  </si>
  <si>
    <t>(≈) Quickwrap Mana Bandages: Remove a Damage over Time Status Effect From Target and Restore it 20 Mana. (40 Mana)</t>
  </si>
  <si>
    <t>(≈) Quickwrap Mana Bandages II: Remove a Damage over Time Status Effect From Target and Restore it 30 Mana. (40 Mana)</t>
  </si>
  <si>
    <t>(≈) Quickwrap Mana Bandages III: Remove a Damage over Time Status Effect From Target and Restore it 40 Mana. (40 Mana)</t>
  </si>
  <si>
    <t>(&gt;) M-T Stun Grenade: Craft and Throw a Stun Grenade at target; Counts as an Explosive Throwable; Deals 10(+50% Dexterity) Magnetic Damage and Stuns for 2 Turns. (50 Mana)</t>
  </si>
  <si>
    <t>(&gt;) M-T Stun Grenade II: Craft and Throw a Stun Grenade at target; Counts as an Explosive Throwable; Deals 20(+100% Dexterity) Magnetic Damage and Stuns for 2 Turns. (50 Mana)</t>
  </si>
  <si>
    <t>(≈) M-T Stun Grenade III: Craft and Throw a Stun Grenade at target; Counts as an Explosive Throwable; Deals 20(+100% Power) Magnetic Damage and Stuns for 3 Turns. (50 Mana)</t>
  </si>
  <si>
    <t>(≈) Basic Chemistry: Convert Target Mana Potion into a Health Potion of equivalent Rarity and Vice Versa. (10 Mana)</t>
  </si>
  <si>
    <t>(≈) Basic Chemistry II: Convert Target Mana Potion into a Health Potion of equivalent Rarity and Vice Versa. (5 Mana)</t>
  </si>
  <si>
    <t>(≈) Basic Chemistry III: Convert Target Mana Potion into a Health Potion of equivalent Rarity and Vice Versa.</t>
  </si>
  <si>
    <t>(≈) Prosthetic: Craft a Mana-Tech prosthetic, which can replace a dismembered or existing limb, grants 2 Strength; 25 Health and 2 Defense(On top of restoring the losses from Dismemberment). (75 Mana)</t>
  </si>
  <si>
    <t>(≈) Prosthetic II: Craft a Mana-Tech prosthetic, which can replace a dismembered or existing limb, grants 4 Strength; 50 Health and 4 Defense(On top of restoring the losses from Dismemberment). (75 Mana)</t>
  </si>
  <si>
    <t>(≈) Prosthetic III: Craft a Mana-Tech prosthetic, which can replace a dismembered or existing limb, grants 6 Strength; 75 Health and 6 Defense(On top of restoring the losses from Dismemberment). (75 Mana)</t>
  </si>
  <si>
    <t>(P) Do No Harm: You are now Restricted from Harming any Entity that has not Attacked you first; Sentient Non-Hero Entities are no longer Hostile; Whenever you Restore Health to another Entity Restore them another 10 Health.</t>
  </si>
  <si>
    <t>(P) Do No Harm II: You are now Restricted from Harming any Entity that has not Attacked you first; Sentient Non-Hero Entities are no longer Hostile; Whenever you Restore Health to another Entity Restore them another 20 Health.</t>
  </si>
  <si>
    <t>(P) Do No Harm III: You are now Restricted from Harming any Entity that has not Attacked you first; Sentient Non-Hero Entities are no longer Hostile; Whenever you Restore Health to another Entity Restore them another 30 Health.</t>
  </si>
  <si>
    <t>(o) Calming Agent: Release a Gas on the Entire Hex that Causes all other Entities to Fall Asleep for 1 Turn. (30 Mana)</t>
  </si>
  <si>
    <t>(o) Calming Agent II: Release a Gas on the Entire Hex that Causes all other Entities to Fall Asleep for 1 Turn. (25 Mana)</t>
  </si>
  <si>
    <t>(o) Calming Agent III: Release a Gas on the Entire Hex that Causes all other Entities to Fall Asleep for 1 Turn. (20 Mana)</t>
  </si>
  <si>
    <t>(≈) Medical Camp: Set up a Medical Camp on your current Hex; While on a Hex with a Medical Camp You may spend 0.5 Stamina to Restore 20 Health; Entities that Rest on a Medical Camp you Regenerate 10 extra Health and Mana. (80 Mana)</t>
  </si>
  <si>
    <t>(≈) Medical Camp II: Set up a Medical Camp on your current Hex; While on a Hex with a Medical Camp You may spend 0.5 Stamina to regain 40 Health; Entities that Rest on a Medical Camp Regenerate 20 extra Health and Mana. (100 Mana)</t>
  </si>
  <si>
    <t>(≈) Medical Camp III: Set up a Medical Camp on your current Hex; While on a Hex with a Medical Camp You may spend 0.5 Stamina to regain 60 Health; Entities that Rest on a Medical Camp Regenerate 40 extra Health and Mana. (120 Mana)</t>
  </si>
  <si>
    <t>(≈) Advanced Surgery: [Requires 2 Stacks of Preparation if in Combat] Perform a Surgery on Target, Restoring 100 Health; Curing all Statuses and Removing Rotting. (100 Mana)</t>
  </si>
  <si>
    <t>(≈) Advanced Surgery II: [Requires 1 Stack of Preparation if in Combat] Perform a Surgery on Target, Restoring 200 Health; Curing all Statuses and Removing Rotting. (125 Mana)</t>
  </si>
  <si>
    <t>(≈)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</si>
  <si>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</si>
  <si>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</si>
  <si>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(P) Advanced Chemistry III: [Requires Basic Chemistry Ability to be Unlocked] Your Basic Chemistry Ability may now be used on any Potion to convert them into a Mana Potion of a Higher Rarity; All your Potions are now Throwable. (3/Day)</t>
  </si>
  <si>
    <t>(≈) Bandage Maker: Consume a Fabric to Restore 10(+15 per Rarity) Health to Target Entity. (1 Fabric)</t>
  </si>
  <si>
    <t>(P) Touch of Life: All your Heals restore 1(+100% Level) more Health.</t>
  </si>
  <si>
    <t>(P) Value Extractor?: Whenever you Craft a Potion the result will be Lesser Health Potion regardless of ingredients; If you use 2 Ingredients it will turn into a Health Potion instead.</t>
  </si>
  <si>
    <t>(P) Lessons of Peace: If you deal Damage to Sentient Entities you become Banished; You have 30% Chance for Sentient Entity not to be Hostile upon encountering.</t>
  </si>
  <si>
    <t>(P) Lessons of Peace II: If you deal Damage to Sentient Entities you become Banished; You have 60% Chance for Sentient Entity not to be Hostile upon encountering.</t>
  </si>
  <si>
    <t>(P) Lessons of Peace III: If you deal Damage to Sentient Entities you become Banished; You have 90% Chance for Sentient Entity not to be Hostile upon encountering.</t>
  </si>
  <si>
    <t>(P) Lessons of Morality: If you deal Damage to Sentient Entities you become Banished; Healing a Damaged Sentient Non-Heroic Entity will cause them to no longer be Hostile. (Locks 60 Mana)</t>
  </si>
  <si>
    <t>(P) Lessons of Morality II: If you deal Damage to Sentient Entities you become Banished; Healing a Damaged Non-Heroic Entity will cause them to no longer be Hostile. (Locks 40 Mana)</t>
  </si>
  <si>
    <t>(P) Lessons of Morality III: If you deal Damage to Sentient Entities you become Banished; Healing a Damaged Non-Heroic Entity will cause them to no longer be Hostile. (Locks 20 Mana)</t>
  </si>
  <si>
    <t>(P) Lessons of Ethics: If you deal Damage to Sentient Entities you become Banished; If a Sentient Entity is First to Deal Damage to you in Combat they immediately Lose 20 Health. (Locks 30 Mana)</t>
  </si>
  <si>
    <t>(P) Lessons of Ethics II: If you deal Damage to Sentient Entities you become Banished; If a Sentient Entity is First to Deal Damage to you in Combat they immediately Lose 30 Health. (Locks 15 Mana)</t>
  </si>
  <si>
    <t>(P) Lessons of Ethics III: If you deal Damage to Sentient Entities you become Banished; If a Sentient Entity is First to Deal Damage to you in Combat they immediately Lose 40 Health.</t>
  </si>
  <si>
    <t>(≈) Mend: Restore 30(+100% Dexterity) Health to Target Entity other than Yourself. (25 Mana)</t>
  </si>
  <si>
    <t>(≈) Mend II: Restore 35(+125% Dexterity) Health to Target Entity other than Yourself. (25 Mana)</t>
  </si>
  <si>
    <t>(≈) Mend III: Restore 40(+150% Dexterity) Health to Target Entity other than Yourself. (25 Mana)</t>
  </si>
  <si>
    <t>(❖:o) Mass Heal: Heal all Entities on Hex for 10(+50% Power) Health. (25 Mana)</t>
  </si>
  <si>
    <t>(❖:o) Mass Heal II: Heal all Entities on Hex for 10(+75% Power) Health Twice. (25 Mana)</t>
  </si>
  <si>
    <t>(❖:o) Mass Heal III: Heal all Entities on Hex for 10(+100% Power) Health Thrice. (25 Mana)</t>
  </si>
  <si>
    <t>(P) Violence is not the Answer: If all Non-Heroic Hostile Entities on your Current Hex become Non-Hostile they disappear and you gain their Experience. (1/Entity; Locks 40 Mana)</t>
  </si>
  <si>
    <t>(P) Violence is not the Answer II: If all Non-Heroic Hostile Entities on your Current Hex become Non-Hostile they disappear and you gain their Experience. (1/Entity; Locks 20 Mana)</t>
  </si>
  <si>
    <t>(P) Violence is not the Answer III: If all Non-Heroic Hostile Entities on your Current Hex become Non-Hostile they disappear and you gain their Experience. (1/Entity)</t>
  </si>
  <si>
    <t>(o) Ceasefire: For the next 3 Turns no Entity on Hex is able to use Attacks. (40 Mana)</t>
  </si>
  <si>
    <t>(o) Ceasefire II: For the next 4 Turns no Entity on Hex is able to use Attacks. (45 Mana)</t>
  </si>
  <si>
    <t>(o) Ceasefire III: For the next 5 Turns no Entity on Hex is able to use Attacks. (50 Mana)</t>
  </si>
  <si>
    <t>(P) Course of Nature: All Non-Heroic Entities you Encounter Start Combat at 90% of their Max Health.</t>
  </si>
  <si>
    <t>(P) Course of Nature II: All Non-Heroic Entities you Encounter Start Combat at 80% of their Max Health.</t>
  </si>
  <si>
    <t>(P) Course of Nature III: All Non-Heroic Entities you Encounter Start Combat at 70% of their Max Health.</t>
  </si>
  <si>
    <t>(+) Mediation: Cause Two Entities other than Yourself to Charm Each other for 3 Turns. (20 Mana)</t>
  </si>
  <si>
    <t>(+) Mediation II: Cause Two Entities other than Yourself to Charm Each other for 4 Turns. (20 Mana)</t>
  </si>
  <si>
    <t>(+) Mediation III: Cause Two Entities to Charm Each other for 5 Turns. (20 Mana)</t>
  </si>
  <si>
    <t>(P) Your Time is a Curse: Gain 5% Total Damage Reduction which Stacks Additively up to 80% whenever a Hostile Entity Prepares, Channels or Gates until End of Combat.</t>
  </si>
  <si>
    <t>(P) Your Time is a Curse II: Gain 10% Total Damage Reduction which Stacks Additively up to 80% whenever a Hostile Entity Prepares, Channels or Gates until End of Combat.</t>
  </si>
  <si>
    <t>(P) Your Time is a Curse III: Gain 20% Total Damage Reduction which Stacks Additively up to 80% whenever a Hostile Entity Prepares, Channels or Gates until End of Combat.</t>
  </si>
  <si>
    <t>(o) Love Sign: Stagger all Hostile Entities on Hex for 1 Turn. (20 Mana)</t>
  </si>
  <si>
    <t>(o) Love Sign II: Stagger all Hostile Entities on Hex for 1 Turn. (10 Mana)</t>
  </si>
  <si>
    <t>(o) Love Sign III: Stagger all Hostile Entities on Hex for 2 Turns. (5 Mana)</t>
  </si>
  <si>
    <t>(❖:+) Overmend: Heal Target for 200(+100% Dexterity) Health, then if Target was Overhealed, Heal yourself for the remainder. (100 Mana; 1/Day)</t>
  </si>
  <si>
    <t>(❖:+) Overmend II: Heal Target for 400(+150% Dexterity) Health, then if Target was Overhealed, Heal yourself for the remainder. (150 Mana; 1/Day)</t>
  </si>
  <si>
    <t>(❖:+) Overmend III: Heal Target for 600(+200% Dexterity) Health, then if Target was Overhealed, Heal another Target for the remainder. (200 Mana; 1/Day)</t>
  </si>
  <si>
    <t>(P) Live through spite: You may live up until -100 Health; Outside of combat always consume Mana to regain health until 50 at a 1:1 Ratio.</t>
  </si>
  <si>
    <t>(P) Old soul: Gain 2 Skill Points.</t>
  </si>
  <si>
    <t>(P) Wisdom through Age: Gain 3 Wisdom.</t>
  </si>
  <si>
    <t>(≈) Galal Pulverizer: Your Melee Basic Attacks Gain 1(+5% Health) Physical Damage On Hit; Lasts Until End of Combat. (10 Mana)</t>
  </si>
  <si>
    <t>(≈) Galal Pulverizer II: Your Melee Basic Attacks Gain 1(+10% Health) Physical Damage On Hit; Lasts Until End of Combat. (20 Mana)</t>
  </si>
  <si>
    <t>(≈) Galal Pulverizer III: Your Melee Basic Attacks Gain 1(+15% Health) Physical Damage On Hit; Lasts Until End of Combat. (30 Mana)</t>
  </si>
  <si>
    <t>(P) Accoraa Nokus: Your Ranged Basic Attacks gain 1(+100% Level) Base Damage.</t>
  </si>
  <si>
    <t>(P) Accoraa Nokus II: Your Ranged Basic Attacks gain 1(+150% Level) Base Damage.</t>
  </si>
  <si>
    <t>(P) Accoraa Nokus III: Your Ranged Basic Attacks gain 1(+200% Level) Base Damage.</t>
  </si>
  <si>
    <t>(≈) Barrier Bump: Bump Target Entity dealing 10(+50% Barrier) Physical Damage. (25 Mana)</t>
  </si>
  <si>
    <t>(≈) Barrier Bump II: Bump Target Entity dealing 10(+75% Barrier) Physical Damage. (30 Mana)</t>
  </si>
  <si>
    <t>(≈) Barrier Bump III: Bump Target Entity dealing 10(+100% Barrier) Physical Damage. (35 Mana)</t>
  </si>
  <si>
    <t>(≈) But a Breeze: Restore 50% of Health Lost last Turn. (20 Mana)</t>
  </si>
  <si>
    <t>(≈) But a Breeze II: Restore 60% of Health Lost last Turn. (25 Mana)</t>
  </si>
  <si>
    <t>(≈) But a Breeze III: Restore 70% of Health Lost last Turn. (30 Mana)</t>
  </si>
  <si>
    <t>(≈) Flesh to Armor: Gain 10% of Max Health as Barrier until End of Combat. (10% Current Health; 1/Day)</t>
  </si>
  <si>
    <t>(≈) Flesh to Armor II: Gain 20% of Max Health as Barrier until End of Combat. (20% Current Health; 2/Day)</t>
  </si>
  <si>
    <t>(≈) Flesh to Armor III: Gain 30% of Max Health as Barrier until End of Combat. (30% Current Health; 3/Day)</t>
  </si>
  <si>
    <t>(≈) Touch of Grace: Restore Target Entity 5(+1% Max Health; +10% Barrier) Health; Can not Target yourself. (2/Day)</t>
  </si>
  <si>
    <t>(≈) Touch of Grace II: Restore Target Entity 10(+2% Max Health; +10% Barrier) Health; Can not Target yourself. (2/Day)</t>
  </si>
  <si>
    <t>(≈) Touch of Grace III: Restore Target Entity 15(+3% Max Health; +10% Barrier) Health; Can not Target yourself. (2/Day)</t>
  </si>
  <si>
    <t>(P) Galal Life Eaters: Whenever you gain Health or Barrier, all Hostile Entities on Hex Lose Health equal 50% of the amount gained. (Locks 100 Mana)</t>
  </si>
  <si>
    <t>(P) Galal Life Eaters II: Whenever you gain Health or Barrier, all Hostile Entities on Hex Lose Health equal 50% of the amount gained. (Locks 75 Mana)</t>
  </si>
  <si>
    <t>(P) Galal Life Eaters III: Whenever you gain Health or Barrier, all Hostile Entities on Hex Lose Health equal 50% of the amount gained. (Locks 50 Mana)</t>
  </si>
  <si>
    <t>(≈) Provera Stromus: Powerplay; Set Health to 1, gain Barrier equal to Max Health.</t>
  </si>
  <si>
    <t>(≈) Provera Stromus II: Powerplay; Set Health to 100, gain Barrier equal to Max Health.</t>
  </si>
  <si>
    <t>(≈) Provera Stromus III: Powerplay; Set Health to Max Health, gain Barrier equal to Max Health.</t>
  </si>
  <si>
    <t>(P) Enter Pride: Upon unlocking this Ability Herald: "I dare you all to kill me!"; You Deal 50% Less Total Damage; At the Start of Day gain 10(+5 per Day post unlocking this Ability) Max Health.</t>
  </si>
  <si>
    <t>(P) Enter Pride II: Upon unlocking this Ability Herald: "Come on! I am still alive!"; You Deal 50% Less Total Damage; At the Start of Day gain 15(+10 per Day post unlocking this Ability) Max Health.</t>
  </si>
  <si>
    <t>(P) Enter Pride III: Upon unlocking this Ability Herald: "I am Immortal!"; You Deal 50% Less Total Damage; At the Start of Day gain 20(+15 per Day post unlocking this Ability) Max Health.</t>
  </si>
  <si>
    <t>(P) Immortality: Reduce your Total Damage Dealt by 50%; You may now go up to -800 Health without Dying; If you have Live through Spite, then you may go up to -1000 Health Instead.</t>
  </si>
  <si>
    <t>(P) Immortality II: Reduce your Total Damage Dealt by 25%; You may now go up to -800 Health without Dying; If you have Live through Spite, then you may go up to -1000 Health Instead.</t>
  </si>
  <si>
    <t>(P) Immortality III: You may now go up to -800 Health without Dying; If you have Live through Spite, then you may go up to -1000 Health Instead.</t>
  </si>
  <si>
    <t>(P) Petarchic Indestructibility: Gain 10 Defense, 10 Dispersion, 100 Health, 10% Deflect, 10% Fortitude and 10% Damage Reduction. (Locks 100 Mana)</t>
  </si>
  <si>
    <t>(P) Petarchic Indestructibility II: Gain 15 Defense, 15 Dispersion, 150 Health, 20% Deflect, 20% Fortitude and 20% Damage Reduction. (Locks 100 Mana)</t>
  </si>
  <si>
    <t>(P) Petarchic Indestructibility III: Gain 20 Defense, 20 Dispersion, 200 Health, 30% Deflect, 30% Fortitude and 30% Damage Reduction. (Locks 100 Mana)</t>
  </si>
  <si>
    <t>(P) The End?: When taking Lethal Damage or Dying become Dismembered instead; You no longer take Bleed Damage from Dismemberments; If you get Decapitated you get Destroyed instead. (Locks 100 Mana)</t>
  </si>
  <si>
    <t>(P) The End? II: When taking Lethal Damage or Dying become Dismembered instead; You no longer take Bleed Damage from Dismemberments; If you get Decapitated you get Destroyed instead. (Locks 50 Mana)</t>
  </si>
  <si>
    <t>(P) The End? III: When taking Lethal Damage or Dying become Dismembered instead; You no longer take Bleed Damage from Dismemberments; If you get Decapitated you get Destroyed instead; When you are about to be Destroyed remove this Ability and Revive.</t>
  </si>
  <si>
    <t>(P) Satanic Invocation: Summoning a Minion in Combat Deals 10 Fire Damage to all Entities.</t>
  </si>
  <si>
    <t>(P) Soul Controlled Flesh: You count as your own Minion.</t>
  </si>
  <si>
    <t>(P) Hellspawnic Growth: Gain 1 Hellspawn Stack whenever you Summon a Minion; You may Consume 5 Hellspawn Stacks to Trigger your Tier I Ability as Flash.</t>
  </si>
  <si>
    <t>(^) Summon Imp: Summon a 20 Health; 10 Fire Damage Melee Basic Attack Imp Minion that lasts Until end of Combat. (20 Mana)</t>
  </si>
  <si>
    <t>(^) Summon Imp II: Summon a 30 Health; 15 Fire Damage Melee Basic Attack Imp Minion that lasts Until end of Combat. (25 Mana)</t>
  </si>
  <si>
    <t>(^) Summon Imp III: Summon a 40 Health; 20 Fire Damage Melee Basic Attack Imp Minion that lasts Until end of Combat. (30 Mana)</t>
  </si>
  <si>
    <t>(^) Summon Hell Hound: Summon a Hell Hound Minion with 40 Health and 15 Physical Damage Melee Basic Attacks; Up to 2; Lasts until end of Combat. (40 Mana)</t>
  </si>
  <si>
    <t>(^) Summon Hell Hound II: Summon a Hell Hound Minion with 50 Health and 17 Physical Damage Melee Basic Attacks; Up to 2; Lasts until end of Combat. (40 Mana)</t>
  </si>
  <si>
    <t>(^) Summon Hell Hound III: Summon a Hell Hound Minion with 60 Health and 20 Physical Damage Melee Basic Attacks; Up to 2; Lasts until end of Combat. (40 Mana)</t>
  </si>
  <si>
    <t>(^) Summon Felbat: Summon a Felbat with 10 Health and 20 Magic Damage Ranged Basic Attacks; Up to 1; Lasts until end of Combat. (30 Mana)</t>
  </si>
  <si>
    <t>(^) Summon Felbat II: Summon a Felbat with 10 Health and 25 Magic Damage Ranged Basic Attacks; Up to 2; Lasts until end of Combat. (30 Mana)</t>
  </si>
  <si>
    <t>(^) Summon Felbat III: Summon a Felbat with 10 Health and 25 Magic Damage Ranged Basic Attacks; Up to 3; Lasts until end of Combat. (30 Mana)</t>
  </si>
  <si>
    <t>(P) Born in Ashen Lands: All Your Minions Gain 30% Fire Resistance; 3 Defense; 3 Dispersion and 5 Fire Damage on Hit. (Locks 30 Mana)</t>
  </si>
  <si>
    <t>(P) Born in Ashen Lands II: All Your Minions Gain 40% Fire Resistance; 4 Defense; 4 Dispersion and 7 Fire Damage on Hit. (Locks 40 Mana)</t>
  </si>
  <si>
    <t>(P) Born in Ashen Lands III: All Your Minions Gain 50% Fire Resistance; 6 Defense; 6 Dispersion and 10 Fire Damage on Hit. (Locks 40 Mana)</t>
  </si>
  <si>
    <t>(P) Heating Core: Your Minions gain Gating; Minions that Gate in Combat now also Restores 10 Health. (Locks 20 Mana)</t>
  </si>
  <si>
    <t>(P) Heating Core II: Your Minions gain Gating; Minions that Gate in Combat now also Restores 20 Health. (Locks 30 Mana)</t>
  </si>
  <si>
    <t>(P) Heating Core III: You and your Minions gain Gating; Minions that Gate in Combat now also Restores 30 Health. (Locks 40 Mana)</t>
  </si>
  <si>
    <t>(P) Spiteful Consumption: Whenever a Minion Dies on your Hex Lose 10 Health and gain 10 Barrier until End of Combat.</t>
  </si>
  <si>
    <t>(P) Spiteful Consumption II: Whenever a Minion Dies on your Hex Lose 10 Health and gain 15 Barrier until End of Combat.</t>
  </si>
  <si>
    <t>(P) Spiteful Consumption III: Whenever a Minion Dies on your Hex Lose 10 Health and gain 20 Barrier until End of Combat.</t>
  </si>
  <si>
    <t>(^) Demonic Warp: Powerplay; Summon a Level 1 Horned Demon Companion; He can be summoned as any class of your choosing. (50 Mana)</t>
  </si>
  <si>
    <t>(^) Demonic Warp II: Powerplay; Summon a Level 4 Horned Demon Companion; He can be summoned as any class of your choosing. (50 Mana)</t>
  </si>
  <si>
    <t>(^) Demonic Warp III: Powerplay; Summon a Level 7 Horned Demon Companion; He can be summoned as any class of your choosing. (50 Mana)</t>
  </si>
  <si>
    <t>(^) Through the Gates of Hell: Summon a Ride-able Hellcharger[Elite] Mount which grants you 3 Extra Stamina while Mounted; Takes 1 Turn to Mount; Hellcharger can still use his abilities either way; Up to 1 at a time. (80 Mana)</t>
  </si>
  <si>
    <t>(^) Through the Gates of Hell II : Summon a Ride-able Hellcharger[Elite] Mount which grants you 3 Extra Stamina while Mounted; Takes 1 Turn to Mount; Hellcharger Can still use his abilities; Up to 1 at a time. (65 Mana)</t>
  </si>
  <si>
    <t>(^) Through the Gates of Hell III : Summon a Ride-able Hellcharger[Elite] Mount which grants you 3 Extra Stamina while Mounted; Takes 1 Turn to Mount; Hellcharger Can still use his abilities; Up to 1 at a time. (50 Mana)</t>
  </si>
  <si>
    <t>(^) Summon Hellstorn: Summon a 50 Health Hellstorn Minion with 20 Physical Damage Melee Basic Attack; Hellstorns Gain 5 Base Damage whenever they take Damage. (50 Mana/50 Health)</t>
  </si>
  <si>
    <t>(^) Summon Hellstorn II: Summon a 50 Health Hellstorn Minion with 25 Physical Damage Melee Basic Attack; Hellstorns Gain 5 Base Damage whenever they take Damage. (50 Mana/50 Health)</t>
  </si>
  <si>
    <t>(^) Summon Hellstorn III: Summon a 50 Health Hellstorn Minion with 25 Physical Damage Melee Basic Attack; Hellstorns Gain 10 Base Damage whenever they take Damage. (50 Mana/50 Health)</t>
  </si>
  <si>
    <t>(^) The Final Ritual: Summon a 400 Health; 100 Mana; 3/3 Stamina; 50% Fire Resistance; 20 Fire Damage and 20 Physical Damage Basic Attack Demon Lord Follower; He can Cast your Tier I Ability as well; He can Devour Adjacent Minions to Regain 50 Health. (150 Mana; 100 Health)</t>
  </si>
  <si>
    <t>(^) The Final Ritual II: Summon a 600 Health; 200 Mana; 4/4 Stamina; 50% Fire Resistance; 30 Fire Damage and 30 Physical Damage Basic Attack Demon Lord Follower; He can Cast your Tier I Ability as well; He can Devour Adjacent Minions to Regain 100 Health. (150 Mana; 150 Health)</t>
  </si>
  <si>
    <t>(^) The Final Ritual III: Summon a 1200 Health; 400 Mana; 5/5 Stamina; 50% Fire Resistance; 50 Fire Damage and 50 Physical Damage Basic Attack Demon Lord Follower; He can Cast your Tier I Ability as well; He can Devour Adjacent Minions to Regain 200 Health. (200 Mana; 200 Health)</t>
  </si>
  <si>
    <t>(o) Inferno: Powerplay; Sacrifice x Amount of Minions; Retrigger this ability x Times; All Other Entities on Hex Take 25 Magic Damage and 25 Fire Damage. (100 Mana)</t>
  </si>
  <si>
    <t>(o) Inferno II: Powerplay; Sacrifice x Amount of Minions; Retrigger this ability x+1 Times; All Other Entities on Hex Take 50 Magic Damage and 50 Fire Damage. (125 Mana)</t>
  </si>
  <si>
    <t>(o) Inferno III: Powerplay; Sacrifice x Amount of Minions; Retrigger this ability x+2 Times; All Other Entities on Hex Take 75 Magic Damage and 75 Fire Damage. (150 Mana)</t>
  </si>
  <si>
    <t>(^) Hell Unleashed: Summon 3 Demon Weakling Creatures and 2 Demon Elite Creatures on any Tiles of your Choice; They are Minions and Last until End of Combat. (80 Mana; 40 Health; 1/Day)</t>
  </si>
  <si>
    <t>(^) Hell Unleashed II: Summon 4 Demon Weakling Creatures, 3 Demon Elite Creatures and 1 Demon Boss Creature on any Tiles of your Choice; They are Minions and Last until End of Combat. (100 Mana; 80 Health; 1/Day)</t>
  </si>
  <si>
    <t>(^) Hell Unleashed III: Summon 5 Demon Weakling Creatures, 4 Demon Elite Creatures and 2 Demon Boss Creatures on any Tiles of your Choice; They are Minions and Last until End of Combat. (150 Mana; 120 Health; 1/Day)</t>
  </si>
  <si>
    <t>(P) Sand Carrier: When Engaging in Combat, Transform Current Hex into a Dessert Hex</t>
  </si>
  <si>
    <t>(P) Sandcrosser: Traverse Dessert at 1 Stamina Cost; Traversing Simple Hexes Transforms them into Dessert Hexes.</t>
  </si>
  <si>
    <t>(P) Purified Sand: Every instance of Earth Damage you deal lowers Targets Earth Resistance by 10%.</t>
  </si>
  <si>
    <t>(+) Sand Spike: Make a spike emerge beneath the Target dealing 15(+50% Power) Earth Damage and 10 Physical Damage to Target; Deals 30(+50% Power) Earth Damage and 10 Physical Damage Instead if On Dessert Hex. (25 Mana)</t>
  </si>
  <si>
    <t>(+) Sand Spike II: Make a spike emerge beneath the Target dealing 15(+100% Power) Earth Damage and 10 Physical Damage to Target; Deals 30(+100% Power) Earth Damage and 15 Physical Damage Instead if On Dessert Hex. (30 Mana)</t>
  </si>
  <si>
    <t>(+) Sand Spike III: Make a spike emerge beneath the Target dealing 15(+100% Power) Earth Damage and 10 Physical Damage to Target; Deals 30(+150% Power) Earth Damage and 20 Physical Damage Instead if On Dessert Hex. (30 Mana)</t>
  </si>
  <si>
    <t>(❖:≈) Sand Hammer: [Requires 2 Handed Weapon Equipped] Cover your Current Weapon in Hardned Sand making it a 15 Physical Damage Warhammer with 10(+50% Power) Earth Damage On Hit; Lasts Until of the Combat. (20 Mana)</t>
  </si>
  <si>
    <t>(❖:≈) Sand Hammer II: [Requires 2 Handed Weapon Equipped] Cover your Current Weapon in Hardned Sand making it a 17 Physical Damage Warhammer with 10(+75% Power) Earth Damage On Hit for the Duration of the Combat. (25 Mana)</t>
  </si>
  <si>
    <t>(❖:≈) Sand Hammer III: [Requires 2 Handed Weapon Equipped] Cover your Current Weapon in Hardned Sand making it a 20 Physical Damage Warhammer with 10(+100% Power) Earth Damage On Hit for the Duration of the Combat. (30 Mana)</t>
  </si>
  <si>
    <t>(P) Through the Sands: Exploring Desert Hexes requires only 0.5 Stamina and has -1 to its roll. (Locks 30 Mana)</t>
  </si>
  <si>
    <t>(P) Through the Sands II: Exploring Desert Hexes requires only 0.5 Stamina and has -2 to its roll. (Locks 20 Mana)</t>
  </si>
  <si>
    <t>(P) Through the Sands III: Exploring Desert Hexes requires only 0.5 Stamina and has -3 to its roll. (Locks 10 Mana)</t>
  </si>
  <si>
    <t>(❖:^) Sand Golem: Summon a Sand Golem Minion with 40 Health, 10 Physical Damage Melee Basic Attack, 5 Earth Damage On Hit; Lasts Until End of Combat; Up to 1; Halves Cost if on Dessert Hex. (30 Mana)</t>
  </si>
  <si>
    <t>(❖:^) Sand Golem II: Summon a Sand Golem Minion with 60 Health, 15 Physical Damage Melee Basic Attack, 8 Earth Damage On Hit; Lasts Until End of Combat; Up to 2; Halves Cost if on Dessert Hex. (35 Mana)</t>
  </si>
  <si>
    <t>(❖:^) Sand Golem III: Summon a Sand Golem Minion with 80 Health, 20 Physical Damage Melee Basic Attack, 10 Earth Damage On Hit; Lasts Until End of Combat; Up to 2; Halves Cost if on Dessert Hex. (40 Mana)</t>
  </si>
  <si>
    <t>(❖:^) Sand Worm: Requires Desert Hex; Summon a Sand Worm Minion with 60 Health, 10 Earth Damage Melee Basic Attack and can Tank Non-Ultimate Projectiles for you; Instantly dies if you are 1 move away from it; Lasts Until End of Combat. (50 Mana)</t>
  </si>
  <si>
    <t>(❖:^) Sand Worm II: Requires Desert Hex; Summon a Sand Worm Minion with 80 Health, 15 Earth Damage Melee Basic Attack and can Tank Non-Ultimate Projectiles for you; Instantly dies if you are 1 move away from it; Lasts Until End of Combat. (50 Mana)</t>
  </si>
  <si>
    <t>(❖:^)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</si>
  <si>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</si>
  <si>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</si>
  <si>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</si>
  <si>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(❖:o) Quicksand: Create a quicksand pool on Tile sinking Entities on it into it dealing 30(+100% Power) Earth Damage, and Rooting them for 2 turns. (30 Mana; 1/Day)</t>
  </si>
  <si>
    <t>(❖:o) Quicksand II: Create a quicksand pool on Tile sinking Entities on it into it dealing 30(+100% Power) Earth Damage, and Rooting them for 3 turns. (35 Mana; 1/Day)</t>
  </si>
  <si>
    <t>(❖:o) Quicksand III: Create a quicksand pool on Tile sinking Entities on it into it dealing 30(+100% Power) Earth Damage, and Rooting them for 4 turns. (40 Mana; 1/Day)</t>
  </si>
  <si>
    <t>(P) Hardened Sand: You and your Minions Have Have 5 Extra Defense and Dispersion.</t>
  </si>
  <si>
    <t>(P) Hardened Sand II: You and your Minions Have Have 7 Extra Defense and Dispersion.</t>
  </si>
  <si>
    <t>(P) Hardened Sand III: You and your Minions Have Have 10 Extra Defense and Dispersion.</t>
  </si>
  <si>
    <t>(❖:^) Dunian Tower: [Requires current Hex to be Desert] Summon a 100 Health Tower object on target Adjacent Hex; Entities under your banner adjacent to the tower gain 20% Elemental Resistance and 5 Earth Damage on Hit; Lasts Until End of Combat. (25 Mana)</t>
  </si>
  <si>
    <t>(❖:^) Dunian Tower II: [Requires current Hex to be Desert] Summon a 125 Health Tower object on target Adjacent Hex; Entities under your banner adjacent to the tower gain 30% Elemental Resistance and 7 Earth Damage on Hit; Lasts Until End of Combat. (30 Mana)</t>
  </si>
  <si>
    <t>(❖:^) Dunian Tower III: [Requires current Hex to be Desert] Summon a 150 Health Tower object on target Adjacent Hex; Entities under your banner adjacent to the tower gain 40% Elemental Resistance and 10 Earth Damage on Hit; Lasts Until End of Combat. (40 Mana)</t>
  </si>
  <si>
    <t>(❖:≈) Sandstorm: Consume Target Dessert; Create a Storm so Powerfull, Other Entities on Hex are Slowed for the Remainder of its Duration; Deals 20 Earth Damage Per Tick to Everyone but the Caster; Lasts 5 Turns. (80 Mana)</t>
  </si>
  <si>
    <t>(❖:≈) Sandstorm II: Consume Target Dessert; Create a Storm so Powerfull, Other Entities on Hex are Slowed for the Remainder of its Duration; Deals 40 Earth Damage Per Tick to Everyone but the Caster; Lasts 10 Turns. (100 Mana)</t>
  </si>
  <si>
    <t>(❖:≈) Sandstorm III: Consume Target Dessert; Create a Storm so Powerfull, Other Entities on Hex are Slowed for the Remainder of its Duration; Deals 100 Earth Damage Per Tick to Everyone but the Caster; Lasts 10 Turns. (200 Mana)</t>
  </si>
  <si>
    <t>(+) Sand Coffin: [Channel for 1 Turn] Burry Target Entity in Sand, and Harden the Sand Causing Massive Damage; 60 Earth Damage; 40 Physical Damage and Stunning them for 2 turns. (100 Mana)</t>
  </si>
  <si>
    <t>(+) Sand Coffin II: [Channel for 1 Turn] Burry Target Entity in Sand, and Harden the Sand Causing Massive Damage; 120 Earth Damage; 80 Physical Damage and Stunning them for 3 turns. (140 Mana)</t>
  </si>
  <si>
    <t>(+) Sand Coffin III: [Channel for 1 Turn] Burry Target Entity in Sand, and Harden the Sand Causing Massive Damage; 200 Earth Damage; 160 Physical Damage and Stunning them for 3 turns. (180 Mana)</t>
  </si>
  <si>
    <t>(❖:≈) Welcome to the Sundunes: Powerplay; Convert all Hexes into a Desert Hex. (100 Mana; 6x Sundunes Bloom)</t>
  </si>
  <si>
    <t>(❖:≈) Welcome to the Sundunes II: Powerplay; Convert all Hexes into a Desert Hex. (50 Mana; 4x Sundunes Bloom)</t>
  </si>
  <si>
    <t>(❖:≈) Welcome to the Sundunes III: Powerplay; Convert all Hexes into a Desert Hex. (2x Sundunes Bloom)</t>
  </si>
  <si>
    <t>(P) Spectral Sight: You can see Invisible Entities and Objects.</t>
  </si>
  <si>
    <t>(P)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</si>
  <si>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(P) Manamaker: You may convert 3 Ingredients of any Rarity into a Mana Potion.</t>
  </si>
  <si>
    <t>(❖:^) Spectral Knight: Summon a 100 Health Spectral Knight Minion with 20 Arcane Damage Melee Basic Attack; Up to 1; Lasts Until End of Combat; If this Summon is still alive at the end of the Combat, Restore 20 Mana. (40 Mana)</t>
  </si>
  <si>
    <t>(❖:^) Spectral Knight II: Summon a 120 Health Spectral Knight Minion with 25 Arcane Damage Melee Basic Attack; Up to 1; Lasts Until End of Combat; If this Summon is still alive at the end of the Combat, Restore 20 Mana. (50 Mana)</t>
  </si>
  <si>
    <t>(❖:^) Spectral Knight III: Summon a 150 Health Spectral Knight Minion with 25 Arcane Damage Melee Basic Attack; Up to 2; Lasts Until End of Combat; If this Summon is still alive at the end of the Combat, Restore 20 Mana. (60 Mana)</t>
  </si>
  <si>
    <t>(❖:^) Spectral Healer: Summon a 80 Health Spectral Healer Minion with no Basic Attack that can (+) Heal 10 Health by sacrificing 10 Health of his own; Up to 1; Lasts Until End of Combat; If this Summon is still alive at the end of the Combat, Restore 20 Mana. (40 Mana)</t>
  </si>
  <si>
    <t>(❖:^) Spectral Healer II: Summon a 100 Health Spectral Healer Minion with no Basic Attack that can (+) Heal 20 Health by sacrificing 20 Health of his own; Up to 1; Lasts Until End of Combat; If this Summon is still alive at the end of the Combat, Restore 20 Mana. (50 Mana)</t>
  </si>
  <si>
    <t>(❖:^) Spectral Healer III: Summon a 120 Health Spectral Healer Minion with no Basic Attack that can (+) Heal 40 Health by sacrificing 40 Health of his own; Up to 2; Lasts Until End of Combat; If this Summon is still alive at the end of the Combat, Restore 20 Mana. (60 Mana)</t>
  </si>
  <si>
    <t>(❖:^) Spectral Ranger: Summon a 100 Health Spectral Ranger Minion with 10 Arcane Damage Ranged Basic Attack; Up to 1; Lasts Until End of Combat; If this Summon is still alive at the end of the Combat, Restore 20 Mana. (40 Mana)</t>
  </si>
  <si>
    <t>(❖:^) Spectral Ranger II: Summon a 100 Health Spectral Ranger Minion with 20 Arcane Damage Ranged Basic Attack; Up to 1; Lasts Until End of Combat; If this Summon is still alive at the end of the Combat, Restore 20 Mana. (50 Mana)</t>
  </si>
  <si>
    <t>(❖:^) Spectral Ranger III: Summon a 120 Health Spectral Ranger Minion with 25 Arcane Damage Ranged Basic Attack; Up to 2; Lasts Until End of Combat; If this Summon is still alive at the end of the Combat, Restore 20 Mana. (60 Mana)</t>
  </si>
  <si>
    <t>(❖:^)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</si>
  <si>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</si>
  <si>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</si>
  <si>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Spectral Rogue: Summon a 50 Health Spectral Rogue Minion with 30 Arcane Damage Melee Basic Attack; Up to 1; Lasts Until End of Combat; If this Summon is still alive at the end of the Combat, Restore 20 Mana. (40 Mana)</t>
  </si>
  <si>
    <t>(❖:^) Spectral Rogue II: Summon a 50 Health Spectral Rogue Minion with 40 Arcane Damage Melee Basic Attack; Up to 1; Lasts Until End of Combat; If this Summon is still alive at the end of the Combat, Restore 20 Mana. (50 Mana)</t>
  </si>
  <si>
    <t>(❖:^) Spectral Rogue III: Summon a 50 Health Spectral Rogue Minion with 50 Arcane Damage Melee Basic Attack; Up to 2; Lasts Until End of Combat; If this Summon is still alive at the end of the Combat, Restore 20 Mana. (60 Mana)</t>
  </si>
  <si>
    <t>(❖:^) Spectral Paladin: Summon a 150 Health Spectral Paladin Minion with 5 Arcane Damage Melee Basic Attack and 5 Might; Up to 1; Lasts Until End of Combat; If this Summon is still alive at the end of the Combat, Restore 20 Mana. (40 Mana)</t>
  </si>
  <si>
    <t>(❖:^) Spectral Paladin II: Summon a 175 Health Spectral Paladin Minion with 10 Arcane Damage Melee Basic Attack and 6 Might; Up to 1; Lasts Until End of Combat; If this Summon is still alive at the end of the Combat, Restore 20 Mana. (50 Mana)</t>
  </si>
  <si>
    <t>(❖:^) Spectral Paladin III: Summon a 200 Health Spectral Paladin Minion with 15 Arcane Damage Melee Basic Attack and 7 Might; Up to 2; Lasts Until End of Combat; If this Summon is still alive at the end of the Combat, Restore 20 Mana. (60 Mana)</t>
  </si>
  <si>
    <t>(P) Gates to the Netherworld have been open: Increase all Summon capacity by 1.</t>
  </si>
  <si>
    <t>(P) Gates to the Netherworld have been open II: Increase all Summon capacity by 2.</t>
  </si>
  <si>
    <t>(P) Gates to the Netherworld have been open III: Increase all Summon capacity by 3.</t>
  </si>
  <si>
    <t>(P) Mind of Mir: Summon 4 Random Spectral Minions (Knight/Healer/Ranger/Rogue/Mage/Paladin) at Rank 1; They do not Restore Mana if they are still alive at End of Combat; They do not count towards Summon Capacity. (60 Mana; 1/Day)</t>
  </si>
  <si>
    <t>(P) Mind of Mir II: Summon 4 Random Spectral Minions (Knight/Healer/Ranger/Rogue/Mage/Paladin) at Rank 2; They do not Restore Mana if they are still alive at End of Combat; They do not count towards Summon Capacity. (60 Mana; 1/Day)</t>
  </si>
  <si>
    <t>(P) Mind of Mir III: Summon 4 Random Spectral Minions (Knight/Healer/Ranger/Rogue/Mage/Paladin) at Rank 3; They do not Restore Mana if they are still alive at End of Combat; They do not count towards Summon Capacity. (60 Mana; 1/Day)</t>
  </si>
  <si>
    <t>(P) Army of the Dead: Your First Tier I or Tier II Ability in Combat has Flash and Costs 0 Mana (Lock 100 Mana)</t>
  </si>
  <si>
    <t>(P) Army of the Dead II: Your First Tier I or Tier II Ability in Combat has Flash and Costs 0 Mana (Lock 75 Mana)</t>
  </si>
  <si>
    <t>(P) Army of the Dead III: Your First Tier I or Tier II Ability in Combat has Flash and Costs 0 Mana (Lock 50 Mana)</t>
  </si>
  <si>
    <t>(P) Ethereal Army: All your Summons gain Ethereal Trait.</t>
  </si>
  <si>
    <t>(P) Ethereal Army II: Everyone under your Banner gains Ethereal.</t>
  </si>
  <si>
    <t>(P) Ethereal Army III: Everyone under your Banner is immune to Physical Damage and Projectiles.</t>
  </si>
  <si>
    <t>(❖:^) Spectralforged Cataphract: Summon a full body Defense suit chanied to a Spectral Sword with 200 Health It takes a turn to equip it; While Equipped, your Basic Attack deals 25 Arcane Damage; If the Suit is destroyed the holder loses 20% Current Health. (80 Mana; 1/Day)</t>
  </si>
  <si>
    <t>(❖:^) Spectralforged Cataphract II: Summon a full body Defense suit chanied to a Spectral Sword with 400 Health It takes a turn to equip it; While Equipped, your Basic Attack deals 25 Arcane Damage; If the Suit is destroyed the holder loses 20% Max Health. (10 Mana; 1/Day)</t>
  </si>
  <si>
    <t>(❖:^) Spectralforged Cataphract: Powerplay; Summon a full body Defense suit chanied to a Spectral Sword with 1000 Health It takes a turn to equip it; While Equipped, your Basic Attack deals 50 Arcane Damage; If the Suit is destroyed the holder Dies.</t>
  </si>
  <si>
    <t>(≈) Spectral Split: Powerplay; Relearn your innate.</t>
  </si>
  <si>
    <t>(≈) Spectral Split II: Powerplay; Relearn your innate; Gain a Spectral Summoner Companion at Level 4 and a Banner Slot.</t>
  </si>
  <si>
    <t>(≈) Spectral Split III: Powerplay; Relearn your innate; Gain a Spectral Summoner Companion at Level 8 and 2 Banner Slots.</t>
  </si>
  <si>
    <t>(P) Elemental Well: Gain 20% Elemental Resistance.</t>
  </si>
  <si>
    <t>(P) Master of the Elements: Convert The Damage Type of your Basics to Chosen Element; Takes 1 Action to switch between them.</t>
  </si>
  <si>
    <t>(P) Jack of All, Master of One: Choose Target Element at Start of Vendal; Whenever you Deal Damage of Chosen Element also Deal On Hit Damage equal to your Power.</t>
  </si>
  <si>
    <t>(❖:^) Basic Elemental: Summon a Basic Elemental of your choice (Fire, Earth, Lightning; Wind; Frost); They have 100% Resistance of Chosen Element; 50 Health; 10 Ranged Chosen Element Damage; Up to 1 at a Time; They Die at the end of Combat. (30 Mana)</t>
  </si>
  <si>
    <t>(❖:^) Basic Elemental II: Summon a Basic Elemental of your choice (Fire, Earth, Lightning; Wind; Frost); They have 100% Resistance of Chosen Element; 60 Health; 15 Ranged Chosen Element Damage; Up to 2 at a Time; They Die at the end of Combat. (35 Mana)</t>
  </si>
  <si>
    <t>(❖:^) Basic Elemental III: Summon a Basic Elemental of your choice (Fire, Earth, Lightning; Wind; Frost); They have 100% Resistance of Chosen Element; 80 Health; 20 Ranged Chosen Element Damage; Up to 4 at a Time; They Die at the end of Combat. (40 Mana)</t>
  </si>
  <si>
    <t>(❖:≈) Wavelength Understanding: Cast the Tier I Wavelength I of Chosen Element; Fireblast; Frostbolt; Wind Slash; Stone Spike; Lightning Bolt. (20 Mana)</t>
  </si>
  <si>
    <t>(❖:≈) Wavelength Understanding II: Cast the Tier I Rank 2 Wavelength I of Chosen Element; Fireblast; Frostbolt; Wind Slash; Stone Spike; Lightning Bolt. (30 Mana)</t>
  </si>
  <si>
    <t>(❖:≈) Wavelength Understanding III: Cast the Tier I Rank 3 Wavelength I of Chosen Element; Fireblast; Frostbolt; Wind Slash; Stone Spike; Lightning Bolt. (40 Mana)</t>
  </si>
  <si>
    <t>(❖:^)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</si>
  <si>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</si>
  <si>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</si>
  <si>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(❖:&gt;) Elemental Bolt: Fire a bolt of your Chosen Element that will deal 15(+100% Power) Chosen Element Damage. (15 Mana)</t>
  </si>
  <si>
    <t>(❖:&gt;) Elemental Bolt II: Fire a bolt of your Chosen Element that will deal 20(+150% Power) Chosen Element Damage. (20 Mana)</t>
  </si>
  <si>
    <t>(❖:&gt;) Elemental Bolt III: Fire a bolt of your Chosen Element that will deal 30(+200% Power) Chosen Element Damage. (30 Mana)</t>
  </si>
  <si>
    <t>(P) Elemental Aura: You and your Minions Gain 40% Elemental Resistance.</t>
  </si>
  <si>
    <t>(P) Elemental Aura II: You and your Minions Gain 60% Elemental Resistance.</t>
  </si>
  <si>
    <t>(P) Elemental Aura III: You and your Minions Gain 80% Elemental Resistance.</t>
  </si>
  <si>
    <t>(❖:+) Elemental Infusion: Infuse Target Minion or Follower causing him to Deal 10(+25% Power) Chosen Element Damage On Hit until End of Combat. (25 Mana; 1/Combat)</t>
  </si>
  <si>
    <t>(❖:+) Elemental Infusion II: Infuse Target Minion or Follower causing him to Deal 10(+50% Power) Chosen Element Damage On Hit until End of Combat. (25 Mana; 1/Combat)</t>
  </si>
  <si>
    <t>(❖:+) Elemental Infusion III: Infuse Target Minion or Follower causing him to Deal 10(+100% Power) Chosen Element Damage On Hit until End of Combat. (25 Mana; 2/Combat)</t>
  </si>
  <si>
    <t>(❖:^) Elemental Crystal of Protection: Choose Element; Summon an Elemental Crystal that will always follow you and Grant you 2 Defense, 2 Dispersion and 50% Resistance of Chosen Element; It has 20 Health; Does not Count as a Minion; Up to 2. (20 Mana)</t>
  </si>
  <si>
    <t>(❖:^) Elemental Crystal of Protection II: Choose Element; Summon an Elemental Crystal that will always follow you and Grant you 5 Defense, 5 Dispersion and 50% Resistance of Chosen Element; It has 20 Health; Does not Count as a Minion; Up to 3. (30 Mana)</t>
  </si>
  <si>
    <t>(❖:^) Elemental Crystal of Protection III: Choose Element; Summon an Elemental Crystal that will always follow you and Grant you 10 Defense, 10 Dispersion and 50% Resistance of Chosen Element; It has 20 Health; Does not Count as a Minion; Up to 4. (40 Mana)</t>
  </si>
  <si>
    <t>(P) Bifolding Skill Surge: Your Tier I Ability has Flash; Remove the Cap on Summoned Minions.</t>
  </si>
  <si>
    <t>(P) Bifolding Skill Surge II: Your Tier I Ability has Flash and Costs 10 Less Mana; Remove the Cap on Summoned Minions.</t>
  </si>
  <si>
    <t>(P) Bifolding Skill Surge III: Your Tier I Ability has Flash; Counter and Costs 10 Less Mana; Remove the Cap on Summoned Minions.</t>
  </si>
  <si>
    <t>(P) Prodigy: Gain access to all Wavelengths at the same time. (Locks 50 Mana)</t>
  </si>
  <si>
    <t>(P) Prodigy II: Gain access to all Wavelengths at the same time. (Locks 25 Mana)</t>
  </si>
  <si>
    <t>(P) Prodigy III: Gain access to all Wavelengths at the same time.</t>
  </si>
  <si>
    <t>(❖:o) Rainbow Artillery: Sacrifice all your Minions; For Each Minion Sacrificed, Cause 5 Elemental Bolts to Fall on top of all other Entities on Hex Dealing 20 Fire Damage, 20 Earth Damage; 20 Lightning Damage; 20 Wind Damage and 20 Frost Damage. (50 Mana Per Minion Sacrificed)</t>
  </si>
  <si>
    <t>(❖:o) Rainbow Artillery II: Sacrifice all your Minions; For Each Minion Sacrificed, Cause 5 Elemental Bolts to Fall on top of all other Entities on Hex Dealing 40 Fire Damage, 40 Earth Damage; 40 Lightning Damage; 40 Wind Damage and 40 Frost Damage. (70 Mana Per Minion Sacrificed)</t>
  </si>
  <si>
    <t>(❖:o)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</si>
  <si>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Dragon of the Elements: Powerplay; Summon the Dragon of the Elements; 3/3 Stamina; 200 Health; 90% Elemental resistance; Ranged Basic Attacks that Deal 50 Elemental Damage of your Choice with each Attack; Upon Death, Summon 4 Tier I Basic Elementals. (100 Health; 200 Mana)</t>
  </si>
  <si>
    <t>(❖:^) Dragon of the Elements II: Powerplay; Summon the Dragon of the Elements; 4/4 Stamina; 400 Health; 180% Elemental resistance; Ranged Basic Attacks that Deal 100 Lowest Resistance Damage with each Attack; Upon Death Deal 100 True Damage To Target. (150 Health; 250 Mana)</t>
  </si>
  <si>
    <t>(❖:^) Dragon of the Elements III: Powerplay; Summon the Dragon of the Elements; 4/4 Stamina; 400 Health; 180% Elemental resistance; Ranged Basic Attacks that Deal 100 Elemental Damage of your Choice with each Attack; Upon Death Powerplay - Revive. (150 Health; 250 Mana)</t>
  </si>
  <si>
    <t>(❖:^)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</si>
  <si>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</si>
  <si>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</si>
  <si>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(P) Sleepwalker: Instead of Sleeping(Gaining 10 Health and Mana) at the end of a Day, you may choose to do a Turn during the Night having 2 Stamina.</t>
  </si>
  <si>
    <t>(P) Dreamland: Whenever another Entity on the Same Hex casts a spell, put them to Sleep for 1 Turn. (1/Entity)</t>
  </si>
  <si>
    <t>(P) Insomnia: Immunity to Sleep.</t>
  </si>
  <si>
    <t>(❖:+) Sleep: Deal 10(+100% Power) Magic Damage to Target and make them fall asleep for 1 Turn. (25 Mana)</t>
  </si>
  <si>
    <t>(❖:+) Sleep II: Deal 15(+100% Power) Magic Damage to Target and make them fall asleep for 2 Turns. (30 Mana)</t>
  </si>
  <si>
    <t>(❖:+) Sleep III: Deal 20(+100% Power) Magic Damage to Target and make them fall asleep for 2 Turns. (30 Mana)</t>
  </si>
  <si>
    <t>(P) Welcome to the Dreamworld: While you are Asleep, you can do your Turn and all your Abilities have Flash. (Locks 20 Mana)</t>
  </si>
  <si>
    <t>(P) Welcome to the Dreamworld II: While you are Asleep, you can do your Turn and all your Abilities have Flash. (Locks 10 Mana)</t>
  </si>
  <si>
    <t>(P) Welcome to the Dreamworld III: While you are Asleep, you can do your Turn and all your Abilities have Flash and Blitz.</t>
  </si>
  <si>
    <t>(❖:≈) Reverie Inducement: Cause Target to Sleep for 2 Turns. (20 Mana; 1/Combat)</t>
  </si>
  <si>
    <t>(❖:≈) Reverie Inducement II: Cause Target to Sleep for 3 Turns. (30 Mana; 1/Combat)</t>
  </si>
  <si>
    <t>(❖:≈) Reverie Inducement III: Cause Target to Sleep for 4 Turns. (40 Mana; 1/Combat)</t>
  </si>
  <si>
    <t>(+) Vivid Nightmare: [Requires sleeping Target] Deal 20 Insanity Damage. (25 Mana)</t>
  </si>
  <si>
    <t>(+) Vivid Nightmare II: [Requires sleeping Target] Deal 20(+100% Power) Insanity Damage. (25 Mana)</t>
  </si>
  <si>
    <t>(+) Vivid Nightmare III: [Requires sleeping Target] Deal 30(+100% Power) Insanity Damage. (25 Mana)</t>
  </si>
  <si>
    <t>(❖:≈) Abrupt Awakening: [Requires sleeping Target] Wake Target up Inflicting Confusion Status for 3 Turns. (30 Mana)</t>
  </si>
  <si>
    <t>(❖:≈) Abrupt Awakening II: [Requires sleeping Target] Wake Target up Inflicting 20(+50% Power) Magic Damage and Confusion Status for 3 Turns. (30 Mana)</t>
  </si>
  <si>
    <t>(❖:≈) Abrupt Awakening III: [Requires sleeping Target] Wake Target up Inflicting 20(+100% Power) Magic Damage and Confusion Status for 3 Turns. (30 Mana)</t>
  </si>
  <si>
    <t>(P) Rapid Eye Movement: Dodging Projectiles Grants you +1 Roll Modifier for every Tick of Sleep Consumed this Combat.</t>
  </si>
  <si>
    <t>(P) Rapid Eye Movement II: Dodging Projectiles Grants you +2 Roll Modifier for every Tick of Sleep Consumed this Combat.</t>
  </si>
  <si>
    <t>(P) Rapid Eye Movement III: Dodging Projectiles Grants you +3 Roll Modifier for every Tick of Sleep Consumed this Combat.</t>
  </si>
  <si>
    <t>(❖:≈) Recovering Sleep: Cause Target to Restore 20 Health and fall Asleep for 1 turn, if the target is already asleep, heal them 40 instead. (30 Mana)</t>
  </si>
  <si>
    <t>(❖:≈) Recovering Sleep II: Cause Target to Restore 30 Health and fall Asleep for 1 turn, if the target is already asleep, heal them 50 instead. (35 Mana)</t>
  </si>
  <si>
    <t>(❖:≈) Recovering Sleep III: Cause Target to Restore 40 Health and fall Asleep for 1 turn, if the target is already asleep, heal them 80 instead. (40 Mana)</t>
  </si>
  <si>
    <t>(❖:o) I am the Sandman: Put Everyone on Hex to Sleep for 2 Turns. (30 Mana)</t>
  </si>
  <si>
    <t>(❖:o) I am the Sandman II: Put Everyone on Hex to Sleep for 3 Turns. (40 Mana)</t>
  </si>
  <si>
    <t>(❖:o) I am the Sandman III: Put Everyone on Hex to Sleep for 3 Turns. (30 Mana)</t>
  </si>
  <si>
    <t>(❖:+) Narcolepsy: For the Rest of Combat Target Entity has a 30% Chance to fall Asleep for 1 Turn at the Start of their Turn. (40 Mana)</t>
  </si>
  <si>
    <t>(❖:+) Narcolepsy II: For the Rest of Combat Target Entity has a 40% Chance to fall Asleep for 1 Turn at the Start of their Turn. (45 Mana)</t>
  </si>
  <si>
    <t>(❖:+) Narcolepsy III: For the Rest of Combat Target Entity has a 50% Chance to fall Asleep for 1 Turn at the Start of their Turn. (50 Mana)</t>
  </si>
  <si>
    <t>(❖:^) Lucid Dreaming: Bring Your Creation to Life in the form of an Entity; The Mana cost is chosen by the Gods depending on the power of your creation. (? Mana)</t>
  </si>
  <si>
    <t>(❖:^) Lucid Dreaming II: Bring Your Creation to Life in the form of an Entity or Item; The Mana cost is chosen by the Gods depending on the power of your creation. (? Mana)</t>
  </si>
  <si>
    <t>(❖:^) Lucid Dreaming III: Bring Your Creation to Life in the form of an Entity, Item or Gear; The Mana cost is chosen by the Gods depending on the power of your creation. (? Mana)</t>
  </si>
  <si>
    <t>(+) Sleep Paralysis: [Requires Sleeping Target] Deal 20 Insanity Damage and Curse Target; Cursed Target will now wake up in Sleep Paralysis; Curse: Sleeping Status is now Converted into Stun. (80 Mana)</t>
  </si>
  <si>
    <t>(+) Sleep Paralysis II: [Requires Sleeping Target] Deal 40 Insanity Damage and Curse Target; Cursed Target will now wake up in Sleep Paralysis; Curse: Sleeping Status is now Converted into Stun. (100 Mana)</t>
  </si>
  <si>
    <t>(+) Sleep Paralysis III: [Requires Sleeping Target] Deal 100 Insanity Damage and Curse Target; Cursed Target will now wake up in Sleep Paralysis; Curse: Sleeping Status is now Converted into Stun. (10 Mana)</t>
  </si>
  <si>
    <t>(+) Dream Reveal: [Requires sleeping Target] Powerplay; Cause Target to realise this Entire Combat was a Dream; Reset Combat to its initial State; Powerplay triggers at the End of this Abilities Effect.</t>
  </si>
  <si>
    <t>(+) Dream Reveal II: [Requires sleeping Target] Cause Target to realise this Entire Combat was a Dream; Reset Combat to its initial State; Mana Cost triggers at the End of this Abilities Effect. (50 Mana)</t>
  </si>
  <si>
    <t>(+) Dream Reveal III: [Requires sleeping Target] Cause Target to realise this Entire Combat was a Dream; Reset Combat to its initial State; Mana Cost triggers at the End of this Abilities Effect. (25 Mana)</t>
  </si>
  <si>
    <t>(P)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</si>
  <si>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(P) The Final Illusion: Powerplay; Aftermath; Explode Dealing 25(+100% Power) Magic Damage on Hex and Revive at 10% Max Health; Upon Triggering count this as a Traversed Illusion.</t>
  </si>
  <si>
    <t>(P) Mistery Addict: [Requires Combat] Whenever you Trigger a Hidden Ability restore 0(+100% Level) Health or Mana. (3/Combat)</t>
  </si>
  <si>
    <t>(❖:≈) The Escapist: The Next Basic Attack Targeting you is going to miss. (25 Mana)</t>
  </si>
  <si>
    <t>(❖:≈) The Escapist II: The Next Basic Attack or Non-Ultimate Projectile Targeting you is going to miss. (30 Mana)</t>
  </si>
  <si>
    <t>(❖:≈) The Escapist III: Hidden; The Next Basic Attack or Non-Ultimate Projectile Targeting you is going to miss. (30 Mana)</t>
  </si>
  <si>
    <t>(❖:≈)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</si>
  <si>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</si>
  <si>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</si>
  <si>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Phantasms of Chaos: Summon a Weakling Illusion or a Chest Illusion on Target hex adjacent to you; Upon being traversed they are revealed as Illusions and nothing happens. (10 Mana; 1/Day)</t>
  </si>
  <si>
    <t>(❖:^) Phantasms of Chaos II: Summon an Elite Illusion or a Treasure Chest Illusion on Target hex adjacent to you; Upon being traversed they are revealed as Illusions and nothing happens. (15 Mana; 2/Day)</t>
  </si>
  <si>
    <t>(❖:^)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</si>
  <si>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Trustworthy Clone: Summon a Clone which has 50% of your Total Damage; Health equal to your current Health; Has your Equiped Gear but can't use their Active/Passive Abilities; 0 Mana; Lasts until End of Combat. (50 Mana)</t>
  </si>
  <si>
    <t>(❖:^) Trustworthy Clone II: Summon a Clone which has 60% of your Total Damage; Health equal to your current Health; Has your Equiped Gear but can't use their Active/Passive Abilities; 10 Mana; Lasts until End of Combat. (50 Mana)</t>
  </si>
  <si>
    <t>(❖:^) Trustworthy Clone III: Summon a Clone which has 70% of your Total Damage; Health equal to your current Health; Has your Equiped Gear but can't use their Active/Passive Abilities; 20 Mana; Lasts until End of Combat. (50 Mana)</t>
  </si>
  <si>
    <t>(❖:≈) Mind Games: Hidden; Does Nothing. (10 Mana)</t>
  </si>
  <si>
    <t>(❖:≈) Mind Games II: Hidden; Counter; Does Nothing. (5 Mana)</t>
  </si>
  <si>
    <t>(❖:≈) Mind Games III: Hidden; Counter; Flash; Does Nothing.</t>
  </si>
  <si>
    <t>(❖:≈) Smoke and Mirrors: Hidden; Gain 10% Deflection/Fortitude at Random until End of Combat; The next D20 Roll on Hex is set to 10 Overruling everything; Stacking this Ability simply will affect more D20's. (20 Mana)</t>
  </si>
  <si>
    <t>(❖:≈) Smoke and Mirrors II: Hidden; Gain 10% Deflection/Fortitude at Random until End of Combat; The next D20 Roll on Hex is set to 7 Overruling everything; Stacking this Ability simply will affect more D20's. (25 Mana)</t>
  </si>
  <si>
    <t>(❖:≈) Smoke and Mirrors III: Hidden; Gain 10% Deflection/Fortitude until End of Combat; The next D20 Roll on Hex is set to 5 Overruling everything; Stacking this Ability simply will affect more D20's. (30 Mana)</t>
  </si>
  <si>
    <t>(❖:≈)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</si>
  <si>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</si>
  <si>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</si>
  <si>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They were Real: Order all your Clones to Destroy Themselves causing an Arcane Explosion which Deals 25(+100% Power) Arcane Damage Per Clone to all Entities in their Melee Range. (30 Mana)</t>
  </si>
  <si>
    <t>(❖:≈) They were Real II: Order all your Clones to Destroy Themselves causing an Arcane Explosion which Deals 30(+150% Power) Arcane Damage Per Clone to all Entities in their Melee Range. (35 Mana)</t>
  </si>
  <si>
    <t>(❖:≈) They were Real III: Order all your Clones to Destroy Themselves causing an Arcane Explosion which Deals 40(+200% Power) Arcane Damage Per Clone to all Entities in their Melee Range. (40 Mana)</t>
  </si>
  <si>
    <t>(❖:≈) The Illusion of Fun: Turn a Landmark in your vision range into a Illusion, if a Hero steps on the hex with the illusion it dissapears into nothing. (30 Mana)</t>
  </si>
  <si>
    <t>(❖:≈)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</si>
  <si>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</si>
  <si>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Magic Carnival: Trigger your Tier II Ability 3 Times/(P) Brain Meltdown: If you Cast Mind Games 3 Times in one Turn Deal 100 Fire Damage To Target Entity; They Believe they Take 200 Fire Damage. (120 Mana; 1/Day)</t>
  </si>
  <si>
    <t>(❖:≈) Magic Carnival II: Trigger your Tier II Ability 6 Times/(P) Brain Meltdown II: If you Cast Mind Games 3 Times in one Turn Deal 150 Fire Damage To Target Entity; They Believe they Take 300 Fire Damage. (170 Mana; 1/Day)</t>
  </si>
  <si>
    <t>(❖:≈) Magic Carnival III: Trigger your Tier II Ability 8 Times/(P) Brain Meltdown III: If you Cast Mind Games 2 Times in one Turn Deal 200 Fire Damage To Target Entity; They Believe they Take 400 Fire Damage. (200 Mana; 1/Day)</t>
  </si>
  <si>
    <t>(❖:&gt;)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</si>
  <si>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</si>
  <si>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</si>
  <si>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</si>
  <si>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</si>
  <si>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</si>
  <si>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(P) Bluffmaster: Whenever you cast your Tier II Ability immediately cycle it into another Tier II Ability from this Affinity; It maintains its Rank.</t>
  </si>
  <si>
    <t>(P) Remnant Reserves: Gain 40 Max Mana.</t>
  </si>
  <si>
    <t>(P)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</si>
  <si>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Psychic Burst: Deal Target 10 Magic Damage; If your Power is greater than your Targets then this Ability scales with +5 Magic Damage per point difference. (30 Mana)</t>
  </si>
  <si>
    <t>(❖:+) Psychic Burst II: Deal Target 10 Magic Damage; If your Power is greater than your Targets then this Ability scales with +5 Magic Damage per point difference. (25 Mana)</t>
  </si>
  <si>
    <t>(❖:+) Psychic Burst III: Deal Target 10 Magic Damage; If your Power is greater than your Targets then this Ability scales with +5 Magic Damage per point difference. (20 Mana)</t>
  </si>
  <si>
    <t>(❖:&gt;) Manaflick: Deal Target 10 Magic Damage; If your Current Mana is larger than your Targets then this Ability scales with +10 Magic Damage per 10 Mana difference; The Difference is counted after the Mana Cost. (30 Mana)</t>
  </si>
  <si>
    <t>(❖:&gt;) Manaflick II: Deal Target 10 Magic Damage; If your Current Mana is larger than your Targets then this Ability scales with +10 Magic Damage per 10 Mana difference; The Difference is counted after the Mana Cost. (25 Mana)</t>
  </si>
  <si>
    <t>(❖:&gt;) Manaflick IIi: Deal Target 10 Magic Damage; If your Current Mana is larger than your Targets then this Ability scales with +10 Magic Damage per 10 Mana difference; The Difference is counted after the Mana Cost. (20 Mana)</t>
  </si>
  <si>
    <t>(❖:+) Mindcreep: Target Becomes Vulnerable for 3 Turns. (40 Mana)</t>
  </si>
  <si>
    <t>(❖:+) Mindcreep II: Target Becomes Vulnerable for 3 Turns. (35 Mana)</t>
  </si>
  <si>
    <t>(❖:+)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</si>
  <si>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</si>
  <si>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</si>
  <si>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</si>
  <si>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Aggressors Trap: Hidden; If you get Attacked until the Start of your next Turn then inflict the Attackers with Weakened for 2 Turns, otherwise this Ability does nothing. (20 Mana)</t>
  </si>
  <si>
    <t>(❖:≈) Aggressors Trap II: Hidden; If you get Attacked until the Start of your next Turn then inflict the Attackers with Weakened for 3 Turns, otherwise this Ability does nothing. (20 Mana)</t>
  </si>
  <si>
    <t>(❖:≈) Aggressors Trap III: Hidden; If you get Attacked until the Start of your next Turn then inflict the Attackers with Weakened for 3 Turns, otherwise this Ability does nothing. (15 Mana)</t>
  </si>
  <si>
    <t>(❖:≈) Thought Unthreading: Hidden; At the Start of your next Turn revert Combat to the Turn you cast this Ability on; Any Entity that repeats their Action will roll the same as they did on the previous Turn; Effects from Break their Spirits are kept. (40 Mana)</t>
  </si>
  <si>
    <t>(❖:+) Thought Unthreading II: Hidden; At the Start of your next Turn revert Combat to the Turn you cast this Ability on; Any Entity that repeats their Action will roll the same as they did on the previous Turn; Effects from Break their Spirits are kept. (30 Mana)</t>
  </si>
  <si>
    <t>(❖:+) Thought Unthreading III: Hidden; At the Start of your next Turn revert Combat to the Turn you cast this Ability on; Any Entity that repeats their Action will roll the same as they did on the previous Turn; Effects from Break their Spirits are kept. (20 Mana)</t>
  </si>
  <si>
    <t>(P) Headache: For every Hidden Ability you Cast you deal 5(+100% Power) True Damage to all Hostile Entities. (Locks 60 Mana)</t>
  </si>
  <si>
    <t>(P) Headache II: For every Hidden Ability you Cast you deal 10(+100% Power) True Damage to all Hostile Entities. (Locks 60 Mana)</t>
  </si>
  <si>
    <t>(P) Headache III: For every Hidden Ability you Cast you deal 10(+200% Power) True Damage to all Hostile Entities. (Locks 60 Mana)</t>
  </si>
  <si>
    <t>(❖:+) Powerstrip: Set Targets Power to 0 for 1 Turn. (10 Mana)</t>
  </si>
  <si>
    <t>(❖:+) Powerstrip II: Set Targets Power to 0 for 2 Turns. (15 Mana)</t>
  </si>
  <si>
    <t>(❖:+) Powerstrip III: Set Targets Power to 0 for 3 Turns. (20 Mana)</t>
  </si>
  <si>
    <t>(❖:&gt;) Brain Domination Bolt: Hidden; Send a Magic Bolt at Target Entity that deals 10(+100% Power) Magic Damage and Mind Controls them for 1 Turn. (50 Mana; 1/Day)</t>
  </si>
  <si>
    <t>(❖:&gt;) Brain Domination Bolt II: Hidden; Send a Magic Bolt at Target Entity that deals 20(+100% Power) Magic Damage and Mind Controls them for 1 Turn. (50 Mana; 1/Day)</t>
  </si>
  <si>
    <t>(❖:&gt;) Brain Domination Bolt III: Hidden; Send a Magic Bolt at Target Entity that deals 30(+100% Power) Magic Damage and Mind Controls them for 2 Turns. (50 Mana; 1/Day)</t>
  </si>
  <si>
    <t>(❖:≈) Mind to Mana: Hidden; Convert X Power to Max Mana where 1 Power is equal to 10 Max Mana; For every 3 Power Converted you Become Enlightened for 1 Turn. (X Power)</t>
  </si>
  <si>
    <t>(❖:≈) Mind to Mana II: Hidden; Convert X Power to Max Mana where 1 Power is equal to 10 Max Mana; For every 3 Power Converted you Become Enlightened for 2 Turns. (X Power)</t>
  </si>
  <si>
    <t>(❖:≈) Mind to Mana III: Hidden; Convert X Power to Max Mana where 1 Power is equal to 10 Max Mana; For every 3 Power Converted you Become Enlightened for 3 Turns. (X Power)</t>
  </si>
  <si>
    <t>(P) Break their Spirit: Inflict all Hostile Entities with Weakened for 1 Turn whenever your Tier II Ability Triggers Correctly(Not when it does nothing); The Weakened Status that you Inflict now Stacks multiplicatively. (Locks 100 Mana)</t>
  </si>
  <si>
    <t>(P) Break their Spirit II: Inflict all Hostile Entities with Weakened for 1 Turn whenever your Tier II Ability Triggers Correctly(Not when it does nothing); The Weakened Status that you Inflict now Stacks multiplicatively.</t>
  </si>
  <si>
    <t>(P) Break their Spirit III: Inflict all Hostile Entities with Weakened for 2 Turns whenever your Tier II Ability Triggers Correctly(Not when it does nothing); The Weakened Status that you Inflict now Stacks multiplicatively.</t>
  </si>
  <si>
    <t>(❖:o) Psychstorm: [Requires 4 Turns of Combat to have passed] Release your inner Mind dealing 20(+100% Power) Magic Damage and 20(+100% Power) Lightning Damage to all other Entities on Hex; 20% Chance to Retrigger this Ability on Cast. (1/Day)</t>
  </si>
  <si>
    <t>(❖:o) Psychstorm II: [Requires 4 Turns of Combat to have passed] Release your inner Mind dealing 30(+150% Power) Magic Damage and 30(+150% Power) Lightning Damage to all other Entities on Hex; 30% Chance to Retrigger this Ability on Cast. (1/Day)</t>
  </si>
  <si>
    <t>(❖:o) Psychstorm III: [Requires 4 Turns of Combat to have passed] Release your inner Mind dealing 40(+200% Power) Magic Damage and 40(+200% Power) Lightning Damage to all other Entities on Hex; 40% Chance to Retrigger this Ability on Cast. (1/Day)</t>
  </si>
  <si>
    <t>(P) Charming Personality: When Entering Combat Charm all other Entities for 2 Turns.</t>
  </si>
  <si>
    <t>(P) Love Shock: Upon Landing a Critical Strike on Target or a Projectile Spell, inflict Charmed for 1 Turn.</t>
  </si>
  <si>
    <t>(≈) Touch of Love: Charm Target for 2 Turns. (2/Combat)</t>
  </si>
  <si>
    <t>(❖:&gt;) Heartpierce: Throw a magic needle at targets Heart, Dealing 5 Magic Damage and 5 Bleed Damage. (10 Mana)</t>
  </si>
  <si>
    <t>(❖:&gt;) Heartpierce II: Throw a magic needle at targets Heart, Dealing 10(+100% Power) Magic Damage and 5 Bleed Damage. (15 Mana)</t>
  </si>
  <si>
    <t>(❖:&gt;) Heartpierce III: Throw a magic needle at targets Heart, Dealing 10(+100% Power) Magic Damage and 10(+100% Power) Bleed Damage. (20 Mana)</t>
  </si>
  <si>
    <t>(❖:&gt;) Attraction Bolt/(+) Attraction Psychosis: Fire a Projectile at a Target that Deals 10(+200% Power) Magic Damage and Charms them for 2 Turns/If the Target is Charmed, Overload their Brain converting Charms to Confusion and dealing 20(+100% Power) Magic Damage (20 Mana)</t>
  </si>
  <si>
    <t>(❖:&gt;) Attraction Bolt II/(+) Attraction Psychosis II: Fire a Projectile at a Target that Deals 20(+200% Power) Magic Damage and Charms them for 2 Turns/If the Target is Charmed Overload their Brain converting Charms to Confusion and dealing 25(+100% Power) Magic Damage (25 Mana)</t>
  </si>
  <si>
    <t>(❖:&gt;) Attraction Bolt III/(+) Attraction Psychosis III: Fire a Projectile at a Target that Deals 20(+200% Power) Magic Damage and Charms them for 3 Turns/If the Target is Charmed Overload their Brain converting Charms to Confusion and dealing 30(+100% Power) Magic Damage (30 Mana)</t>
  </si>
  <si>
    <t>(P) Beauty Incarnate: If you have the Seducer Condition, extend the duration of all Charmed Statuses you Inflict by 1 Turn. (Lock 40 Mana)</t>
  </si>
  <si>
    <t>(P)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</si>
  <si>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</si>
  <si>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</si>
  <si>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</si>
  <si>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</si>
  <si>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(❖:&gt;) Bleeding Heart: Fire a Bolt at an Target that Deals 5 Bleed Damage; if The Target is Charmed Cause Bleeding for 5(+50% Power) Bleed Damage Per Tick over 3 turns. (20 Mana)</t>
  </si>
  <si>
    <t>(❖:&gt;) Bleeding Heart II: Fire a Bolt at an Target that Deals 5 Bleed Damage; if The Target is Charmed Cause Bleeding for 5(+100% Power) Bleed Damage Per Tick over 3 turns. (30 Mana)</t>
  </si>
  <si>
    <t>(❖:&gt;) Bleeding Heart III: Fire a Bolt at an Target that Deals 5 Bleed Damage; if The Target is Charmed Cause Bleeding for 5(+200% Power) Bleed Damage Per Tick over 3 turns. (40 Mana)</t>
  </si>
  <si>
    <t>(≈) Quick Flash: Flash; Charm target in melee range for 1 Turn, If the Target is already Charmed, then this Ability will inflict 1 Turn of Confused. (20 Mana)</t>
  </si>
  <si>
    <t>(≈) Quick Flash: Flash; Charm target in melee range for 2 Turn, If the target is already Charmed, then this ability will inflict 1 Turn of Confusion. (25 Mana)</t>
  </si>
  <si>
    <t>(≈) Quick Flash III: Flash; Charm target in melee range for 2 Turns, If the target is already charmed, then this ability will inflict 2 Turns of Confused. (30 Mana)</t>
  </si>
  <si>
    <t>(+) Blinding Love: For each Turn Target Entity was Charmed this Combat, Blind them for the same amount of Turns. (40 Mana)</t>
  </si>
  <si>
    <t>(+) Blinding Love II: For each Turn Target Entity was Charmed this Combat, Deal 5(+200% Power) Magic Damage and Blind them for the same amount of Turns. (50 Mana)</t>
  </si>
  <si>
    <t>(+) Blinding Love III: For each Turn Target Entity was Charmed this Combat, Deal 10(+300% Power) Magic Damage and Blind them for the same amount of Turns. (60 Mana)</t>
  </si>
  <si>
    <t>(P) Exhaustion through Passion: Charmed Targets are now also Rooted. (Locks 50 Mana)</t>
  </si>
  <si>
    <t>(P) Exhaustion through Passion II: Charmed or Confused Targets are now also Rooted. (Locks 50 Mana)</t>
  </si>
  <si>
    <t>(P) Exhaustion through Passion III: Charmed or Confused Targets are now also Rooted. (Locks 30 Mana)</t>
  </si>
  <si>
    <t>(P) Layers of Attraction: Ticks of Charmed Statuses you inflict now Stack(If Target has 2 Ticks of Charmed and is hit with another 2 he is now under 4 Ticks of Charmed). (Locks 60 Mana)</t>
  </si>
  <si>
    <t>(P) Layers of Attraction II: Ticks of Charmed Statuses you inflict now Stack(If Target has 2 Ticks of Charmed and is hit with another 2 he is now under 4 Ticks of Charmed). (Locks 30 Mana)</t>
  </si>
  <si>
    <t>(P)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</si>
  <si>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Anything for Love: Mind Control Charmed Target for 1 Turn. (80 Mana)</t>
  </si>
  <si>
    <t>(+) Anything for Love II: Mind Control Charmed Target for 2 Turns. (100 Mana)</t>
  </si>
  <si>
    <t>(+) Anything for Love III: Mind Control Charmed Target for 3 Turns. (125 Mana)</t>
  </si>
  <si>
    <t>(P) Aspect of Lust: Targets you Charmed are Forced to spend 1 Action or Sub-Action on their Turn moving in melee Range of you; If they are In Melee Range, they Lose 20 Max Health instead; Moving Removes Charmed Status from all Entities in Combat. (Locks 100 Mana)</t>
  </si>
  <si>
    <t>(P) Aspect of Lust II: Targets you Charmed are Forced to spend 1 Action or Sub-Action on their Turn moving in melee Range of you; If they are In Melee Range, they Lose 40 Max Health instead; Moving Removes Charmed Status from all Entities in Combat. (Locks 120 Mana)</t>
  </si>
  <si>
    <t>(P) Aspect of Lust III: Targets you Charmed are Forced to spend 1 Action or Sub-Action on their Turn moving in melee Range of you; If they are In Melee Range, they Lose 80 Max Health instead; Moving Removes Charmed Status from all Entities in Combat. (Locks 160 Mana)</t>
  </si>
  <si>
    <t>(❖:+) Heart Detonation: Consume all Ticks of Charmed on Target and Deal 10(+100% Power) Bleed Damage for each Tick Consumed; If 6 Ticks or more were Consumed convert the Bleed Damage to True Damage. (40 Mana; 1/Day)</t>
  </si>
  <si>
    <t>(❖:+) Heart Detonation II: Consume all Ticks of Charmed on Target and Deal 20(+200% Power) Bleed Damage for each Tick Consumed; If 6 Ticks or more were Consumed convert the Bleed Damage to True Damage. (80 Mana; 1/Day)</t>
  </si>
  <si>
    <t>(❖:+) Heart Detonation III: Consume all Ticks of Charmed on Target and Deal 30(+300% Power) Bleed Damage for each Tick Consumed; If 5 Ticks or more were Consumed convert the Bleed Damage to True Damage. (120 Mana; 1/Day)</t>
  </si>
  <si>
    <t>(P) Bearer of Malice: Start the Game with a Curse; Curse: You are Forced to Traverse the Hexes of Entities in your 1 Hex Range as long as you have Stamina Available; Traversal Attempts are not Counted.</t>
  </si>
  <si>
    <t>(P) Bearer of Pestilence: Start the Game with a Curse; Curse: You are Rotting in 3 Days(Overrides Longer Rotting Effects); If Rotting is Removed, Reapply it immediately.</t>
  </si>
  <si>
    <t>(P) Bearer of Misfortune: Start the Game with a Curse; Curse: You Gain -1 on all D20 Rolls.</t>
  </si>
  <si>
    <t>(❖:≈) Loss and Tragedy: Curse Yourself; Curse: At the Start of Day Lose a Random Gear from your Stash; You are Unable to Drop Gear once Looted. (Locks 40 Mana)</t>
  </si>
  <si>
    <t>(❖:≈) Loss and Tragedy II: Curse Yourself; Curse: At the Start of Day Lose a Random Gear from your Stash; You are Unable to Drop Gear once Looted. (Locks 20 Mana)</t>
  </si>
  <si>
    <t>(❖:≈) Loss and Tragedy III: Curse Yourself; Curse: At the Start of Day Lose a Random Gear from your Stash; You are Unable to Drop Gear once Looted.</t>
  </si>
  <si>
    <t>(❖:&gt;) Infian Curse Bolt: Deal 10(+50% Power) Dark Damage; On Hit Curse Target; Curse: While in Combat, Lose 5 Health at the Start of your Turn. (25 Mana)</t>
  </si>
  <si>
    <t>(&gt;) Infian Curse Bolt II: Deal 10(+50% Power) Dark Damage; On Hit Curse Target; Curse: While in Combat, Lose 7 Health at the Start of your Turn. (25 Mana)</t>
  </si>
  <si>
    <t>(&gt;) Infian Curse Bolt III: Deal 10(+50% Power) Dark Damage; On Hit Curse Target; Curse: While in Combat, Lose 10 Health at the Start of your Turn. (25 Mana)</t>
  </si>
  <si>
    <t>(❖:^) Wretched Witch: Summon a 50 Health Witch Minion with a Ranged Basic Attack with Dark Damage equal to 5(+20% Power) multiplied to the amount of Curses Active on yourself. (30 Mana)</t>
  </si>
  <si>
    <t>(❖:^) Wretched Witch II: Summon a 60 Health Witch Minion with a Ranged Basic Attack with Dark Damage equal to 5(+30% Power) multiplied to the amount of Curses Active on yourself. (35 Mana)</t>
  </si>
  <si>
    <t>(❖:^) Wretched Witch III: Summon a 70 Health Witch Minion with a Ranged Basic Attack with Dark Damage equal to 5(+40% Power) multiplied to the amount of Curses Active on yourself. (40 Mana)</t>
  </si>
  <si>
    <t>(P) Curse Hoarder: Gain 2 Power for each active Curse on yourself. (Locks 20 Mana)</t>
  </si>
  <si>
    <t>(P) Curse Hoarder II: Gain 3 Power for each active Curse on yourself. (Locks 20 Mana)</t>
  </si>
  <si>
    <t>(P) Curse Hoarder III: Gain 4 Power for each active Curse on yourself. (Locks 20 Mana)</t>
  </si>
  <si>
    <t>(≈) Mirror Breaker: Curse Yourself; Curse: Whenever you Roll a D20 outside of Combat you Roll 2 Dice and are Forced to pick the lowest Number. (Locks 40 Mana)</t>
  </si>
  <si>
    <t>(≈) Mirror Breaker II: Curse Yourself; Curse: Whenever you Roll a D20 outside of Combat you Roll 2 Dice and are Forced to pick the lowest Number. (Locks 20 Mana)</t>
  </si>
  <si>
    <t>(≈) Mirror Breaker III: Curse Yourself; Curse: Whenever you Roll a D20 outside of Combat you Roll 2 Dice and are Forced to pick the lowest Number.</t>
  </si>
  <si>
    <t>(+) Aflicting Despair: Curse Target; Curse: At the End of your Turn in Combat Gain 1 Turn of a Random Negative Status. (60 Mana)</t>
  </si>
  <si>
    <t>(+) Aflicting Despair II: Curse Target; Curse: At the End of your Turn in Combat Gain 2 Turns of a Random Negative Status. (70 Mana)</t>
  </si>
  <si>
    <t>(+) Aflicting Despair III: Curse Target; Curse: At the End of your Turn in Combat Gain 3 Turns of a Random Negative Status. (80 Mana)</t>
  </si>
  <si>
    <t>(≈) Curse Devourer: Remove Target Curse; Gain 25 Max Health. (30 Mana)</t>
  </si>
  <si>
    <t>(≈) Curse Devourer II: Remove Target Curse; Gain 50 Max Health. (40 Mana)</t>
  </si>
  <si>
    <t>(≈) Curse Devourer III: Remove Target Curse; Gain 75 Max Health. (50 Mana)</t>
  </si>
  <si>
    <t>(P) Curse Feeder: Gain 1 Power for Each Curse on Hex.</t>
  </si>
  <si>
    <t>(P) Curse Feeder: Gain 2 Power for Each Curse on Hex.</t>
  </si>
  <si>
    <t>(P) Curse Feeder: Gain 3 Power for Each Curse on Hex.</t>
  </si>
  <si>
    <t>(≈) Darkseething Curse: Curse Yourself; Curse: Take 10 Dark Damage whenever you Traverse a Hex; On Day Start Randomly Change this Damage to another Random Elemental Damage Type. (Locks 40 Mana)</t>
  </si>
  <si>
    <t>(≈) Darkseething Curse: Curse Yourself; Curse: Take 10 Dark Damage whenever you Traverse a Hex; On Day Start Randomly Change this Damage to another Random Elemental Damage Type. (Locks 20 Mana)</t>
  </si>
  <si>
    <t>(≈) Darkseething Curse III: Curse Yourself; Curse: Take 10 Dark Damage whenever you Traverse a Hex; On Day Start Randomly Change this Damage to another Random Elemental Damage Type.</t>
  </si>
  <si>
    <t>(❖:+) Mindbites: Deal 10(+100% Power) True Damage to Target Entity; Retrigger this Ability for each (Individual) Curse affecting you. (50 Mana)</t>
  </si>
  <si>
    <t>(❖:+) Mindbites II: Deal 20(+100% Power) True Damage to Target Entity; Retrigger this Ability for each (Individual) Curse affecting you. (75 Mana)</t>
  </si>
  <si>
    <t>(❖:+) Mindbites III: Deal 30(+150% Power) True Damage to Target Entity; Retrigger this Ability for each (Individual) Curse affecting you. (100 Mana)</t>
  </si>
  <si>
    <t>(❖:+) Relinquishing to Host: Transfer all your Curses to Target Entity. (50 Mana)</t>
  </si>
  <si>
    <t>(❖:+) Relinquishing to Host II: Transfer all Curses from Target Entity to Target Entity. (50 Mana)</t>
  </si>
  <si>
    <t>(❖:+) Relinquishing to Host III: Flash; Transfer all Curses from Target Entity to Target Entity.</t>
  </si>
  <si>
    <t>(P) Final Curse: Curse Yourself upon Leveling up this Ability; Curse: All Damage you take is Converted to True Damage; You Gain 50 Barrier and 2 Power for each Active Curse on Hex on Combat Start.</t>
  </si>
  <si>
    <t>(P) Final Curse II: Curse Yourself upon Leveling up this Ability; Curse: All Damage you take is Converted to True Damage; You Gain 100 Barrier and 4 Power for each Active Curse on Hex on Combat Start.</t>
  </si>
  <si>
    <t>(P) Final Curse III: Curse Yourself upon Leveling up this Ability; Curse: All Damage you take is Converted to True Damage; You Gain 200 Barrier and 8 Power for each Active Curse on Hex on Combat Start.</t>
  </si>
  <si>
    <t>(P) Hidden Clause: Blood Contracts you form no longer Consume any of your Health and are considered Pacts; Pacts are resolved on your turn and can not be selfcast.</t>
  </si>
  <si>
    <t>(P) Deal Hunger: Gain 1 Permanent Power for each Pact you've made; Pacts are resolved on your turn and can not be selfcast.</t>
  </si>
  <si>
    <t>(P)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</si>
  <si>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Dark Pact: Make a Pact with Darkness itself; You and Target both take X(+50% Power) Dark Damage. (X Mana; 1/Day)</t>
  </si>
  <si>
    <t>(❖:+) Dark Pact II: Make a Pact with Darkness itself; You and Target both take X(+100% Power) Dark Damage. (X Mana; 1/Day)</t>
  </si>
  <si>
    <t>(❖:+) Dark Pact III: Make a Pact with Darkness itself; You and Target both take X(+200% Power) Dark Damage. (X Mana; 1/Day)</t>
  </si>
  <si>
    <t>(❖:+) Equilibric Pact: Offer an Equilibric Pact with Target Entity; If they accept, Both you and Target have your Mana added together and split equally between you; If they refuse their Attributes are set to 0(-25% Power) until End of Combat. (25 Health; 1/Day)</t>
  </si>
  <si>
    <t>(❖:+) Equilibric Pact II: Offer an Equilibric Pact with Target Entity; If they accept, Both you and Target have your Mana added together and split equally between you; If they refuse their Attributes are set to 0(-50% Power) until End of Combat. (25 Health; 1/Day)</t>
  </si>
  <si>
    <t>(❖:+) Equilibric Pact III: Offer an Equilibric Pact with Target Entity; If they accept, Both you and Target have your Mana added together and split equally between you; If they refuse their Attributes are set to 0(-100% Power) until End of Combat. (25 Health; 2/Day)</t>
  </si>
  <si>
    <t>(❖:+)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</si>
  <si>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</si>
  <si>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</si>
  <si>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Shadowforged Pact: Offer a Shadow Pact to Target Entity; If they accept it they become Inflicted with 3 Random Negative Non-Dot Statuses for 2 Turns; If they Refuse they become Staggered for 1 Turn and take 1(+100% Power) Dark Damage. (30 Mana)</t>
  </si>
  <si>
    <t>(❖:+) Shadowforged Pact II: Offer a Shadow Pact to Target Entity; If they accept it they become Inflicted with 3 Random Negative Non-Dot Statuses for 3 Turns; If they Refuse they become Staggered for 1 Turn and take 10(+100% Power) Dark Damage. (35 Mana)</t>
  </si>
  <si>
    <t>(❖:+) Shadowforged Pact III: Offer a Shadow Pact to Target Entity; If they accept it they become Inflicted with 4 Random Negative Non-Dot Statuses for 3 Turns; If they Refuse they become Staggered for 2 Turns and take 10(+200% Power) Dark Damage. (40 Mana)</t>
  </si>
  <si>
    <t>(❖:+) Ferral Pact: Make a Pact with Target Weakling Creature; It Joins your Banner. (40 Mana)</t>
  </si>
  <si>
    <t>(❖:+) Ferral Pact II: Make a Pact with Target Elite Creature; It Joins your Banner. (80 Mana)</t>
  </si>
  <si>
    <t>(❖:+) Ferral Pact III: Make a Pact with Target Boss Creature; It Joins your Banner. (160 Mana)</t>
  </si>
  <si>
    <t>(❖:o) Hellbreaker Pact: Make a Pact with a Hellbreaker Demon; Replace this Ability with a Rank 1 Demonic Circle - Archfire/Hellfire/Damnation Ability at Random. (5 Mana)</t>
  </si>
  <si>
    <t>(❖:o) Hellbreaker Pact II: Make a Pact with a Hellbreaker Demon; Replace this Ability with a Rank 2 Demonic Circle - Archfire/Hellfire/Damnation Ability of your choice.</t>
  </si>
  <si>
    <t>(❖:o) Hellbreaker Pact III: Powerplay; Make a Pact with a Hellbreaker Demon; Summon a Level 4 Hellbreaker Demon Companion. (50 Mana)</t>
  </si>
  <si>
    <t>(P) Devils Signature: Entities that Accept your Pacts take 1(+200% Power) True Damage. (Locks 40 Mana)</t>
  </si>
  <si>
    <t>(P) (P) Devils Signature II: Entities that Accept your Pacts take 2(+200% Power) True Damage. (Locks 20 Mana)</t>
  </si>
  <si>
    <t>(P) Devils Signature III: Entities that Accept your Pacts take 4(+200% Power) True Damage.</t>
  </si>
  <si>
    <t>(P) Unspoken Conditions: Every time you make a Pact with an Entity Permanently Drain them of 10 Max Health and 1 of each Attribute. (Locks 40 Mana)</t>
  </si>
  <si>
    <t>(P) Unspoken Conditions II: Every time you make a Pact with an Entity Permanently Drain them of 10 Max Health and 2 of each Attribute. (Locks 20 Mana)</t>
  </si>
  <si>
    <t>(P) Unspoken Conditions III: Every time you make a Pact with an Entity Permanently Drain them of 20 Max Health and 2 of each Attribute.</t>
  </si>
  <si>
    <t>(❖:+) Difficult Choices: Offer a Difficult Pact to Target Entity; If they accept they take 50 Dark Damage; If they Refuse they Take 25 Fatal Damage instead. (1/Day)</t>
  </si>
  <si>
    <t>(❖:+) Difficult Choices II: Offer a Difficult Pact to Target Entity; If they accept they take 75 Dark Damage; If they Refuse they Take 25(+50% Power) Fatal Damage instead. (1/Day)</t>
  </si>
  <si>
    <t>(❖:+) Difficult Choices III: Offer a Difficult Pact to Target Entity; If they accept they take 100 Dark Damage; If they Refuse they Take 25(+100 Power) Fatal Damage instead. (1/Day)</t>
  </si>
  <si>
    <t>(❖:+) Bound for Life: Offer a Life binding Pact to Target Non-Heroic Entity; Target Entity has X% Chance to Accept and join your Banner; Refusing the Pact causes them to Lose X Health. (X Mana)</t>
  </si>
  <si>
    <t>(❖:+) Bound for Life II: Offer a Life binding Pact to Target Non-Heroic Entity; Target Entity has X% Chance to Accept and join your Banner; Refusing the Pact causes them to Lose X(+400% Power) Health. (X Mana)</t>
  </si>
  <si>
    <t>(❖:+) Bound for Life III: Offer a Life binding Pact to Target Non-Hero Entity; Target Entity has X% Chance to Accept and join your Banner; Refusing the Pact causes them to Lose X(+800% Power) Health. (X Mana)</t>
  </si>
  <si>
    <t>(❖:+) Oathbind: Make a Pact with Targets Soul; Target Entity Restores 50 Mana and 50 Health and may no longer Refuse your offered Pacts until End of Day. (1/Day; 1/Entity)</t>
  </si>
  <si>
    <t>(❖:+) Oathbind II: Make a Pact with Targets Soul; Target Entity Restores 25 Mana and 25 Health and may no longer Refuse your offered Pacts until End of Day. (1/Entity)</t>
  </si>
  <si>
    <t>(❖:+) Oathbind III: Make a Pact with Targets Soul; Target Entity May no longer Refuse your offered Pacts. (1/Entity)</t>
  </si>
  <si>
    <t>(❖:≈) Black Beckoning: Touch Targets Soul Inflicting 25 True Damage and Mind Controling Target for 1 Turn. (50 Mana; 1/Day)</t>
  </si>
  <si>
    <t>(❖:≈) Black Beckoning II: Touch Targets Soul Inflicting 50 True Damage and Mind Controling Target for 2 Turns. (75 Mana; 1/Day)</t>
  </si>
  <si>
    <t>(❖:≈) Black Beckoning III: Touch Targets Soul Inflicting 100 True Damage and Mind Controling Target for 3 Turns. (100 Mana; 1/Day)</t>
  </si>
  <si>
    <t xml:space="preserve">(P) Judges High Seat: You Are exempt from your own Nullifcations. </t>
  </si>
  <si>
    <t>(P) Judges Low Seat: Upon entering combat with any entity, if they have a larger positive roll bonus than you do, negate it.</t>
  </si>
  <si>
    <t>(P) Lowly Scribe: Gain 2 ultimate slots; When earning ultimate ability points, you may no longer rank up the ultimate, you can learn another ultimate instead.</t>
  </si>
  <si>
    <t>(P) Experienced Job worker: Learn another innate (locks 20 mana)</t>
  </si>
  <si>
    <t>(P) Approval of judgment by the gods: Whenever you cast a judgment heal for 5 HP.  (locks 30 mana)</t>
  </si>
  <si>
    <t>(P)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</si>
  <si>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</si>
  <si>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</si>
  <si>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(o) Judgement of the Plains: Give all other Non-Hero Entities on the plains +1 to all d20 Rolls until end of day. (30 Mana)</t>
  </si>
  <si>
    <t>(o) Balancing the scales Equality: You and your Target's d20 rolls will be Forced to be 10, roll modifiers can still be applied however and change the outcome. (30 Mana)</t>
  </si>
  <si>
    <t>(o) Balancing the scales Addition: Instant; Counter; Add X to Target entity Non D20 roll. (5*X Mana)</t>
  </si>
  <si>
    <t xml:space="preserve">(o) Balancing the scales negation:Counter; Subtract X from a Target hostile entity D20 roll. (10*X mana) </t>
  </si>
  <si>
    <t>(o)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</si>
  <si>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</si>
  <si>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(o) Nullifcation of Illegal Actions: Archform; Across the plains nullify the following Actions: Dodging/Using Gear Actives/Using Items, once nullified entities may no longer perform these actions until end of day. (100 Mana)</t>
  </si>
  <si>
    <t>(P) Information about the Inquiry: You start the game knowing all other Heroes Races.</t>
  </si>
  <si>
    <t>(P) Cleanse of the Unpure: You deal 20% more total damage to Faeries, Demons and Undead.</t>
  </si>
  <si>
    <t>(P) Demonologist: You deal 10 True Damage On Hit Against Demons.</t>
  </si>
  <si>
    <t>(+) Declare Heretic: Target Entity becoems a Heretic; Heretics gain -20% Elemental Resistance, -2 Defense, -2 Dispersion. (15 Mana)</t>
  </si>
  <si>
    <t>(+) Declare Heretic II: Target Entity becoems a Heretic; Heretics gain -30% Elemental Resistance, -4 Defense, -4 Dispersion. (30 Mana)</t>
  </si>
  <si>
    <t>(+) Declare Heretic III: Target Entity becoems a Heretic; Heretics gain -40% Elemental Resistance, -8 Defense, -8 Dispersion. (45 Mana)</t>
  </si>
  <si>
    <t>(≈) Condemn Kin: Choose a Kin (Living, Faerie, Demon, Mechanical, Undead), you gain 30% more Total Damage against it. (50 Mana; 1/Vendal)</t>
  </si>
  <si>
    <t>(≈) Condemn Kin II: Choose a Kin (Living, Faerie, Demon, Mechanical, Undead), you gain 40% more Total Damage against it. (50 Mana; 1/Vendal)</t>
  </si>
  <si>
    <t>(≈) Condemn Kin III: Choose a Kin (Living, Faerie, Demon, Mechanical, Undead), you gain 50% more Total Damage against it. (50 Mana; 1/Vendal)</t>
  </si>
  <si>
    <t>(P) That's Blasphemy!: (Requires Combat) If an Entity Casts a Spell or uses a Scroll you may choose for them to Become a Heretic or take 10 Holy Damage. (1/Combat)</t>
  </si>
  <si>
    <t>(P) That's Blasphemy! II: (Requires Combat) If an Entity Casts a Spell or uses a Scroll you may choose for them to Become a Heretic or take 15 Holy Damage. (2/Combat)</t>
  </si>
  <si>
    <t>(P) That's Blasphemy! III: (Requires Combat) If an Entity Casts a Spell or uses a Scroll you may choose for them to Become a Heretic or take 20 Holy Damage. (3/Combat)</t>
  </si>
  <si>
    <t>(o) Accusation of Heresy: Everyone on Hex except yourself becomes a Heretic; Heretics take 5 Fire/Light Damage(Depending on Enemies lower Resistance) per Tick as long as you are on the same Hex as them. (30 Mana)</t>
  </si>
  <si>
    <t>(o) Accusation of Heresy II: Everyone on Hex except yourself becomes a Heretic; Heretics take 10 Fire/Light Damage(Depending on Enemies lower Resistance) per Tick as long as you are on the same Hex as them. (40 Mana)</t>
  </si>
  <si>
    <t>(o) Accusation of Heresy III: Everyone on Hex except yourself becomes a Heretic; Heretics take 15 Fire/Light Damage(Depending on Enemies lower Resistance) per Tick as long as you are on the same Hex as them. (50 Mana)</t>
  </si>
  <si>
    <t>(+) Judgement of the Collective: Deal 25 Holy Damage; If the Target is a Heretic, they take an additional 10 True Damage. (30 Mana)</t>
  </si>
  <si>
    <t>(+) Judgement of the Collective II: Deal 35 Holy Damage; If the Target is a Heretic, they take an additional 15 True Damage. (40 Mana)</t>
  </si>
  <si>
    <t>(+) Judgement of the Collective III: Deal 50 Holy Damage; If the Target is a Heretic, they take an additional 20 True Damage. (60 Mana)</t>
  </si>
  <si>
    <t>(o) Writings of the Holy High Order: Reveal the Holy Writings to all Entities on Hex; All Non-Blinded Demons or Heretics are Stunned for 1 Turn. (20 Mana)</t>
  </si>
  <si>
    <t>(o) Writings of the Holy High Order II: Reveal the Holy Writings to all Entities on Hex; All Non-Blinded Demons or Heretics are Stunned for 2 Turns. (30 Mana)</t>
  </si>
  <si>
    <t>(o) Writings of the Holy High Order III: Reveal the Holy Writings to all Entities on Hex; All Non-Blinded Demons or Heretics are Stunned for 2 Turns. (20 Mana)</t>
  </si>
  <si>
    <t>(^) Chain the Heretic: [Requires Heretic] Summon Chains to Root Target Heretic; Chains have 50 Health; If the Chains are Destroyed Target that is chained by them takes 20 Lowest Elemental Resistance Damage. (40 Mana)</t>
  </si>
  <si>
    <t>(^) Chain the Heretic II: [Requires Heretic] Summon Chains to Root Target Heretic; Chains have 75 Health; If the Chains are Destroyed Target that is chained by them takes 40 Lowest Elemental Resistance Damage. (60 Mana)</t>
  </si>
  <si>
    <t>(^) Chain the Heretic III: [Requires Heretic] Summon Chains to Root Target Heretic; Chains have 100 Health; If the Chains are Destroyed Target that is chained by them takes 60 Lowest Elemental Resistance Damage. (70 Mana)</t>
  </si>
  <si>
    <t>(^) Burn the Heretic: [Requires Heretic] Become Rooted Until End of Combat; Summon the Living Holy Fire upon Target Heretic; It Deals 10 Fire Damage and 10 Holy Damage at the start of Heretics Turn; It Disappears when Either you or the Heretic die; Up to 1 at a Time. (40 Mana)</t>
  </si>
  <si>
    <t>(^) Burn the Heretic II: [Requires Heretic] Become Rooted Until End of Combat; Summon the Living Holy Fire upon Target Heretic; It Deals 15 Fire Damage and 15 Holy Damage at the start of Heretics Turn; It Disappears when Either you or the Heretic die; Up to 1 at a Time. (50 Mana)</t>
  </si>
  <si>
    <t>(^) Burn the Heretic III: [Requires Heretic] Become Rooted Until End of Combat; Summon the Living Holy Fire upon Target Heretic; It Deals 20 Fire Damage and 20 Holy Damage at the start of Heretics Turn; It Disappears when Either you or the Heretic die; Up to 2 at a Time. (60 Mana)</t>
  </si>
  <si>
    <t>(P) No Mercy for the Faithless: Entities with Negative Faith are automatically considered Heretics. (Locks 25 Mana)</t>
  </si>
  <si>
    <t>(P) No Mercy for the Faithless II: Entities with Negative Faith are automatically considered Heretics.</t>
  </si>
  <si>
    <t>(P) No Mercy for the Faithless III: Entities with Negative Faith or with Less Faith than you are automatically considered Heretics.</t>
  </si>
  <si>
    <t>(+) Sanctify and Consecrate: Deal 70 Holy Damage; If the Target is above 50% Max Health deal another 70 Fire Damage; If the Target is a Heretic deal another 70 Light Damage. (100 Mana)</t>
  </si>
  <si>
    <t>(+) Sanctify and Consecrate II: Deal 100 Holy Damage; If the Target is above 25% Max Health deal another 100 Fire Damage; If the Target is a Heretic deal another 100 Light Damage. (200 Mana)</t>
  </si>
  <si>
    <t>(+) Sanctify and Consecrate III: (Requires Heretic) Kill Target Heretic. (200 Mana)</t>
  </si>
  <si>
    <t>(P) The Purge, A Necessary Evil: Whenever you Kill a Heretic, Gain 10% Total Damage against their Kin; Caps at 50%.</t>
  </si>
  <si>
    <t>(P) The Purge, A Necessary Evil II: Whenever you Kill a Heretic, Gain 20% Total Damage against their Kin; Caps at 100%.</t>
  </si>
  <si>
    <t>(P) The Purge, A Necessary Evil III: Whenever you Kill a Heretic, Gain 40% Total Damage against their Kin; Caps at 200%.</t>
  </si>
  <si>
    <t>(&gt;) Purify: (Requires Target Demon or Heretic) Deal 100 Light Damage to Target; Afterwards reduce their Light Resistance by 20% and Reduce the cost of this Ability by 20 Mana Until End of Combat. (100 Mana)</t>
  </si>
  <si>
    <t>(&gt;) Purify II: (Requires Target Demon or Heretic) Deal 100 Light Damage to Target; Afterwards reduce their Light Resistance by 40% and Reduce the cost of this Ability by 25 Mana Until End of Combat. (100 Mana)</t>
  </si>
  <si>
    <t>(&gt;) Purify III: (Requires Target Demon or Heretic) Deal 100 Light Damage to Target; Afterwards reduce their Light Resistance by 80% and Reduce the cost of this Ability by 50 Mana Until End of Combat. (100 Mana)</t>
  </si>
  <si>
    <t>(P) Autoreloading: You can now reload your crossbows at the same time.</t>
  </si>
  <si>
    <t>(P) Second Coming: Start the game with an extra Rare one handed Crossbow.</t>
  </si>
  <si>
    <t>(P) Armament agaisnt the undead: Gain 10% Dark resistance and gain 10 true damage on hit vs undead kin.</t>
  </si>
  <si>
    <t>(≈)  Expanded Arrow slot: Gain +1 Ammo Capacity for target crossbow until end of day.  (30 Mana)</t>
  </si>
  <si>
    <t>(≈)  Elemetnal Tips: Gain +2 of element of your choice elemental damage on the arrows in currently your crossbows. (30 Mana)</t>
  </si>
  <si>
    <t>(P) Blood of the Undead: Upon killing an undead, you gain +2 light damage on hit. (Locks 20 mana)</t>
  </si>
  <si>
    <t>(≈)  Quick Hands: Flash; Reload. (20 Mana)</t>
  </si>
  <si>
    <t>(≈)  Holy Strings: For the next Shot, your damage is converted to Holy damage. (30 Mana)</t>
  </si>
  <si>
    <t>(P) Sequential shots: When shooting with a crossbow gain +1 roll modifer each you shoot until you reload any crossbow. (Locks 20 mana)</t>
  </si>
  <si>
    <t>(P) Proper Matching: If you dual weilding one handed crossbows, they gain +1 scaling, if you are weilding two handed crossbows, they gain +1 crit multiplier. (Locks 20)</t>
  </si>
  <si>
    <t xml:space="preserve">(P) Dextrerous Holding: All crossbows now count as one handed. </t>
  </si>
  <si>
    <t>(P) Poor Eyesight: Everything you encounter is counted as an Undead.</t>
  </si>
  <si>
    <t>(+)  Burn the Undead: Every third turn within combat, all undead kin will spontaneously combust for 25 fire damage. (80 Mana)</t>
  </si>
  <si>
    <t>(&gt;) Flurry of attacks: Shoot until your Ammo Capacity is out and then reload, if target is undead Repeat this.  (80 Mana)</t>
  </si>
  <si>
    <t>(P) Distract:[Locks Main and Off Hand] Your Basic Attacks deal 5 Base Physical Damage and Scale with Strength, Dexterity and Power; 30% Chance to Blind Target on hit.</t>
  </si>
  <si>
    <t>(P) Discombobulate: [Locks Main and Off Hand] Your Basic Attacks deal 5 Base Physical Damage and Scale with Strength, Dexterity and Power; 20% to Confuse Target on hit.</t>
  </si>
  <si>
    <t>(P) Disarm:[Locks Main and Off Hand] Your Basic Attacks deal 5 Base Physical Damage and Scale with Strength, Dexterity and Power; 20% Chance to Disarm Target on hit.</t>
  </si>
  <si>
    <t>(≈)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</si>
  <si>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</si>
  <si>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</si>
  <si>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Grounding Stance: Toggle; Enter a Stance where your Attacks Stagger the Target and have 20% Chance to Stun. (25 Focus per Turn; Stops Regeneration while Active).</t>
  </si>
  <si>
    <t>(≈) Grounding Stance II: Toggle; Enter a Stance where your Attacks Stagger the Target and have 30% Chance to Stun. (30 Focus per Turn; Stops Regeneration while Active)</t>
  </si>
  <si>
    <t>(≈) Grounding Stance III: Toggle; Enter a Stance where your Attacks Stagger the Target and have 50% Chance to Stun. (40 Focus per Turn)</t>
  </si>
  <si>
    <t>(≈) Nimble-Moving Stance: Enter a Stance Where your basic attacks have flash (30 Focus per Turn; Stops Regeneration while Active).</t>
  </si>
  <si>
    <t>(≈) Nimble-Moving Stance II : Enter a Stance Where your basic attacks or non-ultimate abilities have flash. (30 Focus per turn Stops (30 Focus per Turn; Stops Regeneration while Active)</t>
  </si>
  <si>
    <t>(≈) Nimble-Moving Stance III : Enter a Stance Where your First action has flash. (30 Focus per turn Stops (30 Focus per Turn; Stops Regeneration while Active)</t>
  </si>
  <si>
    <t>(≈)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</si>
  <si>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</si>
  <si>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</si>
  <si>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One Inch Punch: Gain Surged for one turn and then strike; Landing a crit will extend the status by an additional turn. (40 Focus)</t>
  </si>
  <si>
    <t>(≈) One Inch Punch II: Gain Surged for one turn and then strike; Landing a crit will extend the status by and additional turn and gain 0.5 extra scaling on the next strike. (50 Focus)</t>
  </si>
  <si>
    <t>(≈) One Inch Punch III: Gain Surged for one turn and then strike; Landing a crit will extend the status by and additional turn and gain 0.5 extra scaling and crit multiplier for the next strike. (60 Focus)</t>
  </si>
  <si>
    <t>(≈) Pin Down:  Physically graple and pin a target to the ground, while pinned the target can only cast alteration abilities or attempt to escape the pin, while you can freely strike at him; attempting to escape your pin requires a succesfull dodge roll.</t>
  </si>
  <si>
    <t>(≈)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</si>
  <si>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</si>
  <si>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(P) Natural Punch: Lock your Glove Slot; You gain a further Base 5 Physical Damage and a further 10% chance on hit to your passive.</t>
  </si>
  <si>
    <t>(P) Natural Punch II: Lock your Glove Slot; You gain a further Base 5 Physical Damage and a further 20% chance on hit to your passive.</t>
  </si>
  <si>
    <t>(P) Natural Punch III: Lock your Glove Slot; You gain a further Base 5 Physical Damage and a further 30% chance on hit to your passive.</t>
  </si>
  <si>
    <t>(P) Approaching Focus: Moving Towards Target gives you 1 stack of preperation; +20 Focus.</t>
  </si>
  <si>
    <t>(P) Approaching Focus II: Moving Towards Target gives you 1 stack of preperation;  +40 Focus.</t>
  </si>
  <si>
    <t>(P) Approaching Focus III: Moving Towards Target gives you 1 stack of preperation;; +100 Focus.</t>
  </si>
  <si>
    <t>(≈) Wieghted Gear: You can as a flash action unequip a armor slot, doing so will empower your next strike with a an additonal + 15 base Physical Damage. (40 Focus)</t>
  </si>
  <si>
    <t>(≈) Wieghted Gear II: You can as a flash action unequip a armor slot, doing so will empower your next strike with a an additonal + 20 base Physical Damage. (50 Focus)</t>
  </si>
  <si>
    <t>(≈) Wieghted Gear III: You can as a flash action unequip a armor slot, doing so will empower your next strike with a an additonal + 25 base Physical Damage. (60 Focus)</t>
  </si>
  <si>
    <t>(P) Buddha's Light: Your Strikes now Deal Light Damage and have 50% Chance to Blind Target for 1 Turn.</t>
  </si>
  <si>
    <t>(P) Buddha's Light II: Your Strikes now Deal Light Damage and Blind Target for 1 Turn.</t>
  </si>
  <si>
    <t>(P) Buddha's Light III: Your Strikes now Deal True Damage and Blind Target for 2 Turns.</t>
  </si>
  <si>
    <t>(≈) Technique of a Thousand Fists:[Requires 1 Turn Preparation and 20% or Lower Health] Consume your Entire Focus Unleashing a Flurry of Strikes upon Target; The Number of Strikes is Equal to the amount of Focus Points consumed/2. (3 Day Cooldown)</t>
  </si>
  <si>
    <t>(≈) Technique of a Thousand Fists II: [Requires 1 Turn Preparation and 20% or Lower Health] Consume your Entire Focus Unleashing a Flurry of Strikes upon Target; The Number of Strikes is Equal to the amount of Focus Points consumed. (3 Day Cooldown)</t>
  </si>
  <si>
    <t>(≈) Technique of a Thousand Fists III: Powerplay; Consume your Entire Focus Unleashing a Flurry of Strikes upon Target; The Number of Strikes is Equal to the amount of Focus Points consumed.</t>
  </si>
  <si>
    <t>(P) I Didnt Hear no bell: Powerplay: Upon receaving lethal damage, strike target for the amount strikes you have dealt this combat, if this kills the target, you will survive at 1 HP.</t>
  </si>
  <si>
    <t>(P) I Didnt Hear no bell: Powerplay: Upon receaving lethal damage, strike target for the amount strike you have dealt this combat, if this kills the target, you will be healed up to 50 HP and cleanse all negative statuses.</t>
  </si>
  <si>
    <t>(P) I Didnt Hear no bell: Powerplay: Upon receaving lethal damage, strike target for the amount strike you have dealt this combat, if this kills the target, you will be healed up to Full HP and cleanse all negative statuses.</t>
  </si>
  <si>
    <t>(P)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</si>
  <si>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</si>
  <si>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</si>
  <si>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</si>
  <si>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</si>
  <si>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(P) The ultimate Hermit: If you have more than 2 stacks of banished, all entities will be permantly hostile to you; Powerplay: For every stack of banished gain 1 stat point, 1 attribute point and 20% elemental resistance of your choice.</t>
  </si>
  <si>
    <t>(P) Master Handling: Gain +0.5 Scaling on all Weapons.</t>
  </si>
  <si>
    <t>(P) Pure Talent: You can always switch your Base Attribute Points between themselves.</t>
  </si>
  <si>
    <t>(P) Critical Accuracy: Gain +0.5 Critical Multiplier.</t>
  </si>
  <si>
    <t>(P) Raw Talent: Gain 1 Extra Stat Point and 1 Extra Attribute Point per Level up.</t>
  </si>
  <si>
    <t>(P) Raw Talent II: Gain 2 Extra Stat Points and 2 Extra Attribute Points per Level up.</t>
  </si>
  <si>
    <t>(P) Raw Talent III: Gain 3 Extra Stat Points and 3 Extra Attribute Points per Level up.</t>
  </si>
  <si>
    <t>(P) Discipline, Ambition and Agility: Gain the Disciplined Condition.</t>
  </si>
  <si>
    <t>(P) Discipline, Ambition and Agility II: Gain the Disciplined and Ambitious Condition.</t>
  </si>
  <si>
    <t>(P) Discipline, Ambition and Agility III: Gain the Disciplined, Ambitious and Agile Condition.</t>
  </si>
  <si>
    <t>(P) Mastery of Weaponry: Always deal the Highest amount of Damage with a Basic Attack. (On the Damage Range)</t>
  </si>
  <si>
    <t>(P) Mastery of Weaponry II: Always deal the Highest amount of Damage with a Basic Attack; +1 Crit Multiplier. (On the Damage Range)</t>
  </si>
  <si>
    <t>(P) Mastery of Weaponry II: Always deal the Highest amount of Damage with a Basic Attack; +2 Crit Multiplier. (On the Damage Range)</t>
  </si>
  <si>
    <t>(P) Social Manipulator: Gain the Seducer Condition.</t>
  </si>
  <si>
    <t>(P) Social Manipulator II: Gain the Seducer Condition; Entities you talk with now have a 75% Chance to be charmed for 2 Turns Instead.</t>
  </si>
  <si>
    <t>(P) Social Manipulator III: Gain the Seducer Condition; Entities you talk with now have a 100% Chance to be charmed for 3 Turns Instead.</t>
  </si>
  <si>
    <t>(❖:&gt;) Arcanic Talent: Deal X/2 Magic Damage to Target. (X Mana)</t>
  </si>
  <si>
    <t>(❖:&gt;) Arcanic Talent II: Deal X/1.5 Magic Damage to Target. (X Mana)</t>
  </si>
  <si>
    <t>(❖:&gt;) Arcanic Talent III: Deal X Magic Damage to Target. (X Mana)</t>
  </si>
  <si>
    <t>(P) Redirection Expert: Gain the Reflector Condition.</t>
  </si>
  <si>
    <t>(P) Redirection Expert II: Gain the Reflector Condition; Gain 10% Deflection.</t>
  </si>
  <si>
    <t>(P) Redirection Expert III: Gain the Reflector Condition; Gain 20% Deflection.</t>
  </si>
  <si>
    <t>(≈) Practice Makes Perfect: Gain 4 Attribute Points. (100 Mana)</t>
  </si>
  <si>
    <t>(❖:≈) Practice Makes Perfect II: Gain 6 Attribute Points. (100 Mana)</t>
  </si>
  <si>
    <t>(❖:≈) Practice Makes Perfect III: Gain 8 Attribute Points. (100 Mana)</t>
  </si>
  <si>
    <t>(P) Limitless: Remove your Level limit; Leveling up above 12 now costs 2500 Xp Flat.</t>
  </si>
  <si>
    <t>(P) Limitless II: Remove your Level limit; Leveling up above 12 now costs 2000 Xp Flat.</t>
  </si>
  <si>
    <t>(P) Limitless III: Remove your Level limit; Leveling up above 12 now costs 1500 Xp.</t>
  </si>
  <si>
    <t>(P) True Display of Skill: Your Critical strikes now hit Vitals, and your Basic attacks have Precise.</t>
  </si>
  <si>
    <t>(P) True Display of Skill II: Your Critical strikes now hit Vitals, and your Basic attacks have Precise; Gain 0.5 Critical Multiplier and Scaling.</t>
  </si>
  <si>
    <t>(P) True Display of Skill III: All Basic attacks are Nat 20 Vital hits; Gain 1 Critical Multiplier and Scaling.</t>
  </si>
  <si>
    <t>(P) Bundle of Talent: Your Ranged Damage Pentalty over Hexes is removed; Your Throwable Damage Penalty is removed; Your Miss Range is always 1-3 regardless of Weapon; Gain +1 Roll Modifier on your D20's and -1 on your D10's; Gain 2 Mobility; 2 Might and 2 Wisdom.</t>
  </si>
  <si>
    <t>(P) Bundle of Talent II: Your Ranged Damage Pentalty over Hexes is removed; Your Throwable Damage Penalty is removed; Your Miss Range is always 1-2 regardless of Weapon; Gain +2 Roll Modifier on your D20's and -2 on your D10's; Gain 3 Mobility; 3 Might and 3 Wisdom.</t>
  </si>
  <si>
    <t>(P) Bundle of Talent III: Your Ranged Damage Pentalty over Hexes is removed; Your Throwable Damage Penalty is removed; Your Miss Range is always 1 regardless of Weapon; Gain +3 Roll Modifier on your D20's and -3 on your D10's; Gain 4 Mobility; 4 Might and 4 Wisdom.</t>
  </si>
  <si>
    <t>(P) Faceless Form: Start the game as a Random Class at Level 2 and Affinity and relearn your innate; You may choose to keep the skills of the new Class or Deprived.</t>
  </si>
  <si>
    <t>(P)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</si>
  <si>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(P) Faceless Wanderer: Instead of an Ability Point or Ultimate Ability Points you gain 1 extra Attunement Point.</t>
  </si>
  <si>
    <t>(P) Gain Fate: You Start the Game with 1 Faith.</t>
  </si>
  <si>
    <t>(P) (+) Reverse Fate: Powerplay; Cast a Prayer of the Dark (80 Mana)</t>
  </si>
  <si>
    <t>(P) Fate of Gods: Ask the Gods a Yes or No Question. (1/Day)</t>
  </si>
  <si>
    <t>(+) Gain Fate: Powerplay; Gain a Faith.</t>
  </si>
  <si>
    <t>(+) Gain Fate II: Powerplay; Gain 2 Faith.</t>
  </si>
  <si>
    <t>(+) Gain Fate III: Powerplay; Gain 3 Faith.</t>
  </si>
  <si>
    <t>(o) Reverse Fate: Powerplay; Cast a Prayer of the Dark. (80 Mana)</t>
  </si>
  <si>
    <t>(o) Reverse Fate II: Powerplay; Cast 2 Prayers of the Dark (100 Mana)</t>
  </si>
  <si>
    <t>(o) Reverse Fate III: Powerplay; Cast 3 Prayers of the Dark. (120 Mana)</t>
  </si>
  <si>
    <t>(P) Fate of Gods II: Ask the Gods 2 Yes or No Questions. (1/Day)</t>
  </si>
  <si>
    <t>(P) Fate of Gods III: Ask the Gods 3 Yes or No Questions. (1/Day)</t>
  </si>
  <si>
    <t>(P) Gain Fate Totality: If you used all 4 Gain Fate Abilities: Remove your Faith Limit and Gain 4 Faith per Day.</t>
  </si>
  <si>
    <t>(P) Gain Fate Totality: If you used all 4 Gain Fate Abilities: Remove your Faith Limit and Gain 6 Faith per Day.</t>
  </si>
  <si>
    <t>(P) Gain Fate Totality: If you used all 4 Gain Fate Abilities: Remove your Faith Limit and Gain 8 Faith per Day.</t>
  </si>
  <si>
    <t>(P) Reverse Fate Totality: If you used all 4 Reverse Fate Abilities, Immediately Steal the Gold of all other Entities on the Planes and remove this Ability.</t>
  </si>
  <si>
    <t>(P) Reverse Fate Totality II: If you used all 4 Reverse Fate Abilities, Immediately Steal the Gold of all other Entities on the Planes, Summon a Shrine with Infinite amounts of Dark Prayers Available for Purchase and Remove this Ability.</t>
  </si>
  <si>
    <t>(P) Reverse Fate Totality III: If you used all 4 Reverse Fate Abilities, Set all other Heroes to -10 Faith; Gain 1 Attribute of your choice per Negative Faith of other Heroes(Dead or Alive).</t>
  </si>
  <si>
    <t>(P) Fate of Gods Totality: If you have all 4 Fate of Gods Abilities, Remove them and you can no longer learn new abilities, Gain an Astral and Mythic Gear (non artifact) Chosen for you by the Gods in such a way that it would benefit you.</t>
  </si>
  <si>
    <t>(P) Fate of Gods Totality: If had all 3 have no Innate/Tier I/Tier II/Tier III Abilities, Gain 1 Astral and 1 mythic (non artifact) gear of your choice.</t>
  </si>
  <si>
    <t>(P) Fate of Gods Totality III: If you have no Innate/Tier I/Tier II/Tier III Abilities, Gain 2 Mythic or Higher Gears of your choice.</t>
  </si>
  <si>
    <t>(P) Whip Master: Your Whips gain +1 Crit Multiplier.</t>
  </si>
  <si>
    <t>(P) Sonic Boom: Your Whips now Deal an Extra 5(+200% Level) Wind Damage On Hit.</t>
  </si>
  <si>
    <t>(P) Repentence: Basic Attacking yourself with a Whip cures a Random Status Effect; You take 25% Less Damage from Basic Attacking yourself and On Hit Effects are not applied.</t>
  </si>
  <si>
    <t>(≈) Whiplash: [Requires Whip] Basic Attack Target; If Target has been Successfully hit 3 Consecutive times by This Ability, they Suffer 20 Bleed Damage Per Tick Over 2 Turns. (10 Mana)</t>
  </si>
  <si>
    <t>(≈) Whiplash II: [Requires Whip]Basic Attack Target; If Target has been Successfully hit 3 Consecutive times by This Ability, they Suffer 40 Bleed Damage Per Tick Over 2 Turns. (10 Mana)</t>
  </si>
  <si>
    <t>(≈) Whiplash III: [Requires Whip] Basic Attack Target; If Target has been Successfully hit 3 Consecutive times by This Ability, they Suffer 50 Bleed Damage Per Tick Over 3 Turns. (10 Mana)</t>
  </si>
  <si>
    <t>(+) Steam Drainage: [Requires Bleeding Target] Cause Target to suffer 20 Bleed Damage. (15 Mana)</t>
  </si>
  <si>
    <t>(+) Steam Drainage II: [Requires Bleeding Target] Cause Target to suffer 25 Bleed Damage. (20 Mana)</t>
  </si>
  <si>
    <t>(+) Steam Drainage III: [Requires Bleeding Target] Cause Target to suffer 30 Bleed Damage. (20 Mana)</t>
  </si>
  <si>
    <t>(P) Second Whip Stripe: On Hit Damage caused by Basic Attacks is applied Twice. (Locks 30 Mana)</t>
  </si>
  <si>
    <t>(P) Second Whip Stripe II: On Hit Damage caused by Basic Attacks is applied Twice. (Locks 20 Mana)</t>
  </si>
  <si>
    <t>(P) Second Whip Stripe III: On Hit Damage caused by Basic Attacks is applied Twice.</t>
  </si>
  <si>
    <t>(P) Roaring Reach: Your Whips cause the wind Itself to move at incredible speeds, Your whips can be used as Ranged Weapons but doing so will Convert Total Damage to Wind and not Apply On-hit Effects.</t>
  </si>
  <si>
    <t>(P) Roaring Reach II: Your Whips cause the wind Itself to move at incredible speeds, Your whips can be used as Ranged Weapons but doing so will Convert Total Damage to Wind.</t>
  </si>
  <si>
    <t>(P) Roaring Reach III Your Whips cause the wind Itself to move at incredible speeds, Your whips can be used as Ranged Weapons but doing so will increase the Damage by x1.5 Convert your Basic Attack Damage to Wind.</t>
  </si>
  <si>
    <t>(❖:≈) Strangling Pull: Whip the air itself around Targets Neck, pulling them 1 Move Closer and Dealing 20 Wind Damage to Them. (25 Mana)</t>
  </si>
  <si>
    <t>(❖:≈) Strangling Pull II: Whip the air itself around Targets Neck, pulling them 1 Move Closer and Dealing 30 Wind Damage to Them. (25 Mana)</t>
  </si>
  <si>
    <t>(❖:≈) Strangling Pull III: Whip the air itself around Targets Neck, Moving Target 1 Move Closer or Further and Dealing 30 Wind Damage to Them. (25 Mana)</t>
  </si>
  <si>
    <t>(❖:≈) Crazy Experimental Whips: Take a Weapon apart and Upgrade a Current Whip to the Targeted Weapons Rarity. (30 Mana)</t>
  </si>
  <si>
    <t>(❖:≈) Crazy Experimental Whips II: Take a Weapon apart and Upgrade a Current Whip to the Targeted Weapons Rarity. (15 Mana)</t>
  </si>
  <si>
    <t>(❖:≈) Crazy Experimental Whips III: Take a Weapon apart and Upgrade a Current Whip to the Targeted Weapons Rarity or spend 100 Mana and Upgrade the Rarity of Target Whip.</t>
  </si>
  <si>
    <t>(❖:≈) Whipping Afterimage: Strike Target having the Wind Behind the Whip Hit as well, dealing Basic Attack Damage with 50% of the Total Damage dealt again as Wind Damage On Hit. (20 Mana)</t>
  </si>
  <si>
    <t>(❖:≈) Whipping Afterimage II: Strike Target having the Wind Behind the Whip Hit as well, dealing Basic Attack Damage with 75% of the Total Damage dealt again as Wind Damage On Hit. (30 Mana)</t>
  </si>
  <si>
    <t>(❖:≈) Whipping Afterimage III: Strike Target having the Wind Behind the Whip Hit as well, dealing Basic Attack Damage with 100% of the Total Damage dealt again as Wind Damage On Hit. (40 Mana)</t>
  </si>
  <si>
    <t>(+) Vacuum Snap: Create a Vacuum by pulling the Wind with your Whip from Target dealing 30 Vacuum Damage. (30 Mana)</t>
  </si>
  <si>
    <t>(+) Vacuum Snap II: Create a Vacuum by pulling the Wind with your Whip from Target dealing 40 Vacuum Damage. (40 Mana)</t>
  </si>
  <si>
    <t>(+) Vacuum Snap III: Create a Vacuum by pulling the Wind with your Whip from Target dealing 50 Vacuum Damage. (50 Mana)</t>
  </si>
  <si>
    <t>(≈) Punishment: Strike Target for Basic Attack Damage; If the Attack lands Inflict Torment for 2 Turns. (10 Mana)</t>
  </si>
  <si>
    <t>(≈) Punishment II: Strike Target for Basic Attack Damage; If the Attack lands Inflict Torment for 3 Turns. (10 Mana)</t>
  </si>
  <si>
    <t>(≈) Punishment III: Strike Target for Basic Attack Damage; If the Attack lands Inflict Torment for 4 Turns. (10 Mana)</t>
  </si>
  <si>
    <t>(❖:&gt;) Pressure Tap: Push the Air at incredible speeds, going throguh the Target, Slashing him, and pushing out most of his Blood, dealing Vacuum Damage Equal to 50% Of his Current Health. (20% Max Health; 80 Mana)</t>
  </si>
  <si>
    <t>(❖:&gt;) Pressure Tap II: Push the Air at incredible speeds, going throguh the Target, Slashing him, and pushing out most of his Blood, dealing Vacuum Damage Equal to 75% Of his Current Health. (40% Max Health; 120 Mana)</t>
  </si>
  <si>
    <t>(❖:&gt;) Pressure Tap III: Push the Air at incredible speeds, going throguh the Target, Slashing him, and pushing out most of his Blood, dealing Vacuum Damage Equal to 90% Of his Current Health. (50% Max Health; 200 Mana)</t>
  </si>
  <si>
    <t>(❖:≈) Whip Crack: [Requires Whip] Strike Target with your Whip, creating a shockwave so Loud, that it destroys the Targets Ears, Dealing 40 Wind Damage, After which they Bleed for 15 Bleed Damage Per Tick Over 5 Turns. (100 Mana)</t>
  </si>
  <si>
    <t>(❖:≈) Whip Crack II: [Requires Whip] Strike Target with your Whip, creating a shockwave so Loud, that it destroys the Targets Ears, Dealing 80 Wind Damage, After which they Bleed for 30 Bleed Damage Per Tick Over 10 Turns. (150 Mana)</t>
  </si>
  <si>
    <t>(❖:≈) Whip Crack III: [Requires Whip] Strike Target with your Whip, creating a shockwave so Loud, that it destroys the Targets Ears, Dealing 200 Wind Damage, After which they Bleed for 60 Bleed Damage Per Tick Over 10 Turns. (200 Mana)</t>
  </si>
  <si>
    <t>(P) Enslavement: If you Reduce a Non-Heroic Entity to 10% or lower Health they will join your Banner. (Locks 60 Mana)</t>
  </si>
  <si>
    <t>(P) Enslavement II: If you Reduce a Non-Hero Entity to 20% or lower Health they will join your Banner. (Locks 30 Mana)</t>
  </si>
  <si>
    <t>(P) Enslavement III: If you Reduce a Non-Hero Entity to 40% or lower Health they will join your Banner.</t>
  </si>
  <si>
    <t>(P) Sadism: For each 20% of missing Lowest Hostile Entity's Health On Hex, gain +1 on every roll in combat</t>
  </si>
  <si>
    <t>(P) Masochism: For each 20% of your missing health, gain +1 on every roll in combat</t>
  </si>
  <si>
    <t>(≈) Whirling Laceration:[Requires Target in Melee Range] Inflict Bleeding on yourself for 10 Bleed Damage over 3 Ticks to Inflict Bleeding for 10 Bleed Damage over 3 Ticks to Target Entity. (20 Mana)</t>
  </si>
  <si>
    <t>(+) Unknown Traumas: You and Target both Receive 2 Negative Random Status Effects that last 2 Turns. (40 Mana)</t>
  </si>
  <si>
    <t>(+) Unknown Traumas II: You and Target both Receive 3 Negative Random Status Effects that last 2 Turns. (40 Mana)</t>
  </si>
  <si>
    <t>(+) Unknown Traumas III: You and Target both Receive 4 Negative Random Status Effects that last 2 Turns. (40 Mana)</t>
  </si>
  <si>
    <t>(❖:≈) It's all about Perspective: Transfer all your Statuses to Target Entity. (40 Mana)</t>
  </si>
  <si>
    <t>(P) Live to Suffer: After 5 Turns in Combat, Regenerate 50% Missing Health. (Locks 50 Health and 50 Mana)</t>
  </si>
  <si>
    <t>(P) Live to Suffer II: Each 5 Turns in Combat, Regenerate 50% Missing Health. (Locks 60 Health and 60 Mana)</t>
  </si>
  <si>
    <t>(P) Live to Suffer III: Each 4 Turns in Combat, Regenerate 50% Missing Health. (Locks 70 Health and 70 Mana)</t>
  </si>
  <si>
    <t>(≈) Double the Pain, Double the Gain: Toggle; Double Your Total Damage; You Take 100% More Damage.</t>
  </si>
  <si>
    <t>(❖:≈) Bloodlost: Lose 100 Health; Entities on Hex Lose 50 Health. (20 Mana)</t>
  </si>
  <si>
    <t>(❖:≈) Bloodlost II: Lose 150 Health; Entities on Hex Lose 100 Health. (40 Mana)</t>
  </si>
  <si>
    <t>(❖:≈) Bloodlost III: Lose 150 Health; Entities on Hex Lose 150 Health. (50 Mana)</t>
  </si>
  <si>
    <t>(+) Mirroring Pain: Curse Target; Curse: Whenever the Source Inflicts Damage on itself; You Take the same amount of Damage. (100 Mana)</t>
  </si>
  <si>
    <t>(❖:≈) Welcome to the Torture Room:[Requires both you and Target to be below 50% Max Health; 2 Turns of Preparation] Both Players Take Turns Rolling D100 Losing Health equal to the Outcome until 1 Dies; The One who cast this ability starts the Dice Roll. (100 Mana)</t>
  </si>
  <si>
    <t>(❖:≈) Welcome to the Torture Room II:[1 Turn of Preparation] Both Players Take Turns Rolling D100 Losing Health equal to the Outcome until 1 Dies; The One who cast this ability starts the Dice Roll. (100 Mana)</t>
  </si>
  <si>
    <t>(❖:≈) Welcome to the Torture Room III: Blitz; Powerplay; Both Players Take Turns Rolling D100 Losing Health equal to the Outcome until 1 Dies; The Target starts the Dice Roll by rolling Twice in a row.</t>
  </si>
  <si>
    <t>(P) Necrotic Devourer: Devouring Corpses now gives different Effects Based on their Kin; Living Restores 25 Health; Faerie Grants 2 Dispersion; Undead Grants 2 Dark Damage on Hit; Construct Grants 2 Defense; Demon Grants 2 Fire Damage on Hit; Divine Grants 2 Light Damage on Hit.</t>
  </si>
  <si>
    <t>(P) Urging Cannibalism: At the Start of Turn you have 50% Chance to take a Bite out of an Enemy Lifedraining them of 2(+200% Level) Health.</t>
  </si>
  <si>
    <t>(≈) Flesh Bite: Lifedrain; Bite Target Dealing 10(+200% Strength) Physical Damage. (20 Mana)</t>
  </si>
  <si>
    <t>(≈) Serrated Tongue: Lifedrain; Lick Target Leeching off 10% Of their Current Health. (25 Mana)</t>
  </si>
  <si>
    <t>(≈) Serrated Tongue II: Lifedrain; Lick Target Leeching off 12% Of their Current Health. (25 Mana)</t>
  </si>
  <si>
    <t>(≈) Serrated Tongue III: Lifedrain; Lick Target Leeching off 15% Of their Current Health. (25 Mana)</t>
  </si>
  <si>
    <t>(≈) Unsatiated Devour: Devour Target Corpse; Gain Max Health Equal to 10% of Targets Base Health. (15 Mana)</t>
  </si>
  <si>
    <t>(≈) Raging Devour: Devour Target Corpse; Restore 20 Health; For the Rest of the Day your Basic Attacks always Critical Hit. (20 Mana)</t>
  </si>
  <si>
    <t>(≈) Raging Devour II: Devour Target Corpse; Restore 40 Health; For the Rest of the Day your Basic Attacks always Critical Hit. (20 Mana)</t>
  </si>
  <si>
    <t>(≈) Raging Devour III: Devour Target Corpse; Restore 60 Health; For the Rest of the Day your Basic Attacks always Critical Hit. (20 Mana)</t>
  </si>
  <si>
    <t>(P) Smells like Food: Your Nose can now detect Entities in your vicinity; Any Entity in a 2 Hex Vision will be Revealed; +1 Mobility. (Locks 20 Mana)</t>
  </si>
  <si>
    <t>(P) Corpse Hoarder: You may now Carry a Corpse with you at the cost of 3 Empty Inventory Slots.</t>
  </si>
  <si>
    <t>(P) Corpse Hoarder II: You may now Carry a Corpse with you at the cost of 2 Empty Inventory Slots.</t>
  </si>
  <si>
    <t>(P) Corpse Hoarder III: You may now Carry a Corpse with you at the cost of 1 Empty Inventory Slot.</t>
  </si>
  <si>
    <t>(≈) Jaw Clenching Apetite:[Prepare for 1 Turn] Sink your Teeth in Target Limb, dealing 50(+100% Strengh) Physical Damage with 50% Chance to Dismember; If Target is Dismembered, They take 20 Bleed Damage Per Tick over 2 Turns and You Heal for That Amount. (100 Mana)</t>
  </si>
  <si>
    <t>(P:≈) The Hunger of the Ages: You Gain 100 Max Health; At the end of the Day, if you have not Devoured an Entity, You Die; Devouring Entities Refreshes 2 Stamina; Active: Devour Yourself for 50 Health.</t>
  </si>
  <si>
    <t>(P:≈) The Hunger of the Ages II: You Gain 200 Max Health; At the end of the Day, if you have not Devoured an Entity, You Die; Devouring Entities Refreshes Stamina; Active: Devour Yourself for 50 Health.</t>
  </si>
  <si>
    <t>(P:≈) The Hunger of the Ages III: You Gain 1000 Max Health; At the end of the Day, if you have not Devoured an Entity, You Die; Devouring Entities Refreshes Stamina; Active: Devour Yourself for 100 Health.</t>
  </si>
  <si>
    <t>(P) I'VE COMPLETELY LOST IT: Missing 3 times in a Row makes your Next Attack extremely Violent but Focused, It will be a Blitz and Precise; Crit.</t>
  </si>
  <si>
    <t>(P) Have i ever told you the definition of insanity?: If the Opponent Does the Same action 3 Times in a Row, Instantly Land a Critical Hit on him, and stun him for 1 Turn, in which you explain to him the Definition of Insanity.</t>
  </si>
  <si>
    <t>(P) Violence, Drugs and Insanity: Replace your Mana with Insanity; Insanity will be at 0 outside of Combat; Landed Strikes Raise Insanity by 20, Taking Drugs Raises it by 100; Insanity has no Cap, and you gain 1 Str and Dex per 20 Insanity.</t>
  </si>
  <si>
    <t>(P) Philosophical Insanity: Replace your Mana with Insanity; Insanity will be at 0 outside of Combat; Saying Stuff only you really Grasp raises Insanity by 20 Per Turn; Insanity has no Cap, and you gain 1 Str and Dex per 20 Insanity.</t>
  </si>
  <si>
    <t>(P) Philosophical Insanity II: Replace your Mana with Insanity; Insanity will be at 0 outside of Combat; Saying Stuff only you really Grasp raises Insanity by 30 Per Turn; Insanity has no Cap, and you gain 1 Str and Dex per 20 Insanity.</t>
  </si>
  <si>
    <t>(P) Philosophical Insanity III: Replace your Mana with Insanity; Insanity will be at 0 outside of Combat; Saying Stuff only you really Grasp raises Insanity by 40 Per Turn; Insanity has no Cap, and you gain 1 Str and Dex per 20 Insanity.</t>
  </si>
  <si>
    <t>(❖:≈) Miss And Hit: Miss a Strike on Target, after which you Land a Blitz and Precise; Crit. (20 Health)</t>
  </si>
  <si>
    <t>(❖:≈) Bashing Sequence: Bash your Head into Target Entity for 10(+200% Strength) Physical Damage, while you take 5 True Damage; Roll D2, if you Roll 2, Strike Again; Each Strike Raises Insanity by 20.</t>
  </si>
  <si>
    <t>(❖:≈) Bashing Sequence II: Bash your Head into Target Entity for 10(+300% Strength) Physical Damage, while you take 5 True Damage; Roll D2, if you Roll 2, Strike Again; Each Strike Raises Insanity by 20.</t>
  </si>
  <si>
    <t>(❖:≈) Bashing Sequence III: Bash your Head into Target Entity for 10(+400% Strength) Physical Damage, while you take 5 True Damage; Roll D2, if you Roll 2, Strike Again; Each Strike Raises Insanity by 20.</t>
  </si>
  <si>
    <t>(❖:≈) Urge To Kill: Gain 20 Str and Dex until end of Combat; If you do not kill an Entity in the Next 2 Turns, Lose 100 Health. (100 Insanity)</t>
  </si>
  <si>
    <t>(!|≈) Screw Society: Drop All of your Armorand Jewlery on the Floor and Lock all those Slots Until End of Combat; Gain 20 Str, 20 Dex and +5 Mobility while this Ability is in effect. (100 Insanity)</t>
  </si>
  <si>
    <t>(!|≈) Screw Society II: Drop All of your Armorand Jewlery on the Floor and Lock all those Slots Until End of Combat; Gain 30 Str, 30 Dex and +6 Mobility while this Ability is in effect. (100 Insanity)</t>
  </si>
  <si>
    <t>(!|≈) Screw Society III: Drop All of your Armorand Jewlery on the Floor and Lock all those Slots Until End of Combat; Gain 40 Str, 40 Dex and +7 Mobility while this Ability is in effect. (100 Insanity)</t>
  </si>
  <si>
    <t>(❖:≈) Come Give Papa some CUDDLES: Sprint to Target 1 Move away and Strike them 9 Times in a Row with 50% Chance to Miss; Consumes Insanity after Turn Ends, If you go into Negative Insanity, you take 100 True Damage but gain 100 Insanity. (100 Insanity; 1/Day)</t>
  </si>
  <si>
    <t>(❖:≈) Now you've CROSSED THE LINE: [Requires you to be below 20% Health] Smash targets Leg giving them Slow Status and -3 Mobility for 3 turns Inflicting 40 Bleed Damage Per Tick Over 3 Turns and 40 Physical Damage. (200 Insanity)</t>
  </si>
  <si>
    <t>(❖:≈) Now you've CROSSED THE LINE II: [Requires you to be below 40% Health] Smash targets Leg giving them Slow Status and -6 Mobility for 6 turns Inflicting 60 Bleed Damage Per Tick Over 6 Turns and 60 Physical Damage. (260 Insanity)</t>
  </si>
  <si>
    <t>(❖:≈) Now you've CROSSED THE LINE III: Smash targets Leg giving them Root Status and -20 Mobility for 20 turns Inflicting 100 Bleed Damage Per Tick Over 10 Turns and 100 Physical Damage. (300 Insanity)</t>
  </si>
  <si>
    <t>(P) Tormenting Satisfaction: After you Torment or Fear a Target, heal 10% of your Missing Health.</t>
  </si>
  <si>
    <t>(P) Tormenting Cryout: Targets Afflicted by Fear and Torment no longer Flee the Combat, instead they fall down crying being stunned for 1 Turn.</t>
  </si>
  <si>
    <t>(≈) Choke: [Requires whip/1 Empty hand] Choke target. Deal 10(+100% Strength) Dark Damage. If you have a whip equipped, deal Terror Damage instead. (25 Mana)</t>
  </si>
  <si>
    <t>(≈) Torturers Tool Shack: Prepare to Torture Target, causing your Physical Damage against the Target to become Torment Damage Instead. (25 Mana)</t>
  </si>
  <si>
    <t>(≈) Torturers Tool Shack II: Prepare to Torture Target, causing your Physical Damage against the Target to become Torment Damage Instead. (15 Mana)</t>
  </si>
  <si>
    <t>(≈) Torturers Tool Shack III: Prepare to Torture Target, causing your Physical Damage against the Target to become Torment Damage Instead. (15 Mana)</t>
  </si>
  <si>
    <t>(P) The Agonizing Delivery: Whenever you deal damage to a Target it has 10% Chance to be inflicted with Torment for 1 Turn.</t>
  </si>
  <si>
    <t>(P) The Agonizing Unknown: Whenever you deal damage to a Target it has 10% Chance to be inflicted with Fear for 1 Turn.</t>
  </si>
  <si>
    <t>(P) The Agonizing Unknown II: Whenever you deal damage to a Target it has 20% Chance to be inflicted with Fear for 1 Turn.</t>
  </si>
  <si>
    <t>(P) The Agonizing Unknown III: Whenever you deal damage to a Target it has 20% Chance to be inflicted with Fear for 2 Turn.</t>
  </si>
  <si>
    <t>(❖:≈) Neverending Unsettle: Target is dealt 1 True Damage per Turn for the Rest of the Combat. (20 Mana)</t>
  </si>
  <si>
    <t>(≈) Laceration:[Requires Whip or Sharp Weapon] Strike Target Inflicting Bleeding for 10 Bleed Damage per Tick Over 3 Turns. (30 Mana)</t>
  </si>
  <si>
    <t>(≈) Laceration II:[Requires Whip or Sharp Weapon] Strike Target Inflicting Bleeding for 15 Bleed Damage per Tick Over 3 Turns. (30 Mana)</t>
  </si>
  <si>
    <t>(≈) Laceration III:[Requires Whip or Sharp Weapon] Strike Target Inflicting Bleeding for 20 Bleed Damage per Tick Over 4 Turns. (40 Mana)</t>
  </si>
  <si>
    <t>(+) Screams From hell: [Requires Tormented and Feared Target] Dealt 40 Magic Damage; 40 Terror Damage and they Drop their Weapons. (100 Mana)</t>
  </si>
  <si>
    <t>(P) Pure Pain: Your Torment Status now Increases the Ability cost of Targets by 100%. (Locks 50 Mana)</t>
  </si>
  <si>
    <t>(P) Pure Pain II: Your Torment Status now Increases the Ability cost of Targets by 200%.</t>
  </si>
  <si>
    <t>(P) Pure Pain III: Your Torment Status now Increases the Ability cost of Targets by 400%.</t>
  </si>
  <si>
    <t xml:space="preserve"> (P) Lust for new ingrediants: When you loot a Corpse gain 1 meat, killing a new Kin type and harvesting their meat will gain 25 Max HP.</t>
  </si>
  <si>
    <t>(P) Seasoning: When you loot a Corpse gain 1 meat, adding an ingrediant to the Meat will cause it to restore an additional 10(+10 Per Rarity of ingredient starting with 10 at common and 40 at Legendary) Health when Consumed.</t>
  </si>
  <si>
    <t>(≈) Steak: Gain 4 strength until the end of combat and restore 20 Health. (1 Meat; 25 Mana)</t>
  </si>
  <si>
    <t>(≈) Barbecue: Gain 1 crit multipler and + 1 to your basic attack rolls until the end of combat (3 Meat; 40 Mana)</t>
  </si>
  <si>
    <t>(≈) Barbecue II: Gain 1 crit multiplier and +1 to your basic attack rolls until the end of combat (2 Meat; 50 Mana)</t>
  </si>
  <si>
    <t>(≈) Barbecue III: Gain 1 crit multiplier and +2 to your basic attack rolls until the end of combat (2 Meat; 50 Mana)</t>
  </si>
  <si>
    <t>(P) Protien Diet: Gain 1 strength for each day you have eaten Meat, if you have not eaten meat in two days lose this bonus.</t>
  </si>
  <si>
    <t>(≈) Chop Chop: [Requires a two handed weapon] Gain 1 extra meat from a Corpse. (30 Mana)</t>
  </si>
  <si>
    <t>(≈) Chop Chop II: [Requires a two handed weapon] Gain 2 extra Meat from a Corpse. (20 Mana)</t>
  </si>
  <si>
    <t>(≈) Chop Chop III: [Requires a two handed weapon] Gain 3 extra meat from a Corpse. (20 Mana)</t>
  </si>
  <si>
    <t>(P): Cook Showdown: You will always be the first in combat but you must cook a meat without Mana cost, if you cannot cook anything you are stunned for 1 turn. (Locks 40 Mana)</t>
  </si>
  <si>
    <t>(≈) Secret Family Sauce: Powerplay; The next meat you cook and eat will restore all stamina and  50% Missing Health and Mana. (50 Mana)</t>
  </si>
  <si>
    <t>(≈) Secret Family Sauce II: Powerplay; The next meat you cook and eat will restore all stamina and 75% Missing Health and Mana. (50 Mana)</t>
  </si>
  <si>
    <t>(≈) Secret Family Sauce III: Powerplay; The next meat you cook and eat will restore all stamina and 100% missing health/Mana. (50 Mana)</t>
  </si>
  <si>
    <t>(≈) I must eat now: Stun a target for 2 turns, if the target was already stunned amputate a random limb and eat it Triggering your Tier I Ability. (100 Mana)</t>
  </si>
  <si>
    <t>(P) Top Rated Chef: You can sell your meat for 250 gold, if an ingrediant was added the value of the meat goes to 400(+100 per Rarity of the ingrediant)</t>
  </si>
  <si>
    <t>(P) Top Rated Chef II: You can sell your meat for 500 gold, if an ingrediant was added the value of the meat goes to 800(+150 per Rarity of the ingrediant)</t>
  </si>
  <si>
    <t>(P) Top Rated Chef III: You can sell your meat for 1000 gold, if an ingrediant was added the value of the meat goes to 1500(+200 per Rarity of the ingrediant)</t>
  </si>
  <si>
    <t>(P) Poisoned Wire: Your Wire Traps deal an Extra 10 Poison Damage per Tick over 3 Turns.</t>
  </si>
  <si>
    <t>(P) Warding Traps: Placing Traps also places a Common 1 Hex Vision Ward on Hex, allowing you to see around them.</t>
  </si>
  <si>
    <t>(≈) Explosive Wire-Trap:[Outside of Combat] Set up an Explosvie Wire Trap on Hex; Entities that Traverse Trapped Hex are met with an Explosion which deals 25 Blast Damage (20 Mana)</t>
  </si>
  <si>
    <t>(≈) Explosive Wire-Trap II: [Outside of Combat] Set up an Explosvie Wire Trap on Hex; Entities that Traverse Trapped Hex are met with an Explosion which deals 30 Blast Damage (25 Mana)</t>
  </si>
  <si>
    <t>(≈) Explosive Wire-Trap III: [Outside of Combat] Set up an Explosvie Wire Trap on Hex; Entities that Traverse Trapped Hex are met with an Explosion which deals 40 Blast Damage (30 Mana)</t>
  </si>
  <si>
    <t>(≈) Underground Spike Wire-Trap: [Outside of Combat] Set up Spike Wire-Trap on Hex; Entities that Traverse Trapped Hex are met with Spikes emerging from the Ground dealing 35(+100% Dexterity) Physical Damage. (30 Mana)</t>
  </si>
  <si>
    <t>(≈) Underground Spike Wire-Trap II: [Outside of Combat] Set up Spike Wire-Trap on Hex; Entities that Traverse Trapped Hex are met with Spikes emerging from the Ground dealing 40(+100% Dexterity) Physical Damage. (35 Mana)</t>
  </si>
  <si>
    <t>(≈) Underground Spike Wire-Trap III: [Outside of Combat] Set up Spike Wire-Trap on Hex; Entities that Traverse Trapped Hex are met with Spikes emerging from the Ground dealing 40(+200% Dexterity) Physical Damage. (40 Mana)</t>
  </si>
  <si>
    <t>(❖:&gt;) Wire Slice: This Ability counts as a Wire-Trap; Slice Target by launching Mana Controlled Wires at them dealing 20(+100% Dexterity) True Damage. (30 Mana)</t>
  </si>
  <si>
    <t>(❖:&gt;) Wire Slice II: This Ability counts as a Wire-Trap; Slice Target by launching Mana Controlled Wires at them dealing 20(+200% Dexterity) True Damage. (30 Mana)</t>
  </si>
  <si>
    <t>(❖:&gt;) Wire Slice III: This Ability counts as a Wire-Trap; Slice Target by launching Mana Controlled Wires at them dealing 20(+300% Dexterity) True Damage. (30 Mana)</t>
  </si>
  <si>
    <t>(P) Walking Wire-Trap: Entities Traversing your Hex or Moving towards in Combat you will Trigger your Tier I Ability; This ability Stacks with the Tier I Ability. (Locks 30 Mana; 1/Day)</t>
  </si>
  <si>
    <t>(P) Walking Wire-Trap II: Entities Traversing your Hex or Moving towards in Combat you will Trigger your Tier I Ability; This ability Stacks with the Tier I Ability. (1/Day)</t>
  </si>
  <si>
    <t>(P) Walking Wire-Trap III: Entities Traversing your Hex or Moving towards in Combat you will Trigger your Tier I Ability; This ability Stacks with the Tier I Ability. (2/Day)</t>
  </si>
  <si>
    <t>(≈) Wire-Defense: Surround yourself in Mana Controlled Trip Wire, increasing your Defense by 10 and Dispersion by 5 until end of Combat. (20 Mana)</t>
  </si>
  <si>
    <t>(≈) Wire-Defense II: Surround yourself in Mana Controlled Trip Wire, increasing your Defense by 15 and Dispersion by 10 until end of Combat. (30 Mana)</t>
  </si>
  <si>
    <t>(≈) Wire-Defense III: Surround yourself in Mana Controlled Trip Wire, increasing your Defense by 20 and Dispersion by 15 until end of Combat. (40 Mana)</t>
  </si>
  <si>
    <t>(P) Deep Wounds: Your Wire Traps Also Inflict Bleeding For 10 Damage Per Tick over 3 Turns.</t>
  </si>
  <si>
    <t>(P) Deep Wounds II: Your Wire Traps Also Inflict Bleeding For 15 Damage Per Tick over 3 Turns.</t>
  </si>
  <si>
    <t>(P) Deep Wounds III: Your Wire Traps Also Inflict Bleeding For 20 Damage Per Tick over 3 Turns.</t>
  </si>
  <si>
    <t>(❖:+) Subjugation: This Ability Counts as a Wire-Trap; Use your Mana Controlled Wires to surround and Root Target for 2(+1 Turn Per 5 Dexterity) Turns, slowly cutting deeper in their skin; Causing them to take 30(+100% Power) Bleed Damage Per Tick of Root. (100 Mana)</t>
  </si>
  <si>
    <t>(❖:+) Subjugation II: This Ability Counts as a Wire-Trap; Use your Mana Controlled Wires to surround and Root Target for 3(+1 Turn Per 5 Dexterity) Turns, slowly cutting deeper in their skin; Causing them to take 60(+100% Power) Bleed Damage Per Tick of Root. (120 Mana)</t>
  </si>
  <si>
    <t>(❖:+) Subjugation III: This Ability Counts as a Wire-Trap; Use your Mana Controlled Wires to surround and Root Target for 3(+3 Turn Per 5 Dexterity) Turns, slowly cutting deeper in their skin; Causing them to take 100(+1000% Power) Bleed Damage Per Tick of Root. (150 Mana)</t>
  </si>
  <si>
    <t>(≈) The Perfect Encasing:[Outside of Combat] Toggle; Lay a set of wires on your Trail; For Each Hex Trapped by this ability, the Damage is increased by 20(+50% Dexterity) Physical Damage; You may choose to instantly pull Trapped Target into Combat. (20 Mana Per Hex Traversed)</t>
  </si>
  <si>
    <t>(≈) The Perfect Encasing II: [Outside of Combat] Toggle; Lay a set of wires on your Trail; For Each Hex Trapped by this ability, the Damage is increased by 30(+100% Dexterity) Physical Damage; You may choose to instantly pull Trapped Target into Combat. (25 Mana Per Hex Traversed)</t>
  </si>
  <si>
    <t>(≈) The Perfect Encasing III: [Outside of Combat] Toggle; Lay a set of wires on your Trail; For Each Hex Trapped by this ability, the Damage is increased by 100(+200% Dexterity) Physical Damage; You may choose to instantly pull Trapped Target into Combat. (30 Mana Per Hex Traversed)</t>
  </si>
  <si>
    <t>(P) Headshot: Gain 0.5 Crit Multiplier on Ranged Attacks.</t>
  </si>
  <si>
    <t>(P) Perfect Aim: Your Basic Attacks have Precise.</t>
  </si>
  <si>
    <t>(P) Prepped First-load: The first Reload in Combat has Flash.</t>
  </si>
  <si>
    <t>(≈) Steady Aim: The Next shot you fire will Crit as long as it lands and will have +0.5(+0.5 Crit Multiplier Per 6 Dexterity) Crit Multiplier (25 Mana)</t>
  </si>
  <si>
    <t>(≈) Steady Aim II: The Next shot you fire will Crit as long as it lands and will have +0.5(+0.5 Crit Multiplier Per 5 Dexterity) Crit Multiplier (25 Mana)</t>
  </si>
  <si>
    <t>(≈) Steady Aim III: The Next shot you fire will Crit as long as it lands and will have +0.5(+0.5 Crit Multiplier Per 4 Dexterity) Crit Multiplier (25 Mana)</t>
  </si>
  <si>
    <t>(&gt;) Quickdraw: [Requires Gun] Flash: Basic Attack Target with -8 Base Damage. (10 Mana)</t>
  </si>
  <si>
    <t>(&gt;) Quickdraw II: [Requires Gun] Flash: Basic Attack Target with -5 Base Damage. (10 Mana)</t>
  </si>
  <si>
    <t>(&gt;) Quickdraw III: [Requires Gun] Flash: Basic Attack Target. (10 Mana)</t>
  </si>
  <si>
    <t>(&gt;) Line Breaker: Shoot your gun in a Straight line across Tiles; The first Target in its path is hit for Basic Attack Damage(+150% Dexterity); If an Armor Piercing Round is Loaded in your Gun then the Damage Pierces through dealing the Damage to all Entities in a line. (20 Mana)</t>
  </si>
  <si>
    <t>(&gt;)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</si>
  <si>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</si>
  <si>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(&gt;) Crippling Shot: [Requires Loaded Rifle] Basic Attack Target Causing them to be Stunned for 1 Turn. (20 Mana)</t>
  </si>
  <si>
    <t>(&gt;) Crippling Shot II: [Requires Loaded Rifle] Basic Attack Target Causing them to be Stunned for 2 Turn. (40 Mana)</t>
  </si>
  <si>
    <t>(&gt;) Crippling Shot III: [Requires Loaded Rifle] Basic Attack Target Causing them to be Stunned for 3 Turn. (50 Mana)</t>
  </si>
  <si>
    <t>(≈) Portal to the Ammo Dump: [Requires Gun/Rifle] Toggle; When your Ammo Capacity reaches 0, Instead of Reloading your Weapon you may keep on Firing at the Cost of Mana. (9 Mana per Pellet)</t>
  </si>
  <si>
    <t>(≈) Portal to the Ammo Dump II: [Requires Gun/Rifle] Toggle; When your Ammo Capacity reaches 0, Instead of Reloading your Weapon you may keep on Firing at the Cost of Mana. (6 Mana per Pellet)</t>
  </si>
  <si>
    <t>(≈) Portal to the Ammo Dump III: [Requires Gun/Rifle] Toggle; When your Ammo Capacity reaches 0, Instead of Reloading your Weapon you may keep on Firing at the Cost of Mana. (3 Mana per Pellet)</t>
  </si>
  <si>
    <t>(≈) Hold your Breath: Counter; Prepare. (20 Mana; 3 Turn Cooldown)</t>
  </si>
  <si>
    <t>(≈) Hold your Breath II: Counter; Prepare. (20 Mana; 2 Turn Cooldown)</t>
  </si>
  <si>
    <t>(≈) Hold your Breath III: Counter; Prepare. (15 Mana; 2 Turn Cooldown)</t>
  </si>
  <si>
    <t>(&gt;) Snipe Shot: [Requires Loaded Rifle] Basic Attack Target in your Hex Vision. (15 Mana)</t>
  </si>
  <si>
    <t>(&gt;) Snipe Shot II: [Requires Loaded Rifle] Basic Attack Target in your Hex Vision. (10 Mana)</t>
  </si>
  <si>
    <t>(&gt;) Snipe Shot III: [Requires Loaded Rifle] Basic Attack Target in your Hex Vision.</t>
  </si>
  <si>
    <t>(≈) Armor Piercing Round: [Requires Rifle] Your Next Basic Attack will Ignore Defense. (30 Mana)</t>
  </si>
  <si>
    <t>(≈) Armor Piercing Round II: [Requires Rifle] Your Next Basic Attack will Ignore Defense. (20 Mana)</t>
  </si>
  <si>
    <t>(≈) Armor Piercing Round III: [Requires Rifle] Your Next Basic Attack will Ignore Defense. (10 Mana)</t>
  </si>
  <si>
    <t>(+) Focus Fire Whistle: [Requires Combat] Whistle Marking Target Entity; Marked Target will receive 20% more Total Damage from all sources; Your Banner is unable to Target other Entities while the Marked Target is still Alive; Lasts until End of Combat. (20 Mana)</t>
  </si>
  <si>
    <t>(+) Focus Fire Whistle II: [Requires Combat] Whistle Marking Target Entity; Marked Target will receive 30% more Total Damage from all sources; Your Banner is unable to Target other Entities while the Marked Target is still Alive; Lasts until End of Combat. (25 Mana)</t>
  </si>
  <si>
    <t>(+) Focus Fire Whistle III: [Requires Combat] Whistle Marking Target Entity; Marked Target will receive 40% more Total Damage from all sources; Your Banner is unable to Target other Entities while the Marked Target is still Alive; Lasts until End of Combat. (30 Mana)</t>
  </si>
  <si>
    <t>(&gt;)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</si>
  <si>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</si>
  <si>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</si>
  <si>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(P) Mana-Tech Magazine: You gain 5 Ammo Capacity on your Equipped Rifle/Guns. (Locks 50 Mana)</t>
  </si>
  <si>
    <t>(P) Mana-Tech Magazine II: You gain 10 Ammo Capacity on your Equipped Rifle/Guns. (Locks 50 Mana)</t>
  </si>
  <si>
    <t>(P) Mana-Tech Magazine III: You gain 20 Ammo Capacity on your Equipped Rifle/Guns.</t>
  </si>
  <si>
    <t>(P)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</si>
  <si>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</si>
  <si>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</si>
  <si>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(P) Dual Reload: Reloading fills both Off- and Main-Hand Weapons.</t>
  </si>
  <si>
    <t>(P) Secret Chamber: Pistols in your Main and Off Hand gain 1 Ammo Capacity.</t>
  </si>
  <si>
    <t>(❖:+) Detect Weakness: Attacks against Target Entity Randomly gain 1 of 3 Effects - 50% Defense Penetration/+1 Crit Multiplier/Can't Miss; Lasts Until End of Combat. (30 Mana)</t>
  </si>
  <si>
    <t>(≈) Backslide: Counter; Dodge Target Strike. (20 Mana)</t>
  </si>
  <si>
    <t>(≈) Backslide II: Counter; Dodge Target Strike while going back 1 Movement away. (25 Mana)</t>
  </si>
  <si>
    <t>(≈) Backslide III: Counter; Dodge Target Strike while going back 1 Movement away; If you have a Loaded Rifle or Pistol Equipped fire it at the same Target. (30 Mana)</t>
  </si>
  <si>
    <t>(≈) Gunsmith: Transform Common or Rare Ore into a Pistol of equal Rarity. (20 Mana)</t>
  </si>
  <si>
    <t>(≈) Ammunitionsmith: Upgrade Pellets Rarity. (10 Mana; 2/Day)</t>
  </si>
  <si>
    <t>(≈) Ammunitionsmith II: Upgrade Pellets Rarity. (7 Mana; 3/Day)</t>
  </si>
  <si>
    <t>(≈) Ammunitionsmith III: Upgrade Pellets Rarity. (5 Mana; 5/Day)</t>
  </si>
  <si>
    <t>(&gt;) Speed Trigger: [Gun/Pistol/Crossbow] Basic Attack until both Main Hand and Off Hand are out of ammo. (20 Mana Per Pellet Fired)</t>
  </si>
  <si>
    <t>(P) Elemental Pockets II: At the Start of Combat choose 2 Elements; Your Main Hand Deals 5 Damage of the first Chosen Element On Hit and Off Hand 5 Damage of the Second Chosen Element On Hit. (Locks 20 Mana)</t>
  </si>
  <si>
    <t>(P) Elemental Pockets II: At the Start of Combat choose 2 Elements; Your Main Hand Deals 10 Damage of the first Chosen Element On Hit and Off Hand 10 Damage of the Second Chosen Element On Hit. (Locks 20 Mana)</t>
  </si>
  <si>
    <t>(P) Elemental Pockets II: At the Start of Combat choose 2 Elements; Your Main Hand Deals 15 Damage of the first Chosen Element On Hit and Off Hand 15 Damage of the Second Chosen Element On Hit. (Locks 20 Mana)</t>
  </si>
  <si>
    <t>(≈) Gun God Stance: [Requires Dual Wield Pistols] Toggle; Enter a Stance in which you automatically Fire or Reload your Pistols after Each Non-Flash Action you take. (10 Mana/Turn)</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</si>
  <si>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</si>
  <si>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</si>
  <si>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</si>
  <si>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(P) Explosive Shells: Your Pellets Explode on Impact dealing 5 Blast Damage on Hit.</t>
  </si>
  <si>
    <t>(P) Safety is Number 1 Priority: Immune to Blast Damage.</t>
  </si>
  <si>
    <t>(P) Matchsticks: All Blast Damage you deal reduces Targets Fire Resistance by 20% until End of Combat.</t>
  </si>
  <si>
    <t>(^) Stacks of Blackpowder: Summon a Bomb. (30 Mana)</t>
  </si>
  <si>
    <t>(❖:^) Stacks of Blackpowder II: Summon a Bomb. (25 Mana)</t>
  </si>
  <si>
    <t>(❖:^) Stacks of Blackpowder III: Summon a Bomb. (20 Mana)</t>
  </si>
  <si>
    <t>(❖:&gt;) Magic Bomb: Throw a Magic Bomb at Target Dealing 20 Magic Damage; This Counts as a Throwable Explosive. (25 Mana)</t>
  </si>
  <si>
    <t>(❖:&gt;) Magic Bomb II: Throw a Magic Bomb at Target Dealing 30(+100% Power) Magic Damage. (25 Mana)</t>
  </si>
  <si>
    <t>(❖:&gt;) Magic Bomb III: Throw a Magic Bomb at Target Dealing 40(+100% Power) Magic Damage. (30 Mana)</t>
  </si>
  <si>
    <t>(o) Ring Of Bomblets: Throw a ring of bomblets that deal 5(+50% Dexterity) blast damage upon contact with an Entity on each Empty Tile around Target Tile. (20 Mana)</t>
  </si>
  <si>
    <t>(o) Ring Of Bomblets II: Throw a ring of bomblets that deal 10(+100% Dexterity) blast damage upon contact with an Entity on each Empty Tile around Target Tile. (25 Mana)</t>
  </si>
  <si>
    <t>(o) Ring Of Bomblets III: Throw a ring of bomblets that deal 20(+100% Dexterity) blast damage upon contact with an Entity on each Empty Tile around Target Tile. (30 Mana)</t>
  </si>
  <si>
    <t>(❖:≈) Set the Fuse: Cause your next Throwable Explosive to have 50% Chance to Critical Strike for 300% of its Damage; Does not Stack. (20 Mana)</t>
  </si>
  <si>
    <t>(❖:≈) Set the Fuse II: Cause your next Throwable Explosive to have 50% Chance to Critical Strike for 400% of its Damage; Does not Stack. (30 Mana)</t>
  </si>
  <si>
    <t>(❖:≈) Set the Fuse III: Cause your next Throwable Explosive to have 50% Chance to Critical Strike for 500% of its Damage; Does not Stack. (40 Mana)</t>
  </si>
  <si>
    <t>(≈) Minefield: Set a minefield on current Hex that lasts Until End of Combat; Whenever another Entity Moves in Combat they have a 20%(+50% Dexterity) Chance to detonate a mine taking 25 Blast Damage. (40 Mana)</t>
  </si>
  <si>
    <t>(❖:≈) Minefield II: Set a minefield on current Hex that lasts Until End of Combat; Whenever another Entity Moves in Combat they have a 20%(+100% Dexterity) Chance to detonate a mine taking 25 Blast Damage. (40 Mana)</t>
  </si>
  <si>
    <t>(❖:≈) Minefield III: Set a minefield on current Hex that lasts Until End of Combat; Whenever another Entity Moves in Combat they have a 20%(+200% Dexterity) Chance to detonate a mine taking 25 Blast Damage. (40 Mana)</t>
  </si>
  <si>
    <t>(o) Kinetic Explosive: [Requires Loaded Pistol or Rifle] Shoot Target Tile causing Entities adjacent to said Tile to move away from it. (25 Mana)</t>
  </si>
  <si>
    <t>(❖:o) Kinetic Explosive II: [Requires Loaded Pistol or Rifle] Shoot Target Tile causing Entities adjacent to said Tile to move away from it. (20 Mana)</t>
  </si>
  <si>
    <t>(❖:o) Kinetic Explosive III: [Requires Loaded Pistol or Rifle] Shoot Target Tile causing Entities adjacent to said Tile to move away from it. (15 Mana)</t>
  </si>
  <si>
    <t>(❖:≈) Explosive Experimenter: Convert Target Explosive into another Random Non-Mythic one. (20 Mana)</t>
  </si>
  <si>
    <t>(❖:≈) Explosive Experimenter II: Convert Target Explosive into another Random Non-Mythic one. (15 Mana)</t>
  </si>
  <si>
    <t>(❖:≈) Explosive Experimenter III: Convert Target Explosive into another Random Non-Mythic one. (10 Mana)</t>
  </si>
  <si>
    <t>(P) Detonator: Your Bombs No Longer Explode on Impact, But deal 10 Extra Blast Damage; they will remain on the Ground where Thrown. Active: Detonate all Bombs thrown this Combat. (10 Mana)</t>
  </si>
  <si>
    <t>(P) Detonator II: Your Bombs No Longer Explode on Impact, But deal 15 Extra Blast Damage; they will remain on the Ground where Thrown. Active: Detonate all Bombs thrown this Combat. (5 Mana)</t>
  </si>
  <si>
    <t>(P) Detonator III: Your Bombs No Longer Explode on Impact, But deal 20 Extra Blast Damage; they will remain on the Ground where Thrown. Active: Detonate all Bombs thrown this Combat.</t>
  </si>
  <si>
    <t>(❖:o) Armageddon: [2 Stacks of Channel] Throw an Explosive Large Bomb dealing 50(+100% Dexterity) Blast Damage to all Entities in a 2x2 Tile Area. (50 Mana)</t>
  </si>
  <si>
    <t>(❖:o) Armageddon II: [2 Stacks of Channel] Throw an Explosive Large Bomb dealing 50(+150% Dexterity) Blast Damage to all Entities in a 3x3 Tile Area. (50 Mana)</t>
  </si>
  <si>
    <t>(❖:o) Armageddon III: [2 Stacks of Channel] Throw an Explosive Large Bomb dealing 50(+200% Dexterity) Blast Damage to all Entities in a 4x4 Tile Area. (50 Mana)</t>
  </si>
  <si>
    <t>(o) Nuke: Powerplay; 1 Hex range; Deal 50 Blast Damage (+20 Per Explosive Consumed) to Everything on Target Hex; If the Damage is 100 or More, Target Hex Becomes Plains; If the Damage is 400 or More, the Hex is Evaporated. (100 Mana; All Explosives)</t>
  </si>
  <si>
    <t>(❖:o) Nuke II: Powerplay; 1 Hex range; Deal 100 Blast Damage (+30 Per Explosive Consumed) to Everything on Target Hex; If the Damage is 100 or More, Target Hex Becomes Plains; If the Damage is 400 or More, the Hex is Evaporated. (150 Mana; All Explosives)</t>
  </si>
  <si>
    <t>(❖:o) Nuke III: Powerplay; 1 Hex range; Deal 1000 Blast Damage (+100 Per Explosive Consumed) to Everything on Target Hex; If the Damage is 100 or More, Target Hex Becomes Plains; If the Damage is 400 or More, the Hex is Evaporated. (200 Mana; All Explosives)</t>
  </si>
  <si>
    <t>(P) Suicide Bomber: Powerplay; Survive one instance of taking Lethal Damage and Explode Dealing 80(+25% Max Health) Blast Damage to Everything on this Hex.</t>
  </si>
  <si>
    <t>(P) Suicide Bomber II: Powerplay; Survive one instance of taking Lethal Damage and Explode Dealing 100(+50% Max Health) Blast Damage to Everything on this Hex.</t>
  </si>
  <si>
    <t>(P) Suicide Bomber III: Powerplay; Survive one instance of taking Lethal Damage and Explode Dealing 200(+100% Max Health) Blast Damage to Everything on this Hex.</t>
  </si>
  <si>
    <t>(P) Patience is Key: Start Combat with 1 Stack of Channel; Dealing Blast Damage in combat grants you 1 stack of Channel. (Locks 60 Mana)</t>
  </si>
  <si>
    <t>(P) Patience is Key II: Start Combat with 2 Stacks of Channel; Dealing Blast Damage in combat grants you 1 stack of Channel. (Locks 30 Mana)</t>
  </si>
  <si>
    <t>(P) Patience is Key III: Start Combat with 2 Stacks of Channel; Dealing Blast Damage in combat grants you 2 stacks of Channel.</t>
  </si>
  <si>
    <t>(P) The Immovable Object: You are Immune to Slow; Root and Fear Statuses.</t>
  </si>
  <si>
    <t>(P) The Unflinching: The First Negative Status that would affect you in Combat is nullified.</t>
  </si>
  <si>
    <t>(P) Titan Bones: Reduce the Damage from Critical Hits by 25%.</t>
  </si>
  <si>
    <t>(≈) Bull Charge: Move in Melee Range of Target; If the Target is In Melee Range Charge in them dealing 10(+10% Health) Physical Damage. (25 Mana)</t>
  </si>
  <si>
    <t>(≈) Bull Charge II: Move in Melee Range of Target; If the Target is In Melee Range Charge in them dealing 15(+15% Health) Physical Damage. (30 Mana)</t>
  </si>
  <si>
    <t>(≈) Bull Charge III: Move in Melee Range of Target; If the Target is In Melee Range Charge in them dealing 20(+20% Health) Physical Damage. (30 Mana)</t>
  </si>
  <si>
    <t>(P) Irrelevance: Gain 4 Defense and 4 Dispersion while in Combat. (Locks 50 Mana)</t>
  </si>
  <si>
    <t>(P) Irrelevance II: Gain 6 Defense and 6 Dispersion while in Combat. (Locks 50 Mana)</t>
  </si>
  <si>
    <t>(P) Irrelevance III: Gain 8 Defense and 8 Dispersion while in Combat. (Locks 50 Mana)</t>
  </si>
  <si>
    <t>(P) Living Shield: You gain +5 on Tanking Rolls.</t>
  </si>
  <si>
    <t>(P) Living Shield II: You gain +7 on Tanking Rolls.</t>
  </si>
  <si>
    <t>(P) Living Shield III: You gain +10 on Tanking Rolls.</t>
  </si>
  <si>
    <t>(≈) Trample: Trample over Target Dealing 10%(+50% Strength) of Their Max Health as Physical Damage. (30 Mana)</t>
  </si>
  <si>
    <t>(≈) Trample II: Trample over Target Dealing 10%(+75% Strength) of Their Max Health as Physical Damage. (40 Mana)</t>
  </si>
  <si>
    <t>(≈) Trample III: Trample over Target Dealing 10%(+100% Strength) of Their Max Health as Physical Damage. (50 Mana)</t>
  </si>
  <si>
    <t>(❖:≈) Constant Enlargement: Gain 10 Max Health. (1 Stamina; 10 Mana)</t>
  </si>
  <si>
    <t>(❖:≈) Constant Enlargement II: Gain 20 Max Health. (1 Stamina; 20 Mana)</t>
  </si>
  <si>
    <t>(❖:≈) Constant Enlargement III: Gain 30 Max Health. (1 Stamina; 30 Mana)</t>
  </si>
  <si>
    <t>(≈) Resilient Core: Become Resilient for 3 Turns. (25 Mana)</t>
  </si>
  <si>
    <t>(≈) Resilient Core II: Become Resilient for 4 Turns. (30 Mana)</t>
  </si>
  <si>
    <t>(≈) Resilient Core III: Become Resilient for 5 Turns. (35 Mana)</t>
  </si>
  <si>
    <t>(≈) Muscle Flex: Gain 6 Strength Until End of Combat. (20 Mana)</t>
  </si>
  <si>
    <t>(≈) Muscle Flex II: Gain 10 Strength Until End of Combat. (30 Mana)</t>
  </si>
  <si>
    <t>(≈) Muscle Flex III: Gain 20 Strength Until End of Combat. (40 Mana)</t>
  </si>
  <si>
    <t>(P) Restless Tank: While below 30% Max Health, Gain 20% Damage Reduction.</t>
  </si>
  <si>
    <t>(P) Restless Tank II: While below 40% Max Health, Gain 20% Damage Reduction.</t>
  </si>
  <si>
    <t>(P) Restless Tank III: While below 50% Max Health, Gain 30% Damage Reduction.</t>
  </si>
  <si>
    <t>(o) Powerclap: Stun all other Entities for 1 Turn. (25 Mana; 1/Day)</t>
  </si>
  <si>
    <t>(o) Powerclap II: Stun all other Entities for 1 Turn. (1/Day)</t>
  </si>
  <si>
    <t>(o) Powerclap III: Stun all other Entities for 2 Turns. (1/Day)</t>
  </si>
  <si>
    <t>(P) Death Denial: Your Health can now go below 0 Up to -100; While below 0 Health you gain 5 Strength. (Locks 50 Mana)</t>
  </si>
  <si>
    <t>(P) Death Denial II: Your Health can now go below 0 Up to -200; While below 0 Health you gain 10 Strength. (Locks 100 Mana)</t>
  </si>
  <si>
    <t>(P) Death Denial III: Your Health can now go below 0 Up to -400; While below 0 Health you gain 20 Strength. (Locks 200 Mana)</t>
  </si>
  <si>
    <t>(≈) The Absolute Unit: Counter; Gain 100 Barrier until End of Day; You are Immune to Statuses Until End of Combat. (100 Mana)</t>
  </si>
  <si>
    <t>(≈) The Absolute Unit II: Counter; Gain 200 Barrier until End of Day; You are Immune to Statuses Until End of Combat. (100 Mana)</t>
  </si>
  <si>
    <t xml:space="preserve">(P) The Absolute Unit III: When Entering Combat Gain 400 Barrier until End of Combat; You are Immune to Status Effects. </t>
  </si>
  <si>
    <t>(≈) The Unstoppable Force: Toggle; Become Unstoppable. (20 Mana/Turn)</t>
  </si>
  <si>
    <t>(≈) The Unstoppable Force II: Toggle; Become Unstoppable. (10 Mana/Turn)</t>
  </si>
  <si>
    <t>(≈) The Unstoppable Force III: Toggle; Become Unstoppable.</t>
  </si>
  <si>
    <t>(P) Ground Bent to his Will: Traversing Hexes Always will Cost 1 Stamina.</t>
  </si>
  <si>
    <t>(P) Shaking Steps: Moving Towards an Entity in Combat will Stagger them.</t>
  </si>
  <si>
    <t>(❖:o) Concrete Stomp: Stomp the ground, staggeting all entities on Hex, and dealing 18 Earth Damage up to 2 Targets. (20 Mana; 1/Day)</t>
  </si>
  <si>
    <t>(P) Rock Solid: When entering Combat gain Barrier Equal to your Earth Resistance. (Locks 20 Mana)</t>
  </si>
  <si>
    <t>(P) Rock Solid II: When entering Combat gain Barrier Equal to your Earth Resistance.</t>
  </si>
  <si>
    <t>(P) Rock Solid III: When entering Combat gain Barrier Equal to your 1.5x Earth Resistance.</t>
  </si>
  <si>
    <t>(❖:o) The Carpet Pull: Pull the Earth beneath a target towards you, bringing them in Melee Range. (35 Mana)</t>
  </si>
  <si>
    <t>(P) Aftershocking Tremours: Staggered and Stunned Ticks on Hostile Entities Deal 20 Earth Damage. (Locks 20 Mana)</t>
  </si>
  <si>
    <t>(P) Aftershocking Tremours II: Staggered and Stunned Ticks on Hostile Entities Deal 25 Earth Damage. (Locks 25 Mana)</t>
  </si>
  <si>
    <t>(P) Aftershocking Tremours III: Staggered and Stunned Ticks on Hostile Entities Deal 30 Earth Damage. (Locks 30 Mana)</t>
  </si>
  <si>
    <t>(❖:^) Mud Wall: Counter; Summon a Wall in front of Target, Reducing Projectiles Total Damage by 25. (20 Mana)</t>
  </si>
  <si>
    <t>(❖:≈) Mud Pool: Liquify the Ground Beneath yourself; Hidden; Once the Ground Beneath has been Liquified you may Retrigger this Ability(As Long as you don't Move) with Counter to Dodge Target Projectile. (40 Mana; 2/Day)</t>
  </si>
  <si>
    <t>(❖:≈) Mud Pool II: Liquify the Ground Beneath yourself; Hidden; Once the Ground Beneath has been Liquified you may Retrigger this Ability(As Long as you don't Move) with Counter to Dodge Target Projectile. (30 Mana; 3/Day)</t>
  </si>
  <si>
    <t>(❖:≈) Mud Pool III: Liquify the Ground Beneath yourself; Hidden; Once the Ground Beneath has been Liquified you may Retrigger this Ability(As Long as you don't Move) with Counter to Dodge Target Projectile. (30 Mana)</t>
  </si>
  <si>
    <t>(P) The Quaking Grounds: All other Entities on your Hex have 50% Chance to be Staggered for a Turn on their Turn Start; Every Third Stagged Inflicted on Targets on your Hex is Transformed into Stun instead. (Locks 25 Mana)</t>
  </si>
  <si>
    <t>(❖:^) Mountain Maker: Summon a Mountain on an Adjiacent Hex, Remaking Target Hex in the Process; If the Hex Selected is A Mountain Hex Collapse it instead onto a Hex Adjiacent to the Mountain; All Entities other than yourself on that Hex Take 250 Earth Damage. (100 Mana)</t>
  </si>
  <si>
    <t>(❖:^) Mountain Maker II: Summon a Mountain on an Adjiacent Hex, Remaking Target Hex in the Process; If the Hex Selected is A Mountain Hex Collapse it instead onto a Hex Adjiacent to the Mountain; All Entities other than yourself on that Hex Take 500 Earth Damage. (150 Mana)</t>
  </si>
  <si>
    <t>(❖:^)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</si>
  <si>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(P) 16 Tons: Your Stat Points that you invest into Health grant 10 Extra Base Health.</t>
  </si>
  <si>
    <t>(P) Bare Knuckle Monster: Locks your Main and Off-Hand; Your Unarmed Basic Attack is now 2 Strikes; Your Unarmed Basic Attack now scales only with Strength.</t>
  </si>
  <si>
    <t>(P) Total Brute: Your Non-Unique Blunt Weapons have 25% to Selfdestruct on Hit and have +2 Crit Multiplier.</t>
  </si>
  <si>
    <t>(≈) Jawbreaker: Uppercut Target Entity Dealing Basic Attack Damage; If Target is below 25% Max Health this Ability Critical Strikes for double Damage. (5 Turn Cooldown)</t>
  </si>
  <si>
    <t>(≈) Jawbreaker II: Uppercut Target Entity Dealing Basic Attack Damage; If Target is below 25% Max Health this Ability Critical Strikes for double Damage. (4 Turn Cooldown)</t>
  </si>
  <si>
    <t>(≈)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</si>
  <si>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</si>
  <si>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</si>
  <si>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</si>
  <si>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(&gt;) Powerthrow: Throw your equipped Weapon at Target Entity with a +1 Strength Scaling. (20 Mana)</t>
  </si>
  <si>
    <t>(&gt;) Powerthrow II: Throw your equipped Weapon at Target Entity with a +1.5 Strength Scaling. (25 Mana)</t>
  </si>
  <si>
    <t>(&gt;) Powerthrow III: Throw your equipped Weapon at Target Entity with a +2 Strength Scaling. (30 Mana)</t>
  </si>
  <si>
    <t>(≈) Iron Embrace: Grapple Target Entity squeezing them to the point their bones break; They take True Damage equal to your Strength; If they take more than 20 True Damage from this attack they are also Stunned for 1 Turn. (1/Combat)</t>
  </si>
  <si>
    <t>(≈) Iron Embrace II: Grapple Target Entity squeezing them to the point their bones break; They take True Damage equal to your Strength; If they take more than 20 True Damage from this attack they are also Stunned for 2 Turns. (1/Combat)</t>
  </si>
  <si>
    <t>(≈) Iron Embrace III: Grapple Target Entity squeezing them to the point their bones break; They take True Damage equal to your Strength; If they take more than 20 True Damage from this attack they are also Stunned for 3 Turns. (1/Combat)</t>
  </si>
  <si>
    <t>(≈) 6 Pack Flasher: Flash; Your next Strike Gains +20% Total Damage, Lasts Until End of Combat; Gain 1 Strength until End of Combat. (10 Mana; 3 Turn Cooldown)</t>
  </si>
  <si>
    <t>(≈) 6 Pack Flasher II: Flash; Your next Strike Gains +20% Total Damage, Lasts Until End of Combat; Gain 2 Strength until End of Combat. (10 Mana; 3 Turn Cooldown)</t>
  </si>
  <si>
    <t>(≈) 6 Pack Flasher III: Flash; Your next Strike Gains +20% Total Damage, Lasts Until End of Combat; Gain 2 Strength until End of Combat. (10 Mana; 2 Turn Cooldown)</t>
  </si>
  <si>
    <t>(P) Thrower of Sorts: Your Weapons no longer have a Throw Penalty; Your Thrown Weapons gain +1 Critical Multiplier.</t>
  </si>
  <si>
    <t>(P) Thrower of Sorts II: Your Weapons no longer have a Throw Penalty; Your Thrown Weapons gain +1.5 Critical Multiplier.</t>
  </si>
  <si>
    <t>(P) Thrower of Sorts III: Your Weapons no longer have a Throw Penalty; Your Thrown Weapons gain +2 Critical Multiplier.</t>
  </si>
  <si>
    <t>(P) If the right one don't get you: Missing an Unarmed Basic Attack causes your next Unarmed Basic Attack to have +5 on its roll. (Locks 50 Mana)</t>
  </si>
  <si>
    <t>(P) If the right one don't get you II: Missing an Unarmed Basic Attack causes your next Unarmed Basic Attack to have +6 on its roll. (Locks 50 Mana)</t>
  </si>
  <si>
    <t>(P) If the right one don't get you III: Missing an Unarmed Basic Attack causes your next Unarmed Basic Attack to have +7 on its roll. (Locks 50 Mana)</t>
  </si>
  <si>
    <t>(≈) Counterblow: [Requires Unarmed or Blunt Weapon] Counter; Basic Attack Target Attacking you. (4 Turn Cooldown)</t>
  </si>
  <si>
    <t>(≈) Counterblow II: [Requires Unarmed or Blunt Weapon] Counter; Basic Attack Target Attacking you. (3 Turn Cooldown)</t>
  </si>
  <si>
    <t>(≈) Counterblow III: [Requires Unarmed or Blunt Weapon] Counter; Basic Attack Target Attacking you. (2 Turn Cooldown)</t>
  </si>
  <si>
    <t>(o) Brawlstarter: Force all Entities on Hex to Basic Attack the Closest Entity at Random. (40 Mana; 1/Day)</t>
  </si>
  <si>
    <t>(o) Brawlstarter II: Force all Entities on Hex to Basic Attack the Closest Entity at Random. (20 Mana; 1/Day)</t>
  </si>
  <si>
    <t>(o) Brawlstarter III: Force all Entities on Hex to Basic Attack the Closest Entity at Random. (1/Day)</t>
  </si>
  <si>
    <t>(≈) Kingmaker: [2 Preparation Stacks] Place all your strength into one punch directed at Targets Head; Strike Dealing D20*(50% Strength) Physical Damage; This Attack Ignores Defense of Target equal to your % Missing Health where 1% = 1% Ignored Defense. (80 Mana; 1/Day)</t>
  </si>
  <si>
    <t>(≈) Kingmaker II: [2 Preparation Stacks] Place all your strength into one punch directed at Targets Head; Strike Dealing D20*(100% Strength) Physical Damage; This Attack Ignores Defense of Target equal to your % Missing Health where 1% = 1% Ignored Defense. (100 Mana; 1/Day)</t>
  </si>
  <si>
    <t>(≈) Kingmaker III: [1 Preparation Stacks] Place all your strength into one punch directed at Targets Head; Strike Dealing D20*(200% Strength) Physical Damage; This Attack Ignores Defense of Target equal to your % Missing Health where 1% = 1% Ignored Defense. (120 Mana; 1/Day)</t>
  </si>
  <si>
    <t>(≈) Meat Grinder: [Requires 2 Other Entities in Melee Range] Slam the Two Targets' Heads against each other Stunning them both for 1 Turn and Dealing 50(+200% Strength) Physical Damage. (50 Mana)</t>
  </si>
  <si>
    <t>(≈) Meat Grinder II: [Requires 2 Other Entities in Melee Range] Slam the Two Targets' Heads against each other Stunning them both for 1 Turn and Dealing 50(+300% Strength) Physical Damage. (75 Mana)</t>
  </si>
  <si>
    <t>(≈) Meat Grinder III: [Requires 2 Other Entities in Melee Range] Slam the Two Targets' Heads against each other Stunning them both for 2 Turns and Dealing 50(+400% Strength) Physical Damage. (100 Mana)</t>
  </si>
  <si>
    <t>(P) One Fist of Iron, the other of Steel: Your unarmed Basic Attacks have +1 Critical Multiplier. (Locks 50 Mana)</t>
  </si>
  <si>
    <t>(P) One Fist of Iron, the other of Steel II: Your unarmed Basic Attacks have +2 Critical Multiplier. (Locks 25 Mana)</t>
  </si>
  <si>
    <t>(P) One Fist of Iron, the other of Steel III: Your unarmed Basic Attacks have +3 Critical Multiplier.</t>
  </si>
  <si>
    <t>(P) Fear naught: Become Immune to Fear.</t>
  </si>
  <si>
    <t>(P) Corals of Rust: Gain the Rusty Set Bonus. (+4 Defense and 5 Poison Damage on Hit)</t>
  </si>
  <si>
    <t>(❖:o) Tidal Wave: Smash the Ground beneath you causing a Tital wave to hit Target dealing 10(+10 per 1 Movement Distance from Target) Water Damage. (20 Mana)</t>
  </si>
  <si>
    <t>(❖:o) Tidal Wave II: Smash the Ground beneath you causing a Tital wave to hit Target dealing 15(+15 per 1 Movement Distance from Target) Water Damage. (30 Mana)</t>
  </si>
  <si>
    <t>(❖:o) Tidal Wave III: Smash the Ground beneath you causing a Tital wave to hit Target dealing 20(+400% Power; +20 per 1 Movement Distance from Target) Water Damage. (40 Mana)</t>
  </si>
  <si>
    <t>(❖:≈) Submerge: [Requires Target in Melee Range] Grab target by the Neck and Submerge them in a summoned Pond; Causing them to take 10 Dark Damage and 10 Water Damage; If the Target is Wet, they take 10 Terror Damage instead. (25 Mana)</t>
  </si>
  <si>
    <t>(❖:≈) Submerge II: [Requires Target in Melee Range] Grab target by the Neck and Submerge them in a summoned Pond; Causing them to take 20 Dark Damage and 20 Water Damage; If the Target is Wet, they take 20 Terror Damage instead. (35 Mana)</t>
  </si>
  <si>
    <t>(❖:≈) Submerge III: [Requires Target in Melee Range] Grab target by the Neck and Submerge them in a summoned Pond; Causing them to take 30 Dark Damage and 30 Water Damage; If the Target is Wet, they take 30 Terror Damage instead. (40 Mana)</t>
  </si>
  <si>
    <t>(≈) Inwards Scream: Pull all Entities on Hex 1 Move Closer to you, dealing 20 Dark Damage and Confusing them for 1 Turn; If the Target is Wet, they are Feared Instead. (40 Mana)</t>
  </si>
  <si>
    <t>(≈) Inwards Scream II: Pull all Entities on Hex 1 Move Closer to you, dealing 30 Dark Damage and Confusing them for 1 Turn; If the Target is Wet, they are Feared Instead. (40 Mana)</t>
  </si>
  <si>
    <t>(≈) Inwards Scream III: Pull all Entities on Hex 2 Moves Closer to you, dealing 40 Dark Damage and Confusing them for 3 Turns; If the Target is Wet, they are Feared Instead. (50 Mana)</t>
  </si>
  <si>
    <t>(P) Rusted by blood: Your Critical Strikes deal 50% more damage to Wet Targets.</t>
  </si>
  <si>
    <t>(P) Rusted by blood II: Your Critical Strikes deal 75% more damage to Wet Targets.</t>
  </si>
  <si>
    <t>(P) Rusted by blood III: Your Critical Strikes deal 100% more damage to Wet Targets.</t>
  </si>
  <si>
    <t>(❖:≈) Skull Smasher:[Requires target in Melee Range] Grab Target and hit their head with yours; You take Physical Damage equal to his 20% of his Current Health, Target Takes Physical damage equal to 20% of your Max Health and is confused for 2 turns. (40 Mana)</t>
  </si>
  <si>
    <t>(❖:≈) Skull Smasher II:[Requires target in Melee Range] Grab Target and hit their head with yours; You take Physical Damage equal to his 30% of his Current Health, Target Takes Physical damage equal to 30% of your Max Health and is confused for 2 turns. (50 Mana)</t>
  </si>
  <si>
    <t>(❖:≈) Skull Smasher III:[Requires target in Melee Range] Grab Target and hit their head with yours; You take Physical Damage equal to his 50% of his Current Health, Target Takes Physical damage equal to 50% of your Max Health and is confused for 2 turns. (60 Mana)</t>
  </si>
  <si>
    <t>(P) The Constant Rain of Sorrow: All Wet, Feared and Confused Statuses Last 2 Turns Longer.</t>
  </si>
  <si>
    <t>(P) The Constant Rain of Sorrow II: All Wet, Feared and Confused Statuses Last 3 Turns Longer.</t>
  </si>
  <si>
    <t>(P) The Constant Rain of Sorrow III: All Wet, Feared and Confused Statuses you inflict Last 3 Turns Longer.</t>
  </si>
  <si>
    <t>(P) Depth Giant: Take 5(+1 Per Level) Less Total Damage from any Source.</t>
  </si>
  <si>
    <t>(P) Depth Giant II: Take 10(+1 Per Level) Less Total Damage from any Source.</t>
  </si>
  <si>
    <t>(P) Depth Giant III: Take 20(+2 Per Level) Less Total Damage from any Source.</t>
  </si>
  <si>
    <t>(≈) Beneath my Feet, the Tragic End: [Requires Wet, Feared and Confused Target in Melee Range] Grab Targets Arm, twist it bringing the Entity to the Ground, before Crushing their head with your Feet; They Take Damage Equal to 50% of your Max Health as Physical Damage. (80 Mana; 1/Day)</t>
  </si>
  <si>
    <t>(≈) Beneath my Feet, the Tragic End II: [Requires Wet and Feared Target in Melee Range] Grab Targets Arm, twist it bringing the Entity to the Ground, before Crushing their head with your Feet; They Take Damage Equal to 75% of your Max Health as Physical Damage. (100 Mana; 1/Day)</t>
  </si>
  <si>
    <t>(≈) Beneath my Feet, the Tragic End III: [Requires Wet Target in Melee Range] Grab Targets Arm, twist it bringing the Entity to the Ground, before Crushing their head with your Feet; They Take Damage Equal to 100% of your Max Health as Physical Damage. (100 Mana)</t>
  </si>
  <si>
    <t>(≈) The Craftsman: Sell Target Gear/Item or Gain a Random Common Gear/Item. (1/Day)</t>
  </si>
  <si>
    <t>(≈) The Craftsman II: Sell Target Gear/Item or Gain a Random Rare Gear/Item. (1/Day)</t>
  </si>
  <si>
    <t>(≈) The Craftsman III: Sell Target Gear/Item or Gain a Random Epic Gear/Item. (1/Day)</t>
  </si>
  <si>
    <t>(≈) The Tax Evader: Gear that was never Equipped sells for full Value; Sell Target Gear/Item (1/Day)</t>
  </si>
  <si>
    <t>(≈) The Tax Evader II: Gear that was never Equipped sells for 1.5x the Value; Sell Target Gear/Item (1/Day)</t>
  </si>
  <si>
    <t>(≈) The Tax Evader III: Gear that was never Equipped sells for 2x the Value; Sell Target Gear/Item (1/Day)</t>
  </si>
  <si>
    <t>(≈) The Bulk Trader: Passive: Start the Game with a Stash and 5 Common Gear; At the end of each Vendal you have to pay 1000 Gold for a Restock(5 Common Gear), if you fail to pay you will get banished; Sell Target Gear/Item. (1/Day)</t>
  </si>
  <si>
    <t>(≈) The Bulk Trader II: Passive: Start the Game with a Stash and 5 Common Gear; At the end of each Vendal you have to pay 1500 Gold for a Restock(5 Rare Gear), if you fail to pay you will get banished; Sell Target Gear/Item. (1/Day)</t>
  </si>
  <si>
    <t>(≈) The Bulk Trader III: Passive: Start the Game with a Stash and 5 Common Gear; At the end of each Vendal you have to pay 2000 Gold for a Restock(5 Epic Gear), if you fail to pay you will get banished; Sell Target Gear/Item. (1/Day)</t>
  </si>
  <si>
    <t>(≈) Sales Tax: The next sale you will grant you 25% more Gold. (30 Mana)</t>
  </si>
  <si>
    <t>(≈) Sales Tax II: The next sale you will grant you 50% more Gold. (35 Mana)</t>
  </si>
  <si>
    <t>(≈) Sales Tax III: The next sale you will grant you 75% more Gold. (40 Mana)</t>
  </si>
  <si>
    <t>(≈) Watch and Learn: Everyone on Hex Randomly Gains 100 Experience or Gold. (20 Mana)</t>
  </si>
  <si>
    <t>(≈) Watch and Learn II: Everyone on Hex Randomly Gains 200 Experience or Gold. (25 Mana)</t>
  </si>
  <si>
    <t>(≈) Watch and Learn III: Everyone on Hex Randomly Gains 300 Experience or Gold. (30 Mana)</t>
  </si>
  <si>
    <t>(≈) Successful Hagler: Add 250 Gold to the next Gear you Sell or Subtract 250 from the Next Gear you Buy at a Merchant. (30 Mana; 1/Day)</t>
  </si>
  <si>
    <t>(≈) Succesful Hagler II: Add 500 Gold to the next Gear you Sell or Subtract 500 from the Next Gear you Buy at a Merchant. (40 Mana; 1/Day)</t>
  </si>
  <si>
    <t>(≈) Succesful Hagler III: Add 750 Gold to the next Gear you Sell or Subtract 750 from the Next Gear you Buy at a Merchant. (50 Mana; 1/Day)</t>
  </si>
  <si>
    <t>(≈) Passionate Endulgences: Restore 25 Health or 25 Mana or 0.5 Stamina; You may not choose to Restore the same Stat twice in a row. (500 Gold; 2/Day)</t>
  </si>
  <si>
    <t>(≈) Passionate Endulgences II: Restore 50 Health or 50 Mana or 1 Stamina; You may not choose to Restore the same Stat twice in a row. (1000 Gold; 3/Day)</t>
  </si>
  <si>
    <t>(≈) Passionate Endulgences III: Restore 100 Health or 100 Mana or 2 Stamina; You may not choose to Restore the same Stat twice in a row. (2000 Gold; 4/Day)</t>
  </si>
  <si>
    <t>(P) Traders Connections: Every Zone has a hidden Market to which you have access; It does not Restock. (Locks 80 Mana)</t>
  </si>
  <si>
    <t>(P) Traders Connections II: Every Zone has a hidden Market to which you have access; It does not Restock. (Locks 40 Mana)</t>
  </si>
  <si>
    <t>(P) Traders Connections III: Every Zone has a hidden Market to which you have access; It does not Restock.</t>
  </si>
  <si>
    <t>(^) I know a Spot: Powerplay; Summon a Market Zone on your current Hex. (100 Mana; 1000 Gold)</t>
  </si>
  <si>
    <t>(^) I know a Spot II: Powerplay; Summon a Market Zone on your current Hex. (50 Mana; 500 Gold)</t>
  </si>
  <si>
    <t>(^) I know a Spot III: Summon a Market Zone on your current Hex. (75 Mana; 750 Gold)</t>
  </si>
  <si>
    <t>(≈) Trade Info: Powerplay; Permanently Gain 1 Hex Vision around all Markets. (40 Mana)</t>
  </si>
  <si>
    <t>(≈) Trade Info II: Powerplay; Permanently Gain 2 Hex Vision around all Markets. (40 Mana)</t>
  </si>
  <si>
    <t>(≈) Trade Info III: Powerplay; Permanently Gain 3 Hex Vision around all Markets. (40 Mana)</t>
  </si>
  <si>
    <t>(P) Deep Pockets: Gain another Stash Slot or Stash. (50 Mana)</t>
  </si>
  <si>
    <t>(P) Deep Pockets II: Gain another Stash Slot or Stash. (40 Mana)</t>
  </si>
  <si>
    <t>(P) Deep Pockets III: Gain another Stash Slot or Stash. (30 Mana)</t>
  </si>
  <si>
    <t>(P) Caravan: Appear as a Market on the Map.</t>
  </si>
  <si>
    <t xml:space="preserve">(P) Caravan II: Appear as a Market on the Map; Other Heroes that Interact with you will be able to see your shop (You choose what to display) and won't be able to tell you are a Hero. </t>
  </si>
  <si>
    <t>(P) Caravan III: Appear as a Market on the Map; Other Heroes that Interact with you will be able to see your shop (You choose what to display) and won't be able to tell you are a Hero; You are able to see their equipped Gear and Inventory.</t>
  </si>
  <si>
    <t>(P) Market Monopoly: You gain 25% of the Gold from all Market Sells from all other Heroes.</t>
  </si>
  <si>
    <t>(P) Market Monopoly II: You gain 50% of the Gold from all Market Sells from all other Heroes.</t>
  </si>
  <si>
    <t>(P) Market Monopoly III: You gain 100% of the Gold from all Market Sells from all other Heroes.</t>
  </si>
  <si>
    <t>(≈) Raven Trading: You now are in contact with all other Merchants; Swap gear of equal rarity, it takes 2 Days for the swaped Gear to arrive. (10 Mana)</t>
  </si>
  <si>
    <t>(≈) Raven Trading II: You now are in contact with all other Merchants; Swap gear of equal rarity, it takes 1 Day for the swaped Gear to arrive. (10 Mana)</t>
  </si>
  <si>
    <t>(≈) Raven Trading III: You now are in contact with all other Merchants; Swap gear of equal rarity. (10 Mana)</t>
  </si>
  <si>
    <t>(P) Quality Merchandise: Always Sell your Gear for Full Value. (Locks 100 Mana)</t>
  </si>
  <si>
    <t>(P) Quality Merchandise II: Always Sell your Gear for Full Value.</t>
  </si>
  <si>
    <t>(P) Quality Merchandise III: Always Sell your Gear and Items for Full Value.</t>
  </si>
  <si>
    <t>(≈) The Consistent Fisherman: [Requires Water Hex in 1 Hex Range] Gain 1 Fish; Fish are considered Common Ingredients which can not be used for Potion Crafting. (1/Day)</t>
  </si>
  <si>
    <t>(≈) The Consistent Fisherman II: [Requires Water Hex in 1 Hex Range] Gain 2 Fish; Fish are considered Common Ingredients which can not be used for Potion Crafting. (1/Day)</t>
  </si>
  <si>
    <t>(≈) The Consistent Fisherman III: [Requires Water Hex in 1 Hex Range] Gain 3 Fish; Fish are considered Common Ingredients which can not be used for Potion Crafting. (1/Day)</t>
  </si>
  <si>
    <t>(≈) The Lucky Fisherman: [Requires Water Hex in 1 Hex Range] Roll a D20: 1 Lose 25 Health; 2-10 Nothing Happens; 11-15 Gain 2 Fish; 16-19 Gain 3 Fish; 20 Gain 4 Fish; Fish are considered Common Ingredients which can not be used for Potion Crafting. (1/Day)</t>
  </si>
  <si>
    <t>(≈) The Lucky Fisherman II: [Requires Water Hex in 1 Hex Range] Roll a D20: 1 Lose 25 Health; 2-10 Nothing Happens; 11-15 Gain 3 Fish; 16-19 Gain 4 Fish; 20 Gain 5 Fish; Fish are considered Common Ingredients which can not be used for Potion Crafting. (1/Day)</t>
  </si>
  <si>
    <t>(≈) The Lucky Fisherman III: [Requires Water Hex in 1 Hex Range] Roll a D20: 1 Lose 25 Health; 2-10 Nothing Happens; 11-15 Gain 4 Fish; 16-19 Gain 5 Fish; 20 Gain 6 Fish; Fish are considered Common Ingredients which can not be used for Potion Crafting. (1/Day)</t>
  </si>
  <si>
    <t>(≈) The Boat Fisherman: [Requires you to be on a Water Hex] Gain 2 Fish; Fish are considered Common Ingredients; Fish are considered Common Ingredients which can not be used for Potion Crafting. (1/Day)</t>
  </si>
  <si>
    <t>(≈) The Boat Fisherman II: [Requires you to be on a Water Hex] Gain 4 Fish; Fish are considered Common Ingredients; Fish are considered Common Ingredients which can not be used for Potion Crafting. (1/Day)</t>
  </si>
  <si>
    <t>(≈) The Boat Fisherman III: [Requires you to be on a Water Hex] Gain 6 Fish; Fish are considered Common Ingredients; Fish are considered Common Ingredients which can not be used for Potion Crafting. (1/Day)</t>
  </si>
  <si>
    <t>(≈) What? That was a Fish?: Transform Target Gear from your Inventory into 1 Fish. (15 Mana)</t>
  </si>
  <si>
    <t>(≈) What? That was a Fish? II: Transform Target Gear from your Inventory into 1 Fish. (10 Mana)</t>
  </si>
  <si>
    <t>(≈) What? That was a Fish? III: Transform Target Gear from your Inventory into 1 Fish. (5 Mana)</t>
  </si>
  <si>
    <t>(≈) Cook a Fish: Cook Target Fish tranforming it into a Cooked Fish; Cooked Fish take 1 Inventory Slots and Restore 25 Health upon consumption. (10 Mana; 1 Fish)</t>
  </si>
  <si>
    <t>(≈) Cook a Fish II: Cook Target Fish tranforming it into a Cooked Fish; Cooked Fish take 1 Inventory Slots and Restore 25 Health upon consumption. (5 Mana; 1 Fish)</t>
  </si>
  <si>
    <t>(≈) Cook a Fish III: Cook Target Fish tranforming it into a Cooked Fish; Cooked Fish take 1 Inventory Slots and Restore 25 Health upon consumption. (1 Fish)</t>
  </si>
  <si>
    <t>(≈) Special Bait: Retrigger your Innate Ability. (20 Mana; 1 Ingredient of any Rarity; 1/Day)</t>
  </si>
  <si>
    <t>(≈) Special Bait II: Retrigger your Innate Ability. (10 Mana; 1 Ingredient of any Rarity; 1/Day)</t>
  </si>
  <si>
    <t>(≈) Special Bait III: Retrigger your Innate Ability. (1 Ingredient of any Rarity; 1/Day)</t>
  </si>
  <si>
    <t>(≈) Swordfish: Gain a Common Two-Handed Sword until End of Day; It has 15 Physical Damage and 15 Hydro Damage on Hit. (3 Fish)</t>
  </si>
  <si>
    <t>(≈) Swordfish II: Gain a Rare Two-Handed Sword until End of Day; It has 20 Physical Damage and 20 Hydro Damage on Hit. (4 Fish)</t>
  </si>
  <si>
    <t>(≈) Swordfish III: Gain an Epic Two-Handed Sword until End of Day; It has 25 Physical Damage and 25 Hydro Damage on Hit. (5 Fish)</t>
  </si>
  <si>
    <t>(P) The Boot: Whenever you Roll a 1 on a Landmark Roll you also Gain 1 Common Boots; Upon having 5 Common Boots in your Inventory immediately Destroy them, Gain the Pond Rod Legendary Flail and Remove this Ability.</t>
  </si>
  <si>
    <t>(P) The Boot II: Whenever you Roll a 1 on a Landmark Roll you also Gain 2 Common Boots; Upon having 5 Common Boots in your Inventory immediately Destroy them, Gain the Pond Rod Legendary Flail and Remove this Ability.</t>
  </si>
  <si>
    <t>(P) The Boot III: Whenever you Roll a 1 on a Landmark Roll you also Gain 3 Common Boots; Upon having 5 Common Boots in your Inventory immediately Destroy them, Gain the Pond Rod Legendary Flail and Remove this Ability.</t>
  </si>
  <si>
    <t>(≈) Pond Diggining: Passive: Exploring Water Hexes Grants you 1 Fish; Active: Transform Target adjacent Hex into a Water Hex. (30 Mana)</t>
  </si>
  <si>
    <t>(≈) Pond Diggining II: Passive: Exploring Water Hexes Grants you 2 Fish; Active: Transform Target adjacent Hex into a Water Hex. (25 Mana)</t>
  </si>
  <si>
    <t>(≈) Pond Diggining III: Passive: Exploring Water Hexes Grants you 3 Fish; Active: Transform Target adjacent Hex into a Water Hex. (20 Mana)</t>
  </si>
  <si>
    <t>(≈) The Bucket of Fish: Gain 1000 Gold. (10 Fish)</t>
  </si>
  <si>
    <t>(≈) The Bucket of Fish II: Gain 1500 Gold. (10 Fish)</t>
  </si>
  <si>
    <t>(≈) The Bucket of Fish III: Gain 2000 Gold. (10 Fish)</t>
  </si>
  <si>
    <t>(P) Fish for Luck: For Every 20 Fish in your Inventory you gain +1 Roll Modifier on your D20 Rolls; Up to +4 Roll Modifier.</t>
  </si>
  <si>
    <t>(P) Fish for Luck II: For Every 20 Fish in your Inventory you gain +1 Roll Modifier on your D20 Rolls; Up to +6 Roll Modifier.</t>
  </si>
  <si>
    <t>(P) Fish for Luck III: For Every 20 Fish in your Inventory you gain +1 Roll Modifier on your D20 Rolls; Up to +8 Roll Modifier.</t>
  </si>
  <si>
    <t>(≈) Weighing Scale and Fish Scaler: Passive: Whenever you Catch a Fish roll a D20 to determine its Rarity; 1-The Fish Disappears; 2-15 Common Fish; 16-19 Rare Fish; 20: Epic Fish; Active: Convert Target Fish to a Random Ingredient of equal Rarity. (15 Mana)</t>
  </si>
  <si>
    <t>(≈) Weighing Scale and Fish Scaler II: Passive: Whenever you Catch a Fish roll a D20 to determine its Rarity; 1-The Fish Disappears; 2-15 Common Fish; 16-19 Rare Fish; 20: Epic Fish; Active: Convert Target Fish to a Random Ingredient of equal Rarity. (10 Mana)</t>
  </si>
  <si>
    <t>(≈) Weighing Scale and Fish Scaler III: Passive: Whenever you Catch a Fish roll a D20 to determine its Rarity; 1-The Fish Disappears; 2-15 Common Fish; 16-19 Rare Fish; 20: Epic Fish; Active: Convert Target Fish to a Random Ingredient of equal Rarity. (5 Mana)</t>
  </si>
  <si>
    <t>(≈) Fish a Fish?: Gain 1 Fish. (1/Day)</t>
  </si>
  <si>
    <t>(≈) Fish a Fish? II: Gain 2 Fish. (1/Day)</t>
  </si>
  <si>
    <t>(≈) Fish a Fish? III: Gain 3 Fish. (1/Day)</t>
  </si>
  <si>
    <t>(&gt;)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</si>
  <si>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</si>
  <si>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</si>
  <si>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Wooden Kayak: Summon a Boat; 1 Hex Range. (50 Mana; 1/Day)</t>
  </si>
  <si>
    <t>(^) Wooden Kayak II: Summon a Boat; 2 Hex Range. (25 Mana; 2/Day)</t>
  </si>
  <si>
    <t>(^) Wooden Kayak III: Summon a Boat; 3 Hex Range. (3/Day)</t>
  </si>
  <si>
    <t>(≈) Map Awarness: Start the Game with a Layout of the Map; Gain a Random 1 Hex Vision Map. (1/Day)</t>
  </si>
  <si>
    <t>(≈) Map Awarness II: Start the Game with a Layout of the Map; Gain a Random 2 Hex Vision Map. (1/Day)</t>
  </si>
  <si>
    <t>(≈) Map Awarness III: Start the Game with a Layout of the Map; Gain a Random 3 Hex Vision Map. (1/Day)</t>
  </si>
  <si>
    <t>(≈) Warding Breadcrumbs: You have Permanent Vision of the Hexes you have Traversed Previously; Gain a Random 1 Hex Vision Map. (1/Day)</t>
  </si>
  <si>
    <t>(≈) Warding Breadcrumbs II: You have Permanent Vision of the Hexes you have Traversed Previously; Gain a Random 2 Hex Vision Map. (1/Day)</t>
  </si>
  <si>
    <t>(≈) Warding Breadcrumbs III: You have Permanent Vision of the Hexes you have Traversed Previously; Gain a Random 3 Hex Vision Map. (1/Day)</t>
  </si>
  <si>
    <t>(≈) Dry Ink and Papyrus: Start the Game with a Random 1 Hex Vision Map; Gain a 1 Hex Vision Map of Target Hex revealed by your Innate. (1/Day)</t>
  </si>
  <si>
    <t>(≈) Crayon and Paper II: Start the Game with a Random 1 Hex Vision Map; Gain a 2 Hex Vision Map of Target Hex revealed by your Innate. (1/Day)</t>
  </si>
  <si>
    <t>(≈) Crayon and Paper III: Start the Game with a Random 1 Hex Vision Map; Gain a 3 Hex Vision Map of Target Hex revealed by your Innate. (1/Day)</t>
  </si>
  <si>
    <t>(&gt;) The Black Solution: Throw Ink in Targets Eyes Blinding them for 3 Turns. (30 Mana)</t>
  </si>
  <si>
    <t>(&gt;) The Black Solution II: Throw Ink in Targets Eyes Blinding them for 4 Turns. (30 Mana)</t>
  </si>
  <si>
    <t>(&gt;) The Black Solution III: Throw Ink in Targets Eyes Blinding them for 5 Turns. (30 Mana)</t>
  </si>
  <si>
    <t>(&gt;) Papercut: Throw a magic Piece of Paper dealing 10 Magic Damage and 10 Bleed Damage. (15 Mana)</t>
  </si>
  <si>
    <t>(&gt;) Papercut II: Throw a magic Piece of Paper dealing 15 Magic Damage and 10 Bleed Damage. (15 Mana)</t>
  </si>
  <si>
    <t>(&gt;) Papercut III: Throw a magic Piece of Paper dealing 15 Magic Damage and 15 Bleed Damage. (15 Mana)</t>
  </si>
  <si>
    <t>(❖:+) Brush of Death: Select up to 2 Targets and use your Brush to Paint on a Canvas the Limbs they will immediately lose. (100 Mana; 1/Day)</t>
  </si>
  <si>
    <t>(❖:+) Brush of Death II: Select up to 3 Targets and use your Brush to Paint on a Canvas the Limbs they will immediately lose. (100 Mana; 1/Day)</t>
  </si>
  <si>
    <t>(❖:+) Brush of Death III: Select up to 4 Targets and use your Brush to Paint on a Canvas the Limbs they will immediately lose. (100 Mana; 1/Day)</t>
  </si>
  <si>
    <t>(^) Ward Summon: Summon a Ward on Target Revealed Hex. (30 Mana)</t>
  </si>
  <si>
    <t>(^) Ward Summon II: Summon a Ward on Target Revealed Hex. (25 Mana)</t>
  </si>
  <si>
    <t>(^) Ward Summon III: Summon a Ward on Target Revealed Hex. (20 Mana)</t>
  </si>
  <si>
    <t>(≈) Sightseeing: Gain 1 Hex Vision until End of Day. (1 Stamina)</t>
  </si>
  <si>
    <t>(≈) Sightseeing II: Gain 1 Hex Vision until End of Day. (0.5 Stamina)</t>
  </si>
  <si>
    <t>(≈) Sightseeing III: Gain 2 Hex Vision until End of Day. (1 Stamina)</t>
  </si>
  <si>
    <t>(≈) Map Seller: Sell Maps; Gain 25 Gold per Hex you currently have Vision of. (25 Mana)</t>
  </si>
  <si>
    <t>(≈) Map Seller II: Sell Maps; Gain 25 Gold per Hex you currently have Vision of or that was Revealed by you this Day. (25 Mana)</t>
  </si>
  <si>
    <t>(≈) Map Seller III: Sell Maps; Gain 50 Gold per Hex you currently have Vision of or that was Revealed by you this Day. (25 Mana)</t>
  </si>
  <si>
    <t>(P) Thorough Explorer: Traversing Hexes Automatically Explores them as well. (Locks 2 Stamina)</t>
  </si>
  <si>
    <t>(P) Explorer II: Traversing Hexes Automatically Explores them as well. (Locks 1.5 Stamina)</t>
  </si>
  <si>
    <t>(P) Explorer III: Traversing Hexes Automatically Explores them as well. (Locks 1 Stamina)</t>
  </si>
  <si>
    <t>(❖:^) Living Origami: Bring Artistic Paper Creations to Life to fight for you; Summons 2 Paper Swan Weakling Followers with 20 Health, 10 Physical Damage Melee Basic Attack and 1 Stamina each; They can be moved as if you had Coordination; Up to 2 at a time. (50 Mana)</t>
  </si>
  <si>
    <t>(❖:^) Living Origami II: Bring Artistic Paper Creations to Life to fight for you; Summons 2 Paper Swan Weakling Followers with 25 Health, 15 Physical Damage Melee Basic Attack and 2 Stamina each; They can be moved as if you had Coordination; Up to 2 at a time. (60 Mana)</t>
  </si>
  <si>
    <t>(❖:^) Living Origami III: Bring Artistic Paper Creations to Life to fight for you; Summons 2 Paper Swan Weakling Followers with 30 Health, 20 Physical Damage Melee Basic Attack and 2 Stamina each; They can be moved as if you had Coordination; Up to 4 at a time. (70 Mana)</t>
  </si>
  <si>
    <t>(P) Explorers Thirst: Gain 1 Stamina. (Locks 60 Mana)</t>
  </si>
  <si>
    <t>(P) Explorers Thirst II: Gain 1 Stamina. (Locks 30 Mana)</t>
  </si>
  <si>
    <t>(P) Explorers Thirst III: Gain 1 Stamina.</t>
  </si>
  <si>
    <t>(≈) Complete the Work: Powerplay; Gain a Map with all the landmarks on it, you do not have vision over the hexes. (75 Mana)</t>
  </si>
  <si>
    <t>(≈) Complete the Work II: Powerplay; Gain Vision of the Entire Map for 1 action.</t>
  </si>
  <si>
    <t>(P) Complete the Work III: Gain Vision of the Map.</t>
  </si>
  <si>
    <t>(≈) Treasure Map: Powerplay; Gain a 1 Hex Vision Map of a Random Hex; Exploring that Hex will Award you a Legendary Chest.</t>
  </si>
  <si>
    <t>(≈) Treasure Map II: Powerplay; Gain a 1 Hex Vision Map of a Random Hex; Exploring that Hex will Award you a Mythic Chest.</t>
  </si>
  <si>
    <t>(≈) Treasure Map III: Powerplay; Gain a 1 Hex Vision Map of a Random Hex; Exploring that Hex will Award you an Astral Gear and Item.</t>
  </si>
  <si>
    <t>(o) Rain of Truth: Deal 1(+1 per Reavealed Hex from your Innate) True Damage to all other Entities on Hexes Revealed by your Innate. (25 Mana)</t>
  </si>
  <si>
    <t>(o) Rain of Truth II: Deal 1(+2 per Reavealed Hex from your Innate) True Damage to all other Entities on Hexes Revealed by your Innate. (25 Mana)</t>
  </si>
  <si>
    <t>(o) Rain of Truth III: Deal 1(+3 per Reavealed Hex from your Innate) True Damage to all other Entities on Hexes Revealed by your Innate. (25 Mana)</t>
  </si>
  <si>
    <t>(P) Born Berzerk: Axes in Off-Hand now Scale; Wielding 2 Axes grants you a preparation Stack(Up to 1 Active at a time) on Basic Attacks.</t>
  </si>
  <si>
    <t>(P) Plunderer by Trait: Plundering Zones of their Goods will no longer cause you to be Banished; Plundering Zones will Grant you 400 Gold in addition.</t>
  </si>
  <si>
    <t>(P) Plunder them at their Weakest: Zones are no longer Protected by a Boss.</t>
  </si>
  <si>
    <t>(&gt;) Axe Throw: [Requires Axe Equipped] Throw Axe at Target dealing Basic Attack[Calculated before throw](+100% Strength) Damage; Walking in Melee Range of the Axe automatically picks it up and Equips it. (25 Mana)</t>
  </si>
  <si>
    <t>(&gt;) Axe Throw II: [Requires Axe Equipped] Throw Axe at Target dealing Basic Attack[Calculated before throw](+200% Strength) Damage; Walking in Melee Range of the Axe automatically picks it up and Equips it. (25 Mana)</t>
  </si>
  <si>
    <t>(&gt;) Axe Throw III: [Requires Axe Equipped] Throw Axe at Target dealing Basic Attack[Calculated before throw](+400% Strength) Damage; Walking in Melee Range of the Axe automatically picks it up and Equips it. (25 Mana)</t>
  </si>
  <si>
    <t>(P) Skull Splitter: Your Critical Strikes Deal 20 Bleed Damage on Hit.</t>
  </si>
  <si>
    <t>(P) Skull Splitter II: Your Critical Strikes Deal 30 Bleed Damage on Hit.</t>
  </si>
  <si>
    <t>(P) Skull Splitter III: Your Critical Strikes Deal 50 Bleed Damage on Hit.</t>
  </si>
  <si>
    <t>(❖:≈) Ravens Sight: Gain a Ravensight Ward. (30 Mana)</t>
  </si>
  <si>
    <t>(❖:≈) Ravens Sight II: Gain a Ravensight Ward. (20 Mana)</t>
  </si>
  <si>
    <t>(❖:≈) Ravens Sight III: Gain a Ravensight Ward. (10 Mana)</t>
  </si>
  <si>
    <t>(❖:+) Thors Might: Call a Magic Hammer from the Sky to Strike Target for 20 Physical Damage, 20 Magic Damage and 20 Lightning Damage. (60 Mana)</t>
  </si>
  <si>
    <t>(❖:+) Thors Might II: Call a Magic Hammer from the Sky to Strike Target for 25 Physical Damage; 25 Magic Damage; 25 Lightning Damage. (60 Mana)</t>
  </si>
  <si>
    <t>(❖:+) Thors Might III: Call a Magic Hammer from the Sky to Strike Target for 30 Physical Damage; 30 Magic Damage; 30 Lightning Damage. (60 Mana)</t>
  </si>
  <si>
    <t>(≈) Mushroom Consumption:[Requires 3 Stacks of Preparation]: Restore 20 Health; Your Strikes can no longer miss for the remainder of the Combat. (40 Mana)</t>
  </si>
  <si>
    <t>(≈) Mushroom Consumption II: [Requires 2 Stacks of Preparation]: Restore 30 Health; Your Strikes can no longer miss for the remainder of the Combat. (40 Mana)</t>
  </si>
  <si>
    <t>(≈) Mushroom Consumption III: [Requires 1 Stack of Preparation]: Restore 40 Health; Your Strikes can no longer miss for the remainder of the Combat. (40 Mana)</t>
  </si>
  <si>
    <t>(P) Skal!: Let the Viking Ale bring you truth; Become Permanently Drunk; Critical Strikes while Drunk gain +2 Crit Multiplier.</t>
  </si>
  <si>
    <t>(P) Skal! II: Let the Viking Ale bring you truth; Become Permanently Drunk; Critical Strikes while Drunk gain +2.5 Crit Multiplier.</t>
  </si>
  <si>
    <t>(P) Skal! III: Let the Viking Ale bring you truth; Become Permanently Drunk; Critical Strikes while Drunk gain +3 Crit Multiplier.</t>
  </si>
  <si>
    <t>(≈) Power Plunder and Hard Work: Plunder Target Grass Hex transforming it into a Plains Hex and giving you 2 Ingredients from the respective Hex/Erradicate a Forest and Gain a Boat. (1 Stamina)</t>
  </si>
  <si>
    <t>(≈) Power Plunder and Hard Work II: Plunder Target Grass Hex transforming it into a Plains Hex and giving you 3 Ingredients from the respective Hex/Erradicate a Forest and Gain a Boat and 1 Ingredient. (1 Stamina)</t>
  </si>
  <si>
    <t>(≈) Power Plunder and Hard Work III: Plunder Target Grass Hex transforming it into a Plains Hex and giving you 4 Ingredients from the respective Hex/Erradicate a Forest and Gain a Boat and 2 Ingredients. (0.5 Stamina)</t>
  </si>
  <si>
    <t>(+) Ragnarok: Powerplay; The End is Upon the Plains; All forms of Healing are permanently suppressed. (100 Mana)</t>
  </si>
  <si>
    <t>(+) Ragnarok II: Powerplay; The End is Upon the Plains; All forms of Healing are permanently suppressed; All Entities Take 10 True Damage At the Start of The Day. (100 Mana)</t>
  </si>
  <si>
    <t>(+) Ragnarok III: Powerplay; The End is Upon the Plains; All forms of Healing are permanently suppressed; All Entities Take 100 True Damage At the Start of The Day.</t>
  </si>
  <si>
    <t>(P) X marks the Treasure: A Random Hex on the world map will be marked with an X, if you Manage to find the X, you get a Legendary Chest; If the Hex is Destroyed the X moves to another Hex.</t>
  </si>
  <si>
    <t>(P) Jacks Compass: Start the game with Jacks Compass.</t>
  </si>
  <si>
    <t>(&gt;) Fire the Cannons: Order a bombardment on Target Hex, dealing 20 Blast Damage to All Hostile Entities, 1 Hex Range. (20 Mana/20 Gold)</t>
  </si>
  <si>
    <t>(&gt;) Blackpowder Revenge: [Requires 4 Turns to have passed this Combat] Fire your hidden Matchlock pistol at Target Dealing 20(+Damage Taken this Combat). Physical Damage (20 Mana; 20 Gold; 1/Day)</t>
  </si>
  <si>
    <t>(≈) Share the Wealth II: Flash; Steal 75% of Targets Gold. (20 Mana)</t>
  </si>
  <si>
    <t>(≈) Share the Wealth III: Flash; Steal 100% of Targets Gold. (20 Mana)</t>
  </si>
  <si>
    <t>(≈) Soulseeing Eyepatch: Toggle; You gain an Eyepatch over your left eye, While it is on you can see Targets Mana and Resistances; While it is off you gain 4 Dexterity. (Lock 10 Mana)</t>
  </si>
  <si>
    <t>(≈) Share the Wealth: Active: Steal 50% of Targets Gold. Passive: You may choose to spend 500 Gold to Craft a Golden Bullet; Golden Bullets Deal 20 True Damage on Hit and stagger Target. (30 Mana)</t>
  </si>
  <si>
    <t>(≈) Share the Wealth II: Active: Flash; Steal 75% of Targets Gold. Passive: You may choose to spend 500 Gold to Craft a Golden Bullet; Golden Bullets Deal 20 True Damage on Hit and stagger Target. (20 Mana)</t>
  </si>
  <si>
    <t>(≈) Share the Wealth III: Active: Flash; Steal 100% of Targets Gold. Passive: You may choose to spend 500 Gold to Craft a Golden Bullet; Golden Bullets Deal 20 True Damage on Hit and stagger Target. (10 Mana)</t>
  </si>
  <si>
    <t>(≈) Falseflag Operation: Passive: Appear as a Companion on the map; Active: Summon a Crew of 2 Pirates with 60 Health that have a sword and deal 16 Physical Damage until End of Combat. (50 Mana and 100 Gold)</t>
  </si>
  <si>
    <t xml:space="preserve">(≈) I am the Captain now: Powerplay; Lose an Arm and a Leg, gain the Captain Set. </t>
  </si>
  <si>
    <t>(≈) I am the Captain now II: Powerplay; Lose an Arm and a Leg, gain the Captain Set; Gain 500 Gold.</t>
  </si>
  <si>
    <t>(≈)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</si>
  <si>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</si>
  <si>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Release the Kraken: Summon a 400 Health Kraken unto the battlefileld under no ones Control; It will Randomly Attack a Target for 20 Frost Damage and 20 Physical Damage(Both can crit); You are Immune to the first 3 Attacks from the Kraken. (80 Mana)</t>
  </si>
  <si>
    <t>(❖:^) Release the Kraken: Summon a 800 Health Kraken unto the battlefileld under no ones Control; It will Randomly Attack a Target for 40 Frost Damage and 40 Physical Damage(Both can crit); You are Immune to the first 4 Attacks from the Kraken. (160 Mana)</t>
  </si>
  <si>
    <t>(❖:^) Release the Kraken: Summon the Immortal Kraken unto the battlefileld under no ones Control; It will Randomly Attack a Target for 800 Frost Damage and 80 Physical Damage(Both can crit); You are Immune to the Krakens Attacks. (200 Mana)</t>
  </si>
  <si>
    <t>(P) Shadow Reaver: Entities are reluctant to chase you; You may Flee Combat without needing to Roll; You gain 40% Dark Resistance.</t>
  </si>
  <si>
    <t>(P) Reaver of the Frozen Lakes: All Water Hexes Freeze in your presence; All Water Hexes in 1 Hex Range become Permafrost; You gain 40% Frost Resistance.</t>
  </si>
  <si>
    <t>(P:+) Stripping them apart: You become able to See Entities Body/Head/Hands/Legs Piece Rarity; Destroy Target Common Body Piece. (30 Mana)</t>
  </si>
  <si>
    <t>(P:+) Remove The Iron: You become able to See Entities Weapon Rarity; Destroy Target Common Weapon. (30 Mana)</t>
  </si>
  <si>
    <t>(P:+) Remove The Iron II: You become able to See Entities Weapon Rarity; Destroy Target Rare Weapon. (30 Mana)</t>
  </si>
  <si>
    <t>(P:+) Remove The Iron III: You become able to See Entities Weapon Rarity; Destroy Target Epic Weapon. (30 Mana)</t>
  </si>
  <si>
    <t>(❖:&gt;) Terror Bolt: Deal 20 Terror Damage To Target Entity. (25 Mana)</t>
  </si>
  <si>
    <t>(P) Collapse in the Cold Embrace: Whenever you Destroy Targets Gear, they become Feared or Chilled for 1 Turn.</t>
  </si>
  <si>
    <t>(P) Collapse in the Cold Embrace II: Whenever you Destroy Targets Gear, they become Feared or Chilled for 2 Turns.</t>
  </si>
  <si>
    <t>(P) Collapse in the Cold Embrace III: Whenever you Destroy Targets Gear, they become Feared or Chilled for 3 Turns.</t>
  </si>
  <si>
    <t>(P) The Return:[Requires Empty Inventory Space] At the end of Combat, Return all Destroyed Gear to your Inventory.</t>
  </si>
  <si>
    <t>(P) Limitless Destruction: Your Tier I Ability is now You become able to See Entities Gear Rarity; Destroy Target Common(Scales with Tier I Rank) Gear Piece. (35 Mana)</t>
  </si>
  <si>
    <t>(P) Limitless Destruction II: Your Tier I Ability is now You become able to See Entities Gear Rarity; Destroy 2 Target Common(Scales with Tier I Rank) Gear Pieces. (40 Mana)</t>
  </si>
  <si>
    <t>(P) Limitless Destruction III: Your Tier I Ability is now You become able to See Entities Gear Rarity; Destroy 3 Target Common(Scales with Tier I Rank) Gear Pieces. (50 Mana)</t>
  </si>
  <si>
    <t>(+) Curse of the Frozen Lakes: Curse Target Gear, Entities that have Target Gear Equipped Take 20 Frost or Dark Damage per Turn; The Gear Selfdestructs upon being un-equipped. (1/Day)</t>
  </si>
  <si>
    <t>(❖:o) The Land of the Deprived: Powerplay; Destroy All Heroes Non-Unique Equipped Gear. (100 Mana; 100 Health)</t>
  </si>
  <si>
    <t>(❖:o) The Land of the Deprived II: Powerplay; Destroy All Heroes Non-Mythic Equipped Gear. (100 Mana)</t>
  </si>
  <si>
    <t>(❖:o) The Land of the Deprived III: Destroy All Heroes Gear. (100 Mana)</t>
  </si>
  <si>
    <t>(≈) Hidden Visions of Treasures: Gain the 1 Hex Vision Map of Closest specified Landmark Type; This Ability may only be used once per Landmark Type. (1/Day)</t>
  </si>
  <si>
    <t>(P) The Revealer: All Hidden Abilities Cast by other Entities during Combat are Revealed to you.</t>
  </si>
  <si>
    <t>(≈) Hidden Visions of Enemy: Gain the 1 Hex Vision Map of Closest specified Entity Type; This Ability may only be used once per Entity Type(Hero; Weakling; Elite; Boss; Guardian; God; Legend; Hand; Questgiver, Companion). (1/Day)</t>
  </si>
  <si>
    <t>(≈) Seering Strikes: For the Rest of the Combat you forsee your own attacks; If you Predict your Basic Attack will Miss, it will Hit, if you Predict that it will Hit, it will Crit instead, if you predict it will Crit, it will Hit Vital Instead. (40 Mana)</t>
  </si>
  <si>
    <t>(≈) Seering Strikes II: For the Rest of the Combat you forsee your own attacks; If you Predict your Basic Attack will Miss, it will Hit, if you Predict that it will Hit, it will Crit instead, if you predict it will Crit, it will Hit Vital Instead. (30 Mana)</t>
  </si>
  <si>
    <t>(≈) Seering Strikes III: For the Rest of the Combat you forsee your own attacks; If you Predict your Basic Attack will Miss, it will Hit, if you Predict that it will Hit, it will Crit instead, if you predict it will Crit, it will Hit Vital Instead. (20 Mana)</t>
  </si>
  <si>
    <t>(≈) Attributal: Predict which of Targets Attribute is the highest; If the Prediction is correct, Drain the Targets Predicted Attribute until End of Day. (40 Mana)</t>
  </si>
  <si>
    <t>(≈) Attributal II: Predict which of Targets Attribute is the highest; If the Prediction is correct, Drain the Targets Predicted Attribute until End of Day. (30 Mana)</t>
  </si>
  <si>
    <t>(≈) Attributal III: Predict which of Targets Attribute is the highest; If the Prediction is correct, Drain the Targets Predicted Attribute until End of Day. (20 Mana)</t>
  </si>
  <si>
    <t>(&gt;) Philosofical Rock: Hidden; Throw a Stone at Target Entity for 10(+100% Power) Physical Damage and Predict the Damage Dealt; If you Predicted the Damage Correctly, the Hit Entity becomes Staggered for 1 Turn. (10 Mana)</t>
  </si>
  <si>
    <t>(&gt;) Philosofical Rock II: Hidden; Throw a Stone at Target Entity for 10(+100% Power) Physical Damage and Predict the Damage Dealt; If you Predicted the Damage Correctly, the Hit Entity becomes Staggered for 2 Turns. (10 Mana)</t>
  </si>
  <si>
    <t>(&gt;) Philosofical Rock III: Hidden; Throw a Stone at Target Entity for 10(+100% Power) Physical Damage and Predict the Damage Dealt; If you Predicted the Damage Correctly, the Hit Entity becomes Staggered for 3 Turns. (10 Mana)</t>
  </si>
  <si>
    <t>(P) Regenerative Predictor: Making Correct Predictions will Restores 10 Health. (Locks 20 Mana)</t>
  </si>
  <si>
    <t>(P) Regenerative Predictor II: Making Correct Predictions will Restores 15 Health. (Locks 20 Mana)</t>
  </si>
  <si>
    <t>(P) Regenerative Predictor III: Making Correct Predictions will Restores 20 Health. (Locks 20 Mana)</t>
  </si>
  <si>
    <t>(❖:≈) Revealer of Truths: See the Stat Sheet of Target Entity. (30 Mana)</t>
  </si>
  <si>
    <t>(❖:≈) Revealer of Truths II: Flash; See the Stat Sheet of Target Entity. (30 Mana)</t>
  </si>
  <si>
    <t>(❖:≈) Revealer of Truths III: Flash; See the Stat Sheet of Target Entity; This Ability counts as a Correct Prediction. (30 Mana)</t>
  </si>
  <si>
    <t>(P) Undisclosed Predictions: Whenever you cast a Hidden Ability, Trigger a Correct Prediction; Whenever you Fail a Prediction, Lose 20 Health.</t>
  </si>
  <si>
    <t>(P) Undisclosed Predictions II: Whenever you cast a Hidden Ability, Trigger a Correct Prediction; Whenever you Fail a Prediction, Lose 10 Health.</t>
  </si>
  <si>
    <t>(P) Undisclosed Predictions III: Whenever you cast a Hidden Ability, Trigger a Correct Prediction; Whenever you Fail a Prediction, Lose 5 Health.</t>
  </si>
  <si>
    <t>(❖:≈) Predict Fate: Flash; Hidden; Predict your Opponents next Action(Cast Ability/Move/Basic Attack/Use Item); If the Prediction is correct, their Action is Denied and they are Forced to do another action instead. (30 Mana)</t>
  </si>
  <si>
    <t>(❖:≈) Predict Fate II: Flash; Hidden; Predict your Opponents next Action(Cast Ability/Move/Basic Attack/Use Item); If the Prediction is correct, their Action is Denied and they are Forced to do another action instead. (20 Mana)</t>
  </si>
  <si>
    <t>(❖:≈) Predict Fate III: Flash; Hidden; Predict your Opponents next Action(Cast Ability/Move/Basic Attack/Use Item/Flee); If the Prediction is correct, their Action is Denied and they are Forced to do another action instead. (20 Mana)</t>
  </si>
  <si>
    <t>(P) Unfathomable Seering: For every Correct Prediction, Gain 1 Random Attribute until End of Day. (Locks 20 Mana)</t>
  </si>
  <si>
    <t>(P) Unfathomable Seering II: For every Correct Prediction, Gain 2 Random Attributes until End of Day. (Locks 20 Mana)</t>
  </si>
  <si>
    <t>(P) Unfathomable Seering III: For every Correct Prediction, Gain 3 Random Attributes until End of Day. (Locks 20 Mana)</t>
  </si>
  <si>
    <t>(P) Foretold Protection: Whenever you make a correct Prediction you gain 1 Barrier. (Locks 60 Mana)</t>
  </si>
  <si>
    <t>(P) Foretold Protection II: Whenever you make a correct Prediction you gain 1 Barrier. (Locks 40 Mana)</t>
  </si>
  <si>
    <t>(P) Foretold Protection III: Whenever you make a correct Prediction you gain 1 Barrier. (Locks 20 Mana)</t>
  </si>
  <si>
    <t>(❖:≈) I Already Knew: [Requires 1 Gold] Hidden; Flash; Toss a Coin and make a Prediction; 50% Chance to Trigger a Correct Prediction. (10 Mana)</t>
  </si>
  <si>
    <t>(❖:≈) I Already Knew II: [Requires 1 Gold] Hidden; Flash; Toss a Coin and make a Prediction; 70% Chance to Trigger a Correct Prediction. (10 Mana)</t>
  </si>
  <si>
    <t>(❖:≈) I Already Knew III: [Requires 1 Gold] Hidden; Flash; Toss a Coin and make a Prediction; 100% Chance to Trigger a Correct Prediction. (10 Mana)</t>
  </si>
  <si>
    <t>(P) Impartial Predictorate: Whenever you make a False Prediction, Trigger a Correct Prediction. (Locks 50 Mana)</t>
  </si>
  <si>
    <t>(P) Impartial Predictorate II: Whenever you make a False Prediction, Trigger 2 Correct Predictions. (Locks 50 Mana)</t>
  </si>
  <si>
    <t>(P) Impartial Predictorate III: Whenever you make a False Prediction, Trigger 4 Correct Predictions.</t>
  </si>
  <si>
    <t>(+) Ripple of Predictions: Predict that Target will die of a heart attack in X Turns; Target Takes 1 Fatal Damage for every Correct Predictiont Triggered this Day multiplied with X; If this Prediction is Correct, Trigger 5 Correct Prediction. (80 Mana)</t>
  </si>
  <si>
    <t>(+) Ripple of Predictions II: Predict that Target will die of a heart attack in X Turns; Target Takes 2 Fatal Damage for every Correct Predictiont Triggered this Day multiplied with X; If this Prediction is Correct, Trigger 10 Correct Prediction. (100 Mana)</t>
  </si>
  <si>
    <t>(+)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</si>
  <si>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</si>
  <si>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</si>
  <si>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(P) Marrow of Power: You may Consume 1 Bone Marrow Ingredient in order to Gain 1 Power.</t>
  </si>
  <si>
    <t>(P) Bone Shatterer: Your Critical Hits Stagger Targets for 1 Turn and Deal 10(+200% Strength) Bleed Damage On Hit.</t>
  </si>
  <si>
    <t>(P) Bound for life: The Skeleton of your long dead companion is bound to you for life; Start the Game with a Level 1 Skeleton Wight Companion of a Random Class and Affinity; He has a random Common starting Weapon; If either of you Die, the other Dies as well.</t>
  </si>
  <si>
    <t>(≈) Sharp Bones: Flash; Your next non-crit Basic Attack deals 5(+100% Power) Bleed damage and inflict Bleeding for 5 Bleed Damage Per Tick Over 2 turns; Does not Stack. (15 Mana)</t>
  </si>
  <si>
    <t>(≈) Sharp Bones II: Flash; Your next non-crit Basic Attack deals 10(+100% Power) Bleed damage and inflict Bleeding for 5 Bleed Damage Per Tick Over 3 turns; Does not Stack. (20 Mana)</t>
  </si>
  <si>
    <t>(≈) Sharp Bones III: Flash; Your next non-crit Basic Attack deals 15(+100% Power) Bleed damage and inflict Bleeding for 5 Bleed Damage Per Tick Over 4 turns. (25 Mana)</t>
  </si>
  <si>
    <t>(≈) Broken Bones: [Requires Entity about to Critically Strike You] Counter; Target Attacker is Weakened for 1 Turn; Basic Attack; If the Basic Attack is a Crit restore 50% of the Damage dealt. (25 Mana)</t>
  </si>
  <si>
    <t>(≈) Broken Bones II: [Requires Entity about to Critical Strike you] Counter; Target Attacker is Weakened for 1 Turns; Basic Attack; If the Basic Attack is a Crit restore 75% of the Damage dealt. (30 Mana)</t>
  </si>
  <si>
    <t>(≈) Broken Bones III: [Requires Entity about to Critical Strike you] Counter; Target Attacker is Weakened for 2 Turns; Basic Attack; If the Basic Attack is a Crit restore 100% of the Damage dealt. (35 Mana)</t>
  </si>
  <si>
    <t>(❖:^) Raise Skeleton: [Requires Corpse on Hex] Consume a Corpse to Summon a 50 Health Skeleton Creature Follower with a 15 Physical Damage Melee Basic Attack that has 10 Dark Damage on Hit; Up to 1. (50 Mana)</t>
  </si>
  <si>
    <t>(❖:^) Raise Skeleton II: [Requires Corpse on Hex] Consume a Corpse to Summon a 50 Health Skeleton Creature Follower, It Deals 15 Physical Damage and has 10 Dark Damage on Hit; Up to 2. (40 Mana)</t>
  </si>
  <si>
    <t>(❖:^) Raise Skeleton III: [Requires Corpse on Hex] Consume a Corpse to Summon a 50 Health Skeleton Creature Follower, It Deals 15 Physical Damage and has 10 Dark Damage on Hit; Up to 3. (30 Mana)</t>
  </si>
  <si>
    <t>(❖:^) Bone Wall: Summon a 3 Tile long 50 Health Bone Wall anywhere on the Battlefield; Hostile Entities Adjacent to the Bone wall have -1 Mobility and -1 to their Basic Attack Roll. (40 Mana; 1/Combat)</t>
  </si>
  <si>
    <t>(❖:^) Bone Wall II: Summon a 3 or 4 Tile long 75 Health Bone Wall anywhere on the Battlefield; Hostile Entities Adjacent to the Bone wall have -2 Mobility and -2 to their Basic Attack Roll. (45 Mana; 1/Combat)</t>
  </si>
  <si>
    <t>(❖:^) Bone Wall III: Summon a 3, 4 or 5 Tile long 100 Health Bone Wall anywhere on the Battlefield; Hostile Entities Adjacent to the Bone wall have -3 Mobility and -3 to their Basic Attack Roll. (50 Mana; 1/Combat)</t>
  </si>
  <si>
    <t>(❖:^) Bone Prison: Summon a 40 Health Bone Prison Object on any Tile; Entities trapped inside the Bone Prison are Rooted until the Prison is Destroyed. (40 Mana; 1/Combat)</t>
  </si>
  <si>
    <t>(❖:^) Bone Prison II: Summon a 80 Health Bone Prison Object on any Tile; Entities trapped inside the Bone Prison are Rooted until the Prison is Destroyed. (45 Mana; 1/Combat)</t>
  </si>
  <si>
    <t>(❖:^) Bone Prison III: Summon a 120 Health Bone Prison Object on any Tile; Entities trapped inside the Bone Prison are Rooted until the Prison is Destroyed. (50 Mana; 1/Combat)</t>
  </si>
  <si>
    <t>(❖:o) Boneyard Greeting: Convert current Hex into a Boneyard Hex; If it is already a Boneyard Hex then Impale all Hostile Entities with sharp Bones dealing 20 Physical Damage; Retrigger this Ability for each Skeleton Minion that died this Combat. (50 Mana)</t>
  </si>
  <si>
    <t>(❖:o) Boneyard Greeting II: Convert current Hex into a Boneyard Hex; If it is already a Boneyard Hex then Impale all Hostile Entities with sharp Bones dealing 25 Physical Damage; Retrigger this Ability for each Skeleton Minion that died this Combat. (45 Mana)</t>
  </si>
  <si>
    <t>(❖:o) Boneyard Greeting III: Convert current Hex into a Boneyard Hex; If it is already a Boneyard Hex then Impale all Hostile Entities with sharp Bones dealing 30 Physical Damage; Retrigger this Ability for each Skeleton Minion that died this Combat. (40 Mana)</t>
  </si>
  <si>
    <t>(❖:≈) Burial Mound: Consume Target Corpse creating a Burial Mound on Hex; Appears as a Gravestone to other Entities; Acts as a 1 Hex range Vision Ward; Other Entities will only see a lootless Corpse. (10 Mana)</t>
  </si>
  <si>
    <t>(❖:≈) Burial Mound II: Consume Target Corpse creating a Burial Mound on Hex; Appears as a Gravestone to other Entities; Acts as a 2 Hex range Vision Ward; Other Entities will only see a lootless Corpse. (20 Mana)</t>
  </si>
  <si>
    <t>(❖:≈) Burial Mound III: Consume Target Corpse creating a Burial Mound on Hex; Appears as a Gravestone to other Entities; Acts as a 3 Hex range Vision Ward; Other Entities will only see a lootless Corpse. (30 Mana)</t>
  </si>
  <si>
    <t>(❖:≈) Dark Aid: Powerplay; Summon a Skeletal hand attached to your body; The hand acts as an Extra Off-Hand Slot; You can now Three-Hand Two-Handed Weapons causing them to gain +1 Extra Attribute Scaling; If Dismembered Lose the Extra hand first. (30 Mana)</t>
  </si>
  <si>
    <t>(❖:≈) Dark Aid II: Powerplay; Summon a Skeletal hand attached to your body; The hand acts as an Extra Main-Hand Slot; You can now Three-Hand Two-Handed Weapons causing them to gain +1 Extra Attribute Scaling; If Dismembered Lose the extra hand first. (30 Mana)</t>
  </si>
  <si>
    <t>(❖:≈)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</si>
  <si>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(P) Armies of Mir: All your Skeletons(Sentient or Creatures) including yourself if you are one, will Gain an Additional 10(+100% Power) Dark Damage on Hit; Whenever a Skeleton Creature Dies it has a 25% Chance to be Revived at full Health.</t>
  </si>
  <si>
    <t>(P) Armies of Mir II: All your Skeletons(Sentient or Creatures) including yourself if you are one, will Gain an Additional 10(+150% Power) Dark Damage on Hit; Whenever a Skeleton Creature Dies it has a 50% Chance to be Revived at full Health.</t>
  </si>
  <si>
    <t>(P) Armies of Mir III: All your Skeletons(Sentient or Creatures) including yourself if you are one, will Gain an Additional 10(+150% Power) Dark Damage on Hit; Whenever a Skeleton Creature Dies it has a 75% Chance to be Revived at full Health.</t>
  </si>
  <si>
    <t>(P) Seketon Overlord: Other Non-Skeleton Entities that Die in Combat are resurrected under your control as a 50 Health Skeleton Creature Minion with a 15 Physical Damage Melee Basic Attack that has 10 Dark Damage on Hit; Whenever a Skeleton Dies Restore 5 Mana.</t>
  </si>
  <si>
    <t>(P) Seketon Overlord II: Other Non-Skeleton Entities that Die in Combat are resurrected under your control as Two 50 Health Skeleton Creature Minion with a 15 Physical Damage Melee Basic Attack that has 10 Dark Damage on Hit; Whenever a Skeleton Dies Restore 10 Mana.</t>
  </si>
  <si>
    <t>(P) Seketon Overlord III: Other Non-Skeleton Entities that Die in Combat are resurrected under your control as Three 50 Health Skeleton Creature Minion with a 15 Physical Damage Melee Basic Attack that has 10 Dark Damage on Hit; Whenever a Skeleton Dies Restore 20 Mana.</t>
  </si>
  <si>
    <t>(≈) Bone Runes: Consume Target Corpse to gain a Random Rare Rune. (25 Health; 25 Mana)</t>
  </si>
  <si>
    <t>(≈) Bone Runes II: Consume Target Corpse to gain a Random Epic Rune. (25 Health; 40 Mana)</t>
  </si>
  <si>
    <t>(≈) Bone Runes III: Consume Target Corpse to gain a Random Legendary Rune. (25 Health; 80 Mana)</t>
  </si>
  <si>
    <t>(P) Calcium Harvester: All your Summon Abilities Cost 5 less Mana and cause all Hostile Entities to Lose 5 Health on Cast.</t>
  </si>
  <si>
    <t>(P) Calcium Harvester II: All your Summon Abilities Cost 10 less Mana and cause all Hostile Entities to Lose 10 Health on Cast.</t>
  </si>
  <si>
    <t>(P) Calcium Harvester III: All your Summon Abilities Cost 20 less Mana and cause all Hostile Entities to Lose 20 Health on Cast.</t>
  </si>
  <si>
    <t>(P) Harvester of Souls: You Harvest the Souls of Entities you Kill [weakling: 1 Soul; Elite 2 Souls; Boss 4 Souls; Heroes and Guardians: 8 Souls]; Each Harvested Soul grants you 5 Max Mana.</t>
  </si>
  <si>
    <t>(P) Void Reaper: You Destroy Souls of Entities you Kill [weakling: 1 Soul; Elite 2 Souls; Boss 4 Souls; Heroes and Guardians: 8 Souls]; Each Destroyed Soul grants you 0.5 Power/Dex.</t>
  </si>
  <si>
    <t>(P) Consumer of Souls: You Consume Souls of Entities you Kill [weakling: 1 Soul; Elite 2 Souls; Boss 4 Souls; Heroes and Guardians: 8 Souls] Each Consumed Soul grants you 5 Max Health.</t>
  </si>
  <si>
    <t>(o ≈) Reap: [Requires Scythe] Slice Every Entity in Melee Range Dealing 5(+Souls Harvested/Consumed/Destroyed) Extra Magic Damage On Hit. (20 Mana)</t>
  </si>
  <si>
    <t>(o) Reap: [Requires Scythe] Slice Every Entity in Melee Range Dealing 10(+Souls Harvested/Consumed/Destroyed) Extra Magic Damage On Hit. (20 Mana)</t>
  </si>
  <si>
    <t>(o) Reap: [Requires Scythe] Slice Every Entity in Melee Range Dealing 15(+Souls Harvested/Consumed/Destroyed) Extra Magic Damage On Hit. (20 Mana)</t>
  </si>
  <si>
    <t>(❖:+) Flight Denial: Slow Target for 3(+10% Souls Harvested/Consumed) Turns. (20 Mana)</t>
  </si>
  <si>
    <t>(❖:+) Flight Denial: Slow Target for 4(+10% Souls Harvested/Consumed) Turns. (25 Mana)</t>
  </si>
  <si>
    <t>(❖:+) Flight Denial: Slow Target Until End of Combat. (30 Mana)</t>
  </si>
  <si>
    <t>(≈) Parallel Slice: Strike Target up to 3 Tiles away from you for a total of Basic Attack(+50% Power; +50% Dexterity) Magic Damage; If the Target is in Melee the Damage is dealt as Physical instead. (20 Mana)</t>
  </si>
  <si>
    <t>(≈) Parallel Slice II: Strike Target up to 3 Tiles away from you for a total of Basic Attack(+75% Power; +75% Dexterity) Magic Damage; If the Target is in Melee the Damage is dealt as Physical instead. (20 Mana)</t>
  </si>
  <si>
    <t>(≈) Parallel Slice III: Strike Target up to 3 Tiles away from you for a total of Basic Attack(+100% Power; +100% Dexterity) Magic Damage; If the Target is in Melee the Damage is dealt as Physical instead. (20 Mana)</t>
  </si>
  <si>
    <t>(❖:≈) Swipe of Eternity: Strike Target with your Scythe Dealing Dark Damage Equal to Souls Harvested/Consumed/Destroyed; If the Strike Landed They will take the same amount of Damage every 3 Turns. (30 Mana; 1/Combat)</t>
  </si>
  <si>
    <t>(❖:≈) Swipe of Eternity III: Strike Target with your Scythe Dealing Dark Damage Equal to Souls Harvested/Consumed/Destroyed; If the Strike Landed They will take the same amount of Damage every 2 Turns. (40 Mana; 1/Combat)</t>
  </si>
  <si>
    <t>(❖:≈) Swipe of Eternity III: Strike Target with your Scythe Dealing Dark Damage Equal to Souls Harvested/Consumed/Destroyed; If the Strike Landed They will take the same amount of Damage at the Start of your every Turn. (50 Mana; 1/Combat)</t>
  </si>
  <si>
    <t>(P) Sharpened Edge: Your Scythes can now Crit.</t>
  </si>
  <si>
    <t>(P) Sharpened Edge II: Your Scythes can now Crit; They Critical Strike from 14-20.</t>
  </si>
  <si>
    <t>(P) Sharpened Edge III: Your Scythes can now Crit; They Critical Strike from 12-20.</t>
  </si>
  <si>
    <t>(❖:+)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</si>
  <si>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</si>
  <si>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</si>
  <si>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</si>
  <si>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</si>
  <si>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</si>
  <si>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(P) Binary Death: You may now Dual Wield Scythes as if they were 1 Handed. (Locks 50 Mana)</t>
  </si>
  <si>
    <t>(P) Binary Death II: You may now Dual Wield Scythes as if they were 1 Handed. (Locks 30 Mana)</t>
  </si>
  <si>
    <t>(P) Binary Death III: You may now Dual Wield Scythes as if they were 1 Handed.</t>
  </si>
  <si>
    <t>(&gt;) Reaper Lightning: Blitz; Deal 20(+Souls Harvested/Consumed/Destroyed) Lightning Damage; If the Target is a corpse it explodes dealing 20 Blast Damage and 20 Poison Damage to all Entities in its Melee Range. (20 Mana; 3 Turn Cooldown)</t>
  </si>
  <si>
    <t>(&gt;) Reaper Lightning II: Blitz; Deal 25(+Souls Harvested/Consumed/Destroyed) Lightning Damage; If the Target is a corpse it explodes dealing 25 Blast Damage and 25 Poison Damage to all Entities in its Melee Range. (25 Mana; 3 Turn Cooldown)</t>
  </si>
  <si>
    <t>(&gt;) Reaper Lightning III: Blitz; Deal 30(+Souls Harvested/Consumed/Destroyed) Lightning Damage; If the Target is a corpse it explodes dealing 30 Blast Damage and 30 Poison Damage to all Entities in its Melee Range. (30 Mana; 2 Turn Cooldown)</t>
  </si>
  <si>
    <t>(+) Void Bringer: For Each Destroyed Soul deal 5 Dark Damage to Target. (50 Mana)</t>
  </si>
  <si>
    <t>(+) Void Bringer II: For Each Destroyed Soul deal 10 Dark Damage to Target. (50 Mana)</t>
  </si>
  <si>
    <t>(+) Void Bringer III: For Each Destroyed Soul deal 20 Dark Damage to Target. (50 Mana)</t>
  </si>
  <si>
    <t>(❖:≈) Decapitation: [Requires you to be 25% Health or Lower] Attempt to Slice Targets Head off and instantly take their Soul Dealing 77 Fatal Damage. (120 Mana; 1 Stamina)</t>
  </si>
  <si>
    <t>(❖:≈) Decapitation II: [Requires you to be 40% Health or Lower] Attempt to Slice Targets Head off and instantly take their Soul Dealing 177 Fatal Damage. (177 Mana; 1 Stamina)</t>
  </si>
  <si>
    <t>(❖:≈) Decapitation III: [Requires you to be 50% Health or Lower] Attempt to Slice Targets Head off and instantly take their Soul Dealing 777 Fatal Damage. (200 Mana; 1 Stamina)</t>
  </si>
  <si>
    <t>(❖:o)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</si>
  <si>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</si>
  <si>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</si>
  <si>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(P) Bringing out the Dead: Start the Game with a Necromancy Stat; Whenever you Summon a Minion gain 1 Necromancy.</t>
  </si>
  <si>
    <t>(P) Resonating with the Dead: Start the Game with a Necromancy Stat; Undead Non-Hero Entities are no longer Hostile unless Provoked; Encountering Hostile Undead Entities grants you 2 Necromancy.</t>
  </si>
  <si>
    <t>(P) Ritualborn Necromancer: Start the Game with a Necromancy Stat; Gain 5 Necromancy.</t>
  </si>
  <si>
    <t>(❖:^) Ghost Summoning: Summon a Ghost Minion with 20 Health; 10 Dark Damage Ranged Basic Attack; Up to 2 Ghosts; Lasts Until End of Combat. (20 Mana)</t>
  </si>
  <si>
    <t>(❖:^) Ghost Summoning II: Summon a Ghost Minion with 25 Health; 15 Dark Damage Ranged Basic Attack; You may use 1 Necromancy when Summoning to Grant it Ethereal; Up to 2 Ghosts; Lasts Until End of Combat. (25 Mana)</t>
  </si>
  <si>
    <t>(❖:^) Ghost Summoning III: Summon a Ghost Minion with 30 Health; 20 Dark Damage Ranged Basic Attack; You may use 1 Necromancy when Summoning to Grant it Ethereal; Up to 3 Ghosts; Lasts Until End of Combat. (30 Mana)</t>
  </si>
  <si>
    <t>(❖:^) Ghoul Summoning: Summon a Ghoul Minion with 35 Health; 15 Physical Damage Melee Basic Attack; Up to 1 Ghoul; Lasts Until End of Combat. (20 Mana)</t>
  </si>
  <si>
    <t>(❖:^) Ghoul Summoning II: Summon a Ghoul Minion with 40 Health; 15 Physical Damage Melee Basic Attack; You may use 1 Necromancy when Summoning to Grant it Brawn; up to 1 Ghoul; Lasts Until End of Combat. (25 Mana)</t>
  </si>
  <si>
    <t>(❖:^) Ghoul Summoning III: Summon a Ghoul Minion with 45 Health; 25 Physical Damage Melee Basic Attack; You may use 1 Necromancy when Summoning to Grant it Brawn; Up to 2 Ghouls; Lasts Until End of Combat. (30 Mana)</t>
  </si>
  <si>
    <t>(❖:^) Zombie Summoning: Summon a Zombie Minion with 50 Health; 6 Physical Damage Melee Basic Attack; Lasts Until End of Combat. (20 Mana)</t>
  </si>
  <si>
    <t>(❖:^) Zombie Summoning II: Summon a Zombie Minion with 60 Health; 12 Physical Damage Melee Basic Attack; You may use 1 Necromancy when Summoning to Grant it Adaptive; Lasts Until End of Combat. (25 Mana)</t>
  </si>
  <si>
    <t>(❖:^) Zombie Summoning III: Summon a Zombie Minion with 70 Health; 18 Physical Damage Melee Basic Attack; You may use 1 Necromancy when Summoning to Grant it Adaptive; Lasts Until End of Combat. (30 Mana)</t>
  </si>
  <si>
    <t>(P) Linked with the Dead: Passive: Your Summons deal an Extra 5 Dark Damage on Hit; You can now touch a Heroes Corpse to relive its Memories(Gain access to their Channel).</t>
  </si>
  <si>
    <t>(P) Linked with the Dead II: Passive: Your Summons deal an Extra 10 Dark Damage on Hit; You can now touch a Heroes Corpse to relive its Memories(Gain access to their Channel).</t>
  </si>
  <si>
    <t>(P) Linked with the Dead III: Passive: Your Summons deal an Extra 15 Dark Damage on Hit; You can now touch a Heroes Corpse to relive its Memories(Gain access to their Channel).</t>
  </si>
  <si>
    <t>(❖:o) Terror Miasma: Passive: When one of your Summons Die, they inflict 10 Terror Damage in Melee Range; You are Immune to this Damage.</t>
  </si>
  <si>
    <t>(❖:o) Terror Miasma II: Passive: When one of your Summons Die, they Inflict 20 Terror Damage in Melee Range; You are Immune to this Damage.</t>
  </si>
  <si>
    <t>(❖:o) Terror Miasma III: Passive: When one of your Summons Die, they Inflict 30 Terror Damage in Melee Range; You are Immune to this Damage.</t>
  </si>
  <si>
    <t>(≈) Unholy Practice: Destroy Target Entity under your Banner; Gain 2 Necromancy. (10 Mana)</t>
  </si>
  <si>
    <t>(≈) Unholy Practice II: Destroy Target Entity under your Banner; Gain 3 Necromancy. (15 Mana)</t>
  </si>
  <si>
    <t>(≈) Unholy Practice III: Destroy Target Entity under your Banner; Gain 4 Necromancy. (20 Mana)</t>
  </si>
  <si>
    <t>(❖:o) Hands of the Dead: Hands rise from the ground, grabbing up to 3 Targets that are in Melee Range of each other dealing 10(+100% Strength) Physical and 10(+100% Power) Dark Damage and Rooting them for 2 Turns. (30 Mana)</t>
  </si>
  <si>
    <t>(❖:o) Hands of the Dead II: Hands rise from the ground, grabbing up to 3 Targets that are in Melee Range of each other dealing 15(+100% Strength) Physical and 15(+100% Power) Dark Damage and Rooting them for 2 Turns. (35 Mana)</t>
  </si>
  <si>
    <t>(❖:o)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</si>
  <si>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Set for Death: [Channel for 1 Turn] Cause Target Non-Minion Entity to Grant you 2 Necromancy upon their Death. (1/Entity)</t>
  </si>
  <si>
    <t>(❖:+) Set for Death II: [Channel for 1 Turn] Cause Target Non-Minion Entity to Grant you 3 Necromancy upon their Death; Target also Takes 10% More total Damage until End of Combat. (1/Entity)</t>
  </si>
  <si>
    <t>(❖:+) Set for Death III: [Channel for 1 Turn] Cause Target Non-Minion Entity to Grant you 4 Necromancy upon their Death; Target also Takes 20% More total Damage until End of Combat. (1/Entity)</t>
  </si>
  <si>
    <t>(P) Eternal Servitude: Killing a Non-Heroic Entity, allows you to bring them back to life under your Banner. (Weaklings take 1 Slot and 1 Necromancy; Elites take 2 Slots and 2 Necromancy; Bosses take 3 Slots and 3 Necromancy)</t>
  </si>
  <si>
    <t>(P) Eternal Servitude II: Killing a Non-Hero Entity, allows you to bring them back to life under your Banner. (Weaklings/Elites take 1 Slot and 1 Necromancy; Bosses take 2 Slots and 2 Necromancy, Guardians take 3 Slots and 3 Necromancy)</t>
  </si>
  <si>
    <t>(P)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</si>
  <si>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</si>
  <si>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</si>
  <si>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</si>
  <si>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Death does Not Wait: Curse Target; Curse: Become Undead; Lose X% of your Max Health at the Start of your every Turn. (X Necromancy; 100 Mana)</t>
  </si>
  <si>
    <t>(+) Death does Not Wait II: Curse Target; Curse: Become Undead; Lose X% of your Max Health at the Start of your every Turn. (X Necromancy)</t>
  </si>
  <si>
    <t>(+) Death does Not Wait III: Curse Target; Curse: Become Undead; Lose X% of your Max Health at the Start of your every Turn; Lose X% of your Max Health at the End of your every Turn. (X Necromancy)</t>
  </si>
  <si>
    <t>(o) Recreation Pact: Cause all your Summoned Entities to Revive upon Death with 50% Max Health; Lasts Until end of Combat; Does not Stack. (1 Necromancy/Affected Entity; 10 Mana/Affected Entity)</t>
  </si>
  <si>
    <t>(o) Recreation Pact II: Cause all your Summoned Entities and yourself to Revive upon Death with 50% Max Health; Lasts Until end of Combat; Does not Stack. (1 Necromancy/Affected Entity; 5 Mana/Affected Entity)</t>
  </si>
  <si>
    <t>(o) Recreation Pact III: Cause all your Summoned Entities and yourself to Revive upon Death with 50% Max Health; Does not Stack. (1 Necromancy/Affected Entity)</t>
  </si>
  <si>
    <t>(P) Weaponized Soulmancing: Your Soul manifests in the form of a Two-Handed Soul Blade; Each Attack with it will Consume 10 Soul; It deals 10(+100% Power; +100% Strength; +100% Dexterity) Physical Damage; It manifests in your hands and back into yourself on Will.</t>
  </si>
  <si>
    <t>(P)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</si>
  <si>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(P) Archblades Everywhere: Your Soul Blades Gain 8(+100% Level) Base Damage.</t>
  </si>
  <si>
    <t>(≈) Magical Soul Blade: Materialize a Magic Soul Blade Behind Target to Strike them for 20(+100% Power) Physical Damage; It remains at its current Position until End of Combat. (20 Soul)</t>
  </si>
  <si>
    <t>(❖:≈) Magical Soul Blade II: Materialize a Magic Soul Blade Behind Target to Strike them for 30(+100% Power) Physical Damage; It remains at its current Position until End of Combat. (30 Soul)</t>
  </si>
  <si>
    <t>(❖:≈) Magical Soul Blade III: Materialize a Magic Soul Blade Behind Target to Strike them for 40(+150% Power) Physical Damage; It remains at its current Position until End of Combat. (40 Soul)</t>
  </si>
  <si>
    <t>(+) Soul Lock: Root Target for X Turns. (X*10 Soul)</t>
  </si>
  <si>
    <t>(+) Soul Lock II: Root Target for X+1 Turns. (X*10 Soul)</t>
  </si>
  <si>
    <t>(+) Soul Lock III: Root Target for X+2 Turns. (X*10 Soul)</t>
  </si>
  <si>
    <t>(o) Whirlblading: Consume Target Soul Blade and Deal its Damage to all Hostile Entities on Hex. (30 Soul)</t>
  </si>
  <si>
    <t>(o) Whirlblading II: Consume Target Soul Blade and Deal its Damage to all Hostile Entities on Hex. (25 Soul)</t>
  </si>
  <si>
    <t>(o) Whirlblading III: Consume Target Soul Blade and Deal its Damage to all Hostile Entities on Hex. (20 Soul)</t>
  </si>
  <si>
    <t>(P) Soul Consolidation: Each Soul Blade Damaging a Target will Restore 5 Soul. (Locks 20 Soul)</t>
  </si>
  <si>
    <t>(P) Soul Consolidation II: Each Soul Blade Damaging a Target will Restore 10 Soul. (Locks 10 Soul)</t>
  </si>
  <si>
    <t>(P) Soul Consolidation III: Each Soul Blade Damaging a Target will Restore 20 Soul.</t>
  </si>
  <si>
    <t>(P) True Soul Edge: Your Soul Blades now Deal True Damage. (Locks 40 Soul)</t>
  </si>
  <si>
    <t>(P) True Soul Edge II:  Your Soul Blades now Deal True Damage. (Locks 20 Soul)</t>
  </si>
  <si>
    <t>(P) True Soul Edge III: Your Soul Blades now Deal True Damage.</t>
  </si>
  <si>
    <t>(P) Inner Light: Your Soul Blades Deal 5(+100% Power) Light Damage On Hit.</t>
  </si>
  <si>
    <t>(P) Inner Light II: Your Soul Blades Deal 5(+150% Power) Light Damage On Hit.</t>
  </si>
  <si>
    <t>(P) Inner Light III: Your Soul Blades Deal 5(+200% Power) Light Damage On Hit.</t>
  </si>
  <si>
    <t>(^) Nimbus Control: Flash; Summon 1 Soul Blade Above you; It can be Launched as a Projectile Dealing 14(+100% Power) Magic Damage or used to Strike for 14(+100% Strength/Dexterity) Physical Damage. (20 Spirit)</t>
  </si>
  <si>
    <t>(^) Nimbus Control II: Flash; Summon 2 Soul Blades Above you; Soul Blades can be Launched as a Projectile Dealing 14(+100% Power) Magic Damage or used to Strike for 14(+100% Strength/Dexterity) Physical Damage. (40 Soul)</t>
  </si>
  <si>
    <t>(^) Nimbus Control III: Flash; Summon 3 Soul Blades Above you; Soul Blades can be Launched as a Projectile Dealing 14(+100% Power) Magic Damage or used to Strike for 14(+100% Strength/Dexterity) Physical Damage. (50 Spirit)</t>
  </si>
  <si>
    <t>(^) Soul Materializer: Your Soul Splits in two, half of it becoming a Controllable Soul Blade Object which strikes with 10(+100% Power) Magic Damage; It's Health is Equal to the Cost of this Ability; It can move; Lasts Until End of Combat. (50% of Current Soul)</t>
  </si>
  <si>
    <t>(❖:^) Soul Materializer II: Your Soul Splits in two, half of it becoming a Controllable Soul Blade Object which strikes with 20(+100% Power) Magic Damage; It's Health is Equal to the Cost of this Ability; It can move; Lasts Until End of Combat. (50% of Current Soul)</t>
  </si>
  <si>
    <t>(❖:^) Soul Materializer III: Your Soul Splits in two, half of it becoming a Controllable Soul Blade Object which strikes with 30(+100% Power) Magic Damage; It's Health is Equal to the Cost of this Ability; It can move; Lasts Until End of Combat. (50% of Current Soul)</t>
  </si>
  <si>
    <t>(&gt;) Ricochet: Launch a Soul Blade that is Currently on Hex at Target dealing its Damage. (10 Soul)</t>
  </si>
  <si>
    <t>(&gt;) Ricochet II: Launch a Soul Blade that is Currently on Hex at Target dealing its Damage. (5 Soul)</t>
  </si>
  <si>
    <t>(&gt;) Ricochet III: Launch a Soul Blade that is Currently on Hex at Target dealing its Damage.</t>
  </si>
  <si>
    <t>(&gt;) Bladestorm: [Requires 50 Soul or more] Raise all Soul Blades on Hex in the Air and Launch them at Target. (All Soul)</t>
  </si>
  <si>
    <t>(&gt;) Bladestorm II: Raise all Soul Blades on Hex in the Air, and Launch them at Target; Each Sword deals an extra 10 True Damage. (All Soul)</t>
  </si>
  <si>
    <t>(&gt;) Bladestorm III: Raise all Soul Blades on Hex in the Air, Double them and Launch them at Target; Each Sword deals an extra 20 True Damage. (All Soul)</t>
  </si>
  <si>
    <t>(≈) A Souls End: Powerplay; Absorb all Soul Blades on Hex into 1 Singular Two Handed Soul Blade; This Blade Deals Magic Damage Equal to 50% of your Max Soul(+20 Per Absorbed Soul Blade); At the End of the Day you Die. (All Soul)</t>
  </si>
  <si>
    <t>(≈) A Souls End II: Powerplay; Absorb all Soul Blades on Hex into 1 Singular Two Handed Soul Blade; This Blade Deals Magic Damage Equal to 50% of your Max Soul(+40 Per Absorbed Soul Blade) (All Soul)</t>
  </si>
  <si>
    <t>(≈) A Souls End III: Powerplay; Absorb all Soul Blades on Hex into 1 Singular Two Handed Soul Blade; This Blade Deals True Damage Equal to your Max Soul(+50 Per Absorbed Soul Blade) and has 100% Life Drain. (All Soul)</t>
  </si>
  <si>
    <t>(P) Calculated Throws: All launched Soul Blades remain on Tile of Target instead of being Consumed; Gain 100 Max Soul.</t>
  </si>
  <si>
    <t>(P) Calculated Throws II: All launched Soul Blades remain on Tile of Target instead of being Consumed; Gain 200 Max Soul.</t>
  </si>
  <si>
    <t>(P) Calculated Throws III: All launched Soul Blades remain on Tile of Target instead of being Consumed; Gain 400 Max Soul.</t>
  </si>
  <si>
    <t>(P) Ethereal State: As long as your Soul is above 50% you gain the Ethereal Trait.</t>
  </si>
  <si>
    <t>(P) Phasing State: The First Two Basic Attacks in Combat will Phase through you.</t>
  </si>
  <si>
    <t>(+) Soulphase: Shake Targets Soul between worlds, Dealing 20 Magic Damage and Making the Target Confused for 2 Turns. (30 Soul)</t>
  </si>
  <si>
    <t>(≈) Between The Worlds: Traverse Hex without Triggering PvE Battles or Taking Damage from any Source. (20 Soul; 1 Stamina)</t>
  </si>
  <si>
    <t>(≈) Between The Worlds II: Traverse Hex without Triggering PvE Battles or Taking Damage from any Source. (10 Soul 1 Stamina)</t>
  </si>
  <si>
    <t>(≈) Between The Worlds III: Traverse Hex without Triggering PvE Battles or Taking Damage from any Source. (1 Stamina)</t>
  </si>
  <si>
    <t>(≈) Intangibility: Counter; Become Intangible, Having Target Non-Ultimate Projectile or Strike Phase Through you. (25 Soul)</t>
  </si>
  <si>
    <t>(≈) Reverse Etherealism: Become Stunned for 1 Turn; Gain 40 Soul.</t>
  </si>
  <si>
    <t>(≈) Reverse Etherealism II: Become Stunned for 1 Turn; Gain 60 Soul.</t>
  </si>
  <si>
    <t>(≈) Reverse Etherealism III: Become Stunned for 1 Turn; Gain 80 Soul.</t>
  </si>
  <si>
    <t>(+) Soulmind Disperse: Phase Targets Mind out of Reality for 1 Turns Stunning them for the Duration. (20 Soul)</t>
  </si>
  <si>
    <t>(+) Offensive Etherealism: Phase Targets Limb out of Reality for 3 Turns; While it is Gone, they suffer the same effects as if it were Amputated. (30 Soul)</t>
  </si>
  <si>
    <t>(+) Offensive Etherealism II: Phase Targets Limb out of Reality for 4 Turns; While it is Gone, they suffer the same effects as if it were Amputated. (40 Soul)</t>
  </si>
  <si>
    <t>(+) Offensive Etherealism III: Phase Targets Limb out of Reality for 5 Turns; While it is Gone, they suffer the same effects as if it were Amputated. (50 Soul)</t>
  </si>
  <si>
    <t>(+) Worldswap: Hidden; Force Target into an Ethereal State where they can no Longer Interact with you for 3 Turns but you can. (100 Soul)</t>
  </si>
  <si>
    <t>(+) Soulwarp: Warp Target out of Existence for an entire Day. (100 Soul; 1/Day)</t>
  </si>
  <si>
    <t>(+) Soulwarp II: Warp Target out of Existence for 2 Days. (200 Soul; 1/Day)</t>
  </si>
  <si>
    <t>(+) Soulwarp III: Powerplay; Warp Target out of Existence. (300 Soul)</t>
  </si>
  <si>
    <t>(P) Crushing Pressure: You gain a new Stat called Pressure which can be increased in Combat; Pressure will Kill all other Entities on Hex when reaching Thresholds; 100 Pressure - Weaklings, 200 Pressure - Elites/Summons, 300 Pressure - Bosses; 400 Pressure - Heroes and Guardians.</t>
  </si>
  <si>
    <t>(P) Constant Presure: You gain a new Stat called Pressure which can be increased in Combat; Pressure will Kill all other Entities on Hex when it reaches 400; Start Combat with 50 Pressure.</t>
  </si>
  <si>
    <t>(+) Soul Squeeze: Deal 10(+100% Power) True Damage to Target Entity; Gain Pressure Equal to Damage Dealt. (20 Soul)</t>
  </si>
  <si>
    <t>(≈) Constant Buildup: Gain 25 Pressure. (25 Soul)</t>
  </si>
  <si>
    <t>(≈) Constant Buildup II: Gain 25 Pressure. (20 Soul)</t>
  </si>
  <si>
    <t>(≈) Constant Buildup III: Flash; Gain 25 Pressure. (20 Soul)</t>
  </si>
  <si>
    <t>(P) Soul Sharpening: Whenever you Channel in Combat you gain 5 Pressure.</t>
  </si>
  <si>
    <t>(P) The Worse it Gets: At certain Pressure Thresholds all other Entities will be affected by Statuses until End of Combat; 150 Pressure - Weakened; 250 - Tormented; 350 Pressure - Confused. [Locks 25 Soul]</t>
  </si>
  <si>
    <t>(P) The Worse it Gets II: At certain Pressure Thresholds all other Entities will be affected by Statuses until End of Combat; 125 Pressure - Weakened; 225 - Tormented; 325 Pressure - Confused. [Locks 25 Soul]</t>
  </si>
  <si>
    <t>(P) The Worse it Gets III: At certain Pressure Thresholds all other Entities will be affected by Statuses until End of Combat; 100 Pressure - Weakened; 200 - Tormented; 300 Pressure - Confused.</t>
  </si>
  <si>
    <t>(≈) Soul Barrier: Counter; Form a Pressure Barrier using your Soul Gaining 10% Deflect Chance for every 10 Soul Used until your Turn Start;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</si>
  <si>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</si>
  <si>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</si>
  <si>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</si>
  <si>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Pressure Rerouting: Toggle; Entities now die when Pressure is equal to or higher than their Max Health; You Lose Pressure Instead of Health when taking Damage; If an Entity Dies on Hex, this Ability automatically Toggles itself Off. (20 Soul/Turn)</t>
  </si>
  <si>
    <t>(+) Finishing Touch: [Requires Target in Melee Range] Deal True Damage Equal to Pressure to Target. (100 Soul; All Pressure)</t>
  </si>
  <si>
    <t>(+) Finishing Touch II: [Requires Target in Melee Range] Deal True Damage Equal to Pressure to Target. (100 Soul)</t>
  </si>
  <si>
    <t>(+) Finishing Touch III: [Requires Target in Melee Range] Deal True Damage Equal to Pressure to Target.</t>
  </si>
  <si>
    <t>(≈) Time Jump:[Requires Hourglass] This counts as an Action; Allows you to jump back in time 1 Combat Turn/1 Movement. (1/Day; 1 Hourglass Charge)</t>
  </si>
  <si>
    <t>(P) Time waits for No One: Turning the Hourglass has Flash. (Locks 30 Mana)</t>
  </si>
  <si>
    <t>(+) Time Freeze: Stun Target for X Turns. (X Hourglass Charges; 20 Mana)</t>
  </si>
  <si>
    <t>(P) Speed Dial: Gating, Channeling and Preparation give you 2 Stacks. (Locks 40 Mana)</t>
  </si>
  <si>
    <t>(P) Speed Dial II: Gating, Channeling and Preparation give you 2 Stacks. (Locks 20 Mana)</t>
  </si>
  <si>
    <t>(P) Speed Dial II: Gating, Channeling and Preparation give you 2 Stacks.</t>
  </si>
  <si>
    <t>(❖:≈) Slowdown:[Requires Hourglass] Slow down up to 3 Targets and cause them to have an extra -4 Mobility Until End of Day. (30 Mana; 1 Hourglass Charge)</t>
  </si>
  <si>
    <t>(P) Temporal Anomaly: Every Time you Twist the hourglass; All Entities on Hex without an Hourglass will Take 15 True Damage and become Confused for 1 Turn. (Locks 25 Mana)</t>
  </si>
  <si>
    <t>(P) Temporal Anomaly II: Every Time you Twist the hourglass; All Entities on Hex without an Hourglass will Take 20 True Damage and become Confused for 1 Turn. (Locks 30 Mana)</t>
  </si>
  <si>
    <t>(P) Temporal Anomaly III: Every Time you Twist the hourglass; All Entities on Hex without an Hourglass will Take 25 True Damage and become Confused for 2 Turns. (Locks 40 Mana)</t>
  </si>
  <si>
    <t>(❖:≈) Chrono Halt:[Requires Hourglass] Stop Time allowing you to do 2 Actions before resuming time to its normal State. (40 Mana; 2 Hourglass Charges)</t>
  </si>
  <si>
    <t>(P) Emergency Time-Load: Powerplay; Upon Dying Destroy your Hourglass and Revive 50% Health and 50% Mana.</t>
  </si>
  <si>
    <t>(P) Emergency Time-Load II: Powerplay; Upon Dying Destroy your Hourglass and Revive Full Health and Full Mana.</t>
  </si>
  <si>
    <t>(P) Emergency Time-Load III: Powerplay; Revive Full Health and Full Mana.</t>
  </si>
  <si>
    <t>(❖:≈) Aging Epoch: Powerplay; Target Entity becomes Old, reducing all his Damage Output by 50%; Hourglass breaks in the process. (Costs 120 Mana)</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</si>
  <si>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</si>
  <si>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</si>
  <si>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</si>
  <si>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(P) Flashback:[Requires Hourglass] Upon being hit by a Critical, the Target Rerols once; Creating Time Paradoxes Result in your non-existance. (Once Per Turn)</t>
  </si>
  <si>
    <t>(P) Paradox Killer:[Requires Hourglass] You are Immune to Time Paradoxes.</t>
  </si>
  <si>
    <t>(≈) Chrono-Point:[Requires Hourglass] Place a fixed(It will remain at that point in time) Time Portal in the Space Time Continuum for future or past references. (20 Mana)</t>
  </si>
  <si>
    <t>(≈) Time-Shift-Point:[Requires Hourglass] Place a dynamic(It can be Moved 1 Day in Future or 1 Day in Past at the end fo the Day) Time Portal in the Space Time Continuum for future or past references. (30 Mana)</t>
  </si>
  <si>
    <t>Time Shift-Past: Travel Back in time to a Time Portal; It has to be one that is in the Past or a a Time Paradox will Form; You will be reverted to everything you had at that point in time except for Level and Experience. [Requires Hourglass] (30 Mana; 1 Hourglass Charge)</t>
  </si>
  <si>
    <t>(+) Time Killer:[Requires Hourglass] Send targets Blood into the past, essentially removing it from his body; Target Loses 20 Health. (30 Mana; 1 Hourglass Charge)</t>
  </si>
  <si>
    <t>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</si>
  <si>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Chorno-Absorb:[Requires Hourglass] Close all Time Portals; Restore 20 Health and Mana for each one that was Opened.</t>
  </si>
  <si>
    <t>(≈)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</si>
  <si>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(P) Space Time Webway: All your Time Portals Connect to each other, allowing you to travel Physically in time with your current stats and gear, not just your mind, but doing so might create Time Paradoxes unless your other selves are killed by yourself upon meeting them.</t>
  </si>
  <si>
    <t>(P) Magic Gears: All your Scraps Become ManaTech-Gears; You may Craft a ManaTech-Gear out of 40 Mana and 1 Stamina at all Times.</t>
  </si>
  <si>
    <t>(P) Bone Gears: All your Scraps Become ManaTech-Gears; You may Craft a ManaTech-Gear out of 20 Health at all Times.</t>
  </si>
  <si>
    <t>(❖:≈) Elemental Tower: Consume 2 MT-Gears to Create a Tower Invention that deals 10 (Element of Choice) Damage and has 50 Health; It remains on Hex it was placed on until Destroyed. (25 Mana)</t>
  </si>
  <si>
    <t>(❖:≈) ManaTech Evolution: Consume 2 MT-Gears to Upgrade The Rarity of Common Gear. (20 Mana)</t>
  </si>
  <si>
    <t>(❖:&gt;) ManaTech Transition: Zap Target Dealing 20 Magnetic Damage and Draining 20 Mana. (1 MT-Gear)</t>
  </si>
  <si>
    <t>(❖:≈) ManaTech Deflect: Counter: Your Gears have the power to Generate a Shield Capable of Blocking Non-Ultimate Projectile Spells. (1 MT-Gear)</t>
  </si>
  <si>
    <t>(❖:≈) ManaTech Golem: Consume 3 MT-Gears; Create a ManaTech Golem to Follow you in Battle; Having 100 Health; 10 (Element of your Choice) Damage on Hit which has 1 Custom Ability of your choice. (GM Decides)</t>
  </si>
  <si>
    <t>(❖:&gt;) ManaTech Bombs: Throw a ManaTech Bomb at Target Dealing 20 Magnetic Damage, and then another 20 Magic Damage. (20 Mana; 1 MT-Gear)</t>
  </si>
  <si>
    <t>(P) Supplied by the Academy: Gain 2 ManaTech-Gears at Day Start.</t>
  </si>
  <si>
    <t>(❖:≈) Atomic ManaTech Fusion: Powerplay; Become Surged with Arcane, Consume all your Power; For Each Power Consumed gain 20 Health and Mana as well as 1 Strength and 1 Dexterity. (10 MT-Gears)</t>
  </si>
  <si>
    <t>(P) Dismantler: You can Dismantle Gear Metal Type Gear into Scraps; Commons = 1 Scrap; Rare = 2 Scraps; Epic = 3 Scraps; Legendary = 4 Scraps.</t>
  </si>
  <si>
    <t>(P) Tinkmaster: Convert 2 Different Ingredients into 1 Scrap.</t>
  </si>
  <si>
    <t>(❖:≈) Sparking Idea: Craft a Unique Invention for the cost of x Scraps and x times 10 Mana. (GM determines X based on Invention)</t>
  </si>
  <si>
    <t>(≈) Homecrafted Bombs: Convert 4 Scraps into a Bomb. (30 Mana)</t>
  </si>
  <si>
    <t>(≈) Homecrafted Bombs: Convert 3 Scraps into a Bomb. (20 Mana)</t>
  </si>
  <si>
    <t>(≈) Homecrafted Bombs: Convert 3 Scraps into a Bomb. (10 Mana)</t>
  </si>
  <si>
    <t>(P) Tink Faster: You may Consume a Scrap at the start of your turn to Gain Flash on all your actions. (Locks 20 Mana)</t>
  </si>
  <si>
    <t>(≈) Straight out of the Junkyard: Double your Current Scrap. (1 Stamina; 50 Mana; 1/Day)</t>
  </si>
  <si>
    <t>(≈) Straight out of the Junkyard II: Tripple your Current Scrap. (1 Stamina; 75 Mana; 1/Day)</t>
  </si>
  <si>
    <t>(≈) Straight out of the Junkyard III: Tripple your Current Scrap. (1 Stamina; 75 Mana)</t>
  </si>
  <si>
    <t>(P) Scraps: Every time you use a Scrap you regenerate 10 Health.</t>
  </si>
  <si>
    <t>(❖:^) Scrap Summoning: Summon 2 Scraps. (50 Mana)</t>
  </si>
  <si>
    <t>(❖:^) Scrap Summoning II: Summon 3 Scraps. (50 Mana)</t>
  </si>
  <si>
    <t>(❖:^) Scrap Summoning III: Summon 4 Scraps. (50 Mana)</t>
  </si>
  <si>
    <t>(≈) Mechanical Defense: Build a Mechanical Defense Piece that will grant you 4 Defense; 4 Dispersion and 20 Health; Being fully Equipped with Mechanical Defenses(Head;Body;Arms;Legs) will Grant you Mechanical Status as well as a Bonus of 100 Health. (4 Scraps; 20 Mana)</t>
  </si>
  <si>
    <t>(^) Construct Creator: Powerplay; Build a 5000 Health Construct; The Construct can hold Scraps; For every Scrap he consumes he deals 25 Random Damage to Target Entity in Combat; He can consume up to 5 Scraps at once. (10 Scraps; 100 Mana)</t>
  </si>
  <si>
    <t>(^) Construct Creator II: Powerplay; Build a 1000 Health Construct; The Construct can hold Scraps; For every Scrap he consumes he deals 50 Random Damage to Target Entity in Combat; He can consume up to 5 Scraps at once.  (15 Scraps; 150 Mana)</t>
  </si>
  <si>
    <t>(^) Construct Creator III: Powerplay; Build a 4000 Health Construct; The Construct can hold Scraps; For every Scrap he consumes he deals 100 Random Damage to Target Entity in Combat; He can consume up to 5 Scraps at once.  (20 Scraps; 200 Mana)</t>
  </si>
  <si>
    <t>(P) Sold a Plot of Land: Your Mana Regeneration and Max Mana are Converted to Gold at 1:5 Ratio; Start the Game with 5000 Extra Gold.</t>
  </si>
  <si>
    <t>(P) Investments of a Life Time: Your Mana Regeneration and Max Mana are Converted to Gold at 1:5 Ratio; Gain 400 Gold per Day.</t>
  </si>
  <si>
    <t>(≈) Pay the Poor: Spend 500 Gold giving your gold to the Poor people of the Land to act as Scouts for you; Place a Common Ward on Current Hex.</t>
  </si>
  <si>
    <t>(≈) Valuable Remembrence: Spend 1000 Gold to have a realistic statue built in your name on this Hex; The statue appears as you do on the Map.</t>
  </si>
  <si>
    <t>(≈) Valuable Remembrence II: Spend 700 Gold to have a realistic statue built in your name on this Hex; The statue appears as you do on the Map.</t>
  </si>
  <si>
    <t>(≈) Valuable Remembrence III: Spend 400 Gold to have a realistic statue built in your name on this Hex; The statue appears as you do on the Map.</t>
  </si>
  <si>
    <t xml:space="preserve">(P) Help for hire: For the rest of the Day Hire 1 Mercanary for each 500 gold spent this Day. </t>
  </si>
  <si>
    <t>(P) Payed Title for a day: If you spend 1000 Gold you gain a level 6 Paladin Companion with Rare Chest Plate and Warhammer for the rest of the day; All Items he came with must go with him at the end of the day Unless Killed.</t>
  </si>
  <si>
    <t>(P) Payed Title for a day II: If you spend 1500 Gold you gain a level 6 Paladin Companion with Epic Chest Plate and Warhammer for the rest of the day; All Items he came with must go with him at the end of the day Unless Killed.</t>
  </si>
  <si>
    <t>(P) Payed Title for a day III: If you spend 1500 Gold you gain a level 6 Paladin Companion with Legendary Chest Plate and Warhammer for the rest of the day; All Items he came with must go with him at the end of the day Unless Killed.</t>
  </si>
  <si>
    <t>(P) Accidental Deaths and Testaments: You have a 50% Chance to gain 500 Gold at the start of your turn.</t>
  </si>
  <si>
    <t>(≈) A Dent in the Finances: Powerplay; Spend all your Gold on worthless entertainment; Restore yourself to Full Health; If you already are full health, gain 1 Max Health for each 10 Gold Spent.</t>
  </si>
  <si>
    <t>(≈) A Dent in the Finances II: Powerplay; Spend all your Gold on worthless entertainment; Restore yourself to Full Health; If you already are full health, gain 1 Max Health for each 5 Gold Spent.</t>
  </si>
  <si>
    <t>(≈)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</si>
  <si>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</si>
  <si>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Own the People: Powerplay; Pay 2000 Gold; Banish all other Heroes; All Zone guards become mercanaries you control.</t>
  </si>
  <si>
    <t>(≈) Own the People II: Powerplay; Pay 4000 Gold; Banish all other Heroes; All zones become Mercenaries you Control; All Weaklings and Elites are now under your Control.</t>
  </si>
  <si>
    <t>(≈) Own the People III: Powerplay; Pay 8000 Gold; Banish all other Heroes; All zones become Mercenaries you Control; All Weaklings; Elites and Bosses are now under your Control.</t>
  </si>
  <si>
    <t>(P) Born of the Soam Clan: Simple Plains Hexes Take 0.5 Stamina to Traverse, But not lower than 0.5 Stamina.</t>
  </si>
  <si>
    <t>(P) Waterwalker: You can Walk on Water allowing you to Traverse Water Hexes.</t>
  </si>
  <si>
    <t>(P) Goat Adapter: You may Traverse Mountain Hexes.</t>
  </si>
  <si>
    <t>(≈) Movement Showdown: Successfully Dodging an Attack grants you a Stack of Preparation; Lasts Until End of Combat. (20 Mana)</t>
  </si>
  <si>
    <t>(≈) Movement Showdown II: Successfully Dodging an Attack grants you 1 Stacks of Preparation; +1 Mobility; Lasts Until End of Combat. (20 Mana)</t>
  </si>
  <si>
    <t>(≈) Movement Showdown III: Successfully Dodging an Attack grants you 2 Stacks of Preparation; +1 Mobility; Lasts Until End of Combat. (20 Mana)</t>
  </si>
  <si>
    <t>(P) Born Agile: Gain the Agile Condition. (Locks 40 Mana)</t>
  </si>
  <si>
    <t>(P) Born Agile II: Gain the Agile Condition. (Locks 20 Mana)</t>
  </si>
  <si>
    <t>(P) Born Agile III: Gain the Agile Condition.</t>
  </si>
  <si>
    <t>(≈) Running Spree: Move Two Tiles. (15 Mana; 3 Turn Cooldown)</t>
  </si>
  <si>
    <t>(≈) Running Spree II: Move Two Tiles. (10 Mana; 3 Turn Cooldown)</t>
  </si>
  <si>
    <t>(≈) Running Spree III: Move Two Tiles. (5 Mana; 3 Turn Cooldown)</t>
  </si>
  <si>
    <t>(≈) Mana Refill: Restore 1(+1 Per 10 Dexterity) Stamina. (40 Mana)</t>
  </si>
  <si>
    <t>(≈) Mana Refill II: Restore 2(+1 Per 10 Dexterity) Stamina. (40 Mana)</t>
  </si>
  <si>
    <t>(≈) Mana Refill II: Restore 2(+1 Per 5 Dexterity) Stamina. (40 Mana)</t>
  </si>
  <si>
    <t>(≈) Backtrack: [Requires Map Phase] Move to your Previously Traversed Hex at no Stamina Cost. (30 Mana; 3/Day)</t>
  </si>
  <si>
    <t>(≈) Backtrack II: [Requires Map Phase] Move to your Previously Traversed Hex at no Stamina Cost. (20 Mana; 3/Day)</t>
  </si>
  <si>
    <t>(≈) Backtrack III: [Requires Map Phase] Move to your Previously Traversed Hex at no Stamina Cost. (10 Mana; 3/Day)</t>
  </si>
  <si>
    <t>(P) Risky Manouver: You have 1 Extra Daily Movement Attempt; Your Movement Attempts have +1 to their Roll. (Locks 20 Mana)</t>
  </si>
  <si>
    <t>(P) Risky Manouver II: You have 2 Extra Daily Movement Attempts; Your Movement Attempts have +2 to their Roll. (Locks 30 Mana)</t>
  </si>
  <si>
    <t>(P) Risky Manouver III: You have 3 Extra Daily Movement Attempts; Your Movement Attempts have +3 to their Roll. (Locks 40 Mana)</t>
  </si>
  <si>
    <t>(≈) Path Fixing: For the Rest of the Day Chosen Hex Costs 0.5 Stamina to Traverse. (40 Mana; 1/Day)</t>
  </si>
  <si>
    <t>(≈) Path Fixing II: For the Rest of the Day Chosen Hex Costs 0.5 Stamina to Traverse. (30 Mana; 1/Day)</t>
  </si>
  <si>
    <t>(≈) Path Fixing III: For the Rest of the Day Chosen Hex Costs 0.5 Stamina to Traverse. (20 Mana; 1/Day)</t>
  </si>
  <si>
    <t>(≈) Speed Charger: [Requires Melee Weapon] 1 Hex Range; Move To Target Entity and Strike them Dealing 10(+10 For Each Individual Hex Traversed this Day) Extra Physical Damage on Hit. (40 Mana)</t>
  </si>
  <si>
    <t>(≈) Speed Charger II: [Requires Melee Weapon] 1 Hex Range; Move To Target Entity and Strike them Dealing 10(+15 For Each Individual Hex Traversed this Day) Extra Physical Damage on Hit. (40 Mana)</t>
  </si>
  <si>
    <t>(≈) Speed Charger III: [Requires Melee Weapon] 1 Hex Range; Move To Target Entity and Strike them Dealing 10(+20 For Each Individual Hex Traversed this Day) Extra Physical Damage on Hit. (40 Mana)</t>
  </si>
  <si>
    <t>(P) Directional Monowalker: Choose a Direction at the Start of Each Day(North-East, North-West, South-East, South-West, East, West); Movements in chosen direction cost 0.5 Stamina less for the reminder of the Day. (Locks 50 Mana)</t>
  </si>
  <si>
    <t>(P) Directional Monowalker II: Choose a Direction at the Start of Each Day(North-East, North-West, South-East, South-West, East, West); Movements in chosen direction cost 1 Stamina less for the reminder of the Day. (Locks 75 Mana)</t>
  </si>
  <si>
    <t>(P) Directional Monowalker III: Choose a Direction at the Start of Each Day(North-East, North-West, South-East, South-West, East, West); Movements in chosen direction cost 1.5 Stamina less for the reminder of the Day. (Locks 100 Mana)</t>
  </si>
  <si>
    <t>(≈) Speed Phase Buildup: [Requires you to be at Max Stamina] Double Your Max Stamina and set your current Stamina to 0. (50 Mana; All Stamina)</t>
  </si>
  <si>
    <t>(≈) Speed Phase Buildup II: [Requires you to be at Max Stamina] Triple Your Max Stamina and set your current Stamina to 1. (100 Mana; All Stamina)</t>
  </si>
  <si>
    <t>(≈) Speed Phase Buildup III: [Requires you to be at Max Stamina] Triple Your Max Stamina and set your current Stamina to 2. (All Stamina)</t>
  </si>
  <si>
    <t>(P) World Traversal Technique: As long as you have Vision of a Hex, you can instantly Move to it at the Cost of 1 Stamina; Moving Towards a Target in Combat will Instantly move you in Melee Range; Gain 4 Mobility. (Locks 100 Mana)</t>
  </si>
  <si>
    <t>(P) World Traversal Technique II: As long as you have Vision of a Hex, you can instantly Move to it at the Cost of 1 Stamina; Moving Towards a Target in Combat will Instantly move you in Melee Range; Gain 8 Mobility.</t>
  </si>
  <si>
    <t>(P) World Traversal Technique III: As long as you have Vision of a Hex, you can instantly Move to it for 0 Stamina; Moving Towards a Target in Combat will Instantly move you in Melee Range; Gain 10 Mobility.</t>
  </si>
  <si>
    <t>(P) Set in Motion: Every 5 Hexes Traversed gain 1 Attribute Point or Stat Point at Random; Every 20 Traversed Hexes Gain 1 Attunement Point. (Locks 50 Mana)</t>
  </si>
  <si>
    <t>(P) Set in Motion II: Every 4 Hexes Traversed gain 1 Attribute Point or Stat Point at Random; Every 15 Traversed Hexes Gain 1 Attunement Point. (Locks 100 Mana)</t>
  </si>
  <si>
    <t>(P) Set in Motion III: Every 3 Hexes Traversed gain 1 Attribute Point or Stat Point at Random; Every 10 Traversed Hexes Gain 1 Attunement Point. (Locks 150 Mana)</t>
  </si>
  <si>
    <t>(≈) Intangibility II: Counter; Become Intangible, Having Target Non-Ultimate Ability or Basic Attack Phase Through you. (30 Soul)</t>
  </si>
  <si>
    <t>(≈) Intangibility III: Counter; Become Intangible, Having Any form of Attack go straight through you. (60 Soul)</t>
  </si>
  <si>
    <t>(❖:+) Soulmind Disperse: Phase Targets Mind out of Reality for 2 Turns Stunning them for the Duration. (40 Soul)</t>
  </si>
  <si>
    <t>(❖:+) Soulmind Disperse: Phase Targets Mind out of Reality for 3 Turns Stunning them for the Duration. (60 Soul)</t>
  </si>
  <si>
    <t>(+) Worldswap II: Hidden; Force Target into an Ethereal State where they can no Longer Interact with you for 6 Turns but you can. (200 Soul)</t>
  </si>
  <si>
    <t>(+) Worldswap III: Hidden; Force Target into an Ethereal State where they can no Longer Interact with you for 10 Turns but you can; they become Slowed for the same duration. (200 Soul)</t>
  </si>
  <si>
    <t>(P) Soul Sharpening II: Whenever you Channel in Combat you gain 10 Pressure.</t>
  </si>
  <si>
    <t>(P) Soul Sharpening III: Whenever you Channel in Combat you gain 15 Pressure.</t>
  </si>
  <si>
    <t>(≈) Soul Barrier II: Counter; Form a Pressure Barrier using your Soul Gaining 10% Deflect Chance for every 5 Soul Used until your Turn Start; Gain Pressure Equal to Soul Consumed; Up to 100. (X Soul)</t>
  </si>
  <si>
    <t>(≈) Soul Barrier III: Counter; Form a Pressure Barrier using your Soul Gaining 10% Deflect Chance for every 5 Soul Used for the next 3 Turns; Gain Pressure Equal to Soul Consumed; Up to 100. (X Soul)</t>
  </si>
  <si>
    <t>(≈) Pressure Rerouting II: Toggle; Entities now die when Pressure is equal to or higher than their Current Health; You Lose Pressure Instead of Health when taking Damage; If an Entity Dies on Hex, this Ability automatically Toggles itself Off. (25 Soul/Turn)</t>
  </si>
  <si>
    <t>(P) Pressure Rerouting III: Entities now die when Pressure is equal to or Higher than their Current Health; You Lose Pressure Instead of Health when taking Damage.</t>
  </si>
  <si>
    <t>(❖:≈) Slowdown II:[Requires Hourglass] Slow down up to 3 Targets and cause them to have an extra -6 Mobility Until End of Day. (35 Mana; 1 Hourglass Charge)</t>
  </si>
  <si>
    <t>(❖:≈) Slowdown III:[Requires Hourglass] Slow down up to 3 Targets and cause them to have an extra -10 Mobility Until End of Day. (40 Mana; 1 Hourglass Charge)</t>
  </si>
  <si>
    <t>(❖:≈) Chrono Halt II:[Requires Hourglass] Stop Time allowing you to do 3 Actions before resuming time to its normal State. (60 Mana; 2 Hourglass Charges)</t>
  </si>
  <si>
    <t>(❖:≈) Chrono Halt II:[Requires Hourglass] Stop Time allowing you to do 4 Actions before resuming time to its normal State. (80 Mana; 2 Hourglass Charges)</t>
  </si>
  <si>
    <t>(❖:≈) Aging Epoch II: Powerplay; Target Entity becomes Old, reducing all his Damage Output by 75%; Hourglass breaks in the process. (Costs 200 Mana)</t>
  </si>
  <si>
    <t>(❖:≈) Aging Epoch III:[Channel for 1 Turn] Powerplay; Age Target to Death. (300 Mana; 2 Hourglass Charges)</t>
  </si>
  <si>
    <t>(P) Tink Faster II: You may Consume a Scrap at the start of your turn to Gain Flash and Blitz on all your actions until the start of your next Turn. (Locks 30 Mana)</t>
  </si>
  <si>
    <t>(P) Tink Faster III: You may Consume a Scrap at the start of your turn to Gain Flash, Blitz and Counter on all your actions until the start of your next Turn. (Locks 40 Mana)</t>
  </si>
  <si>
    <t>(P) Junk Food II: Every time you use a Scrap you regenerate 15 Health.</t>
  </si>
  <si>
    <t>(P) Junk Food III: Every time you use a Scrap you regenerate 20 Health.</t>
  </si>
  <si>
    <t>(≈) Mechanical Defense II: Build a Mechanical Defense Piece that will grant you 8 Defense; 8 Dispersion and 40 Health; Being fully Equipped with Mechanical Defenses(Head;Body;Arms;Legs) will Grant you Mechanical Status as well as a Bonus of 200 Health. (3 Scraps; 30 Mana)</t>
  </si>
  <si>
    <t>(≈) Mechanical Defense III: Build a Mechanical Defense Piece that will grant you 16 Defense; 16 Dispersion and 100 Health; Being fully Equipped with Mechanical Defenses(Head;Body;Arms;Legs) will Grant you Mechanical Status as well as a Bonus of 500 Health. (3 Scraps)</t>
  </si>
  <si>
    <t xml:space="preserve">(≈) Help for hire II: For the rest of the Day Hire 1 Mercanary for each 400 gold spent this Day. </t>
  </si>
  <si>
    <t xml:space="preserve">(≈) Help for hire III: For the rest of the Day Hire 1 Mercanary for each 300 gold spent this Day. </t>
  </si>
  <si>
    <t>(P) Accidental Deaths and Testaments II: You have a 50% Chance to gain 750 Gold at the start of your turn.</t>
  </si>
  <si>
    <t>(P) Accidental Deaths and Testaments III: You have a 50% Chance to gain 1000 Gold at the start of your turn.</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</si>
  <si>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</si>
  <si>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Own the Land III: Buy Target Hex you have Vision of for 250 Gold; Entities other than yourself that want to Traverse Hex have to Pay 400 Gold; if they want to Loot anything on the Hex they will have to pay 1000 Gold; If they refuse to pay they will become Banished.</t>
  </si>
  <si>
    <t>KEYSTONES</t>
  </si>
  <si>
    <t>Start The Game with 5 Common Ore in inventory.</t>
  </si>
  <si>
    <t>Knowledge</t>
  </si>
  <si>
    <t>(≈) My Fathers Ore: Powerplay; Gain a Mythic Ore.</t>
  </si>
  <si>
    <t>(P) Mid-War Commission: Gain a Salary of 250 Gold per Day.</t>
  </si>
  <si>
    <t>Leadership</t>
  </si>
  <si>
    <t>(P) Trust the Smith: You may equip your Mercenaries.</t>
  </si>
  <si>
    <t>Combat</t>
  </si>
  <si>
    <t>(P) A blacksmiths Eye: Detect imperfections in other entities Defense, allowing you to hit weak spots; +0.25 crit Multiplier.</t>
  </si>
  <si>
    <t>Utility</t>
  </si>
  <si>
    <t>(P) Living Anvil: You may Craft Gear out of Ore at any time.</t>
  </si>
  <si>
    <t>Survival</t>
  </si>
  <si>
    <t>(≈) Dismantle: Turn Gear into Material of equivalent Rarity. (2/Day)</t>
  </si>
  <si>
    <t>Start the Game with a Lucky Charm Equipped.</t>
  </si>
  <si>
    <t>(≈) Sacrificial Knowledge: Lose 20 Health, Choose Hero Color and Immediately Inspect them and their Banner; You may also see their Resource.</t>
  </si>
  <si>
    <t>(P) Adept of the Ungodly: Unable to trigger negative Faith Effects.</t>
  </si>
  <si>
    <t>(≈) Heretic Tiles: Convert Hex; Gain Power for each 1 converted. (0.5 Stamina)</t>
  </si>
  <si>
    <t>(P) Outside Gods Reach: Blocks all Faith consumption for all Entities during Combat.</t>
  </si>
  <si>
    <t>(P) Unfortunate Luck: Your d1 Rolls become d20 Rolls.</t>
  </si>
  <si>
    <t>(P) Occultic Transcendace: When your Hero dies, someone else under your banner becomes the Hero.</t>
  </si>
  <si>
    <t>Start the Game with a Random Rare Scroll.</t>
  </si>
  <si>
    <t>(≈) Knowledge from the Grand Archive: Powerplay; Level up.</t>
  </si>
  <si>
    <t>(P) Librarians Eye: You can see all Hidden Abilities.</t>
  </si>
  <si>
    <t>(P) Slight Thought Bending: All Merchant prices reduced by 25%.</t>
  </si>
  <si>
    <t>(P) The Patient Observer: You are able to see all of Targets Stats in Combat.</t>
  </si>
  <si>
    <t>(P) Refined Hearing: You will be notified when something is moving around; 2 Hex Range.</t>
  </si>
  <si>
    <t>(P) The many Sudies: You are able to see Targets Equipped Gear.</t>
  </si>
  <si>
    <t xml:space="preserve">Start the Game with your Max Mana constantly converted to Supply at a 10:1 ratio bringing and capping it at 0; Supply is Uncapped.											</t>
  </si>
  <si>
    <t>(^) For Hire: You may hire Prime Sentient Elites into your Banner at the cost of 750 gold; They Consume 1 Supply per Day to maintain.</t>
  </si>
  <si>
    <t>(P) Convincing: Your army will leave you in 2 days instead of instantly if you go into negative supplies.</t>
  </si>
  <si>
    <t>(P) Expanded Army: +4 Banner Slots</t>
  </si>
  <si>
    <t>(P) Resitant: Your Banner gains 10% Elemental Resistance and 4 Armor and Dispersion.</t>
  </si>
  <si>
    <t>(P) Expanded Inventory: Your Banner can now has 3 Bonus Inventory Slots and Mercenaries can be equipped.</t>
  </si>
  <si>
    <t>(P) Survival: Upon receiving fatal damage, your Banner has a 50% chance to become Weakened until End of Combat instead, If they are already Weakened they Die.</t>
  </si>
  <si>
    <t>Start the Game with 5 Extra Throwing Knives.</t>
  </si>
  <si>
    <t>(P) Original Tricks: You can see Stealth entities and can always see which Entity is the real Hero.</t>
  </si>
  <si>
    <t>(≈) Theatrical Exit: Switch Your Hero Title with one of your Companions.</t>
  </si>
  <si>
    <t>(P) Comedy: All Entities on Hex regen 20 Extra Mana on Rest.</t>
  </si>
  <si>
    <t>(≈) Finale: Deal 10 True Damage for Each Different Action you've done this Combat; The Attempting Action counts itself once. (Remaining Mana; At Least 1 Mana)</t>
  </si>
  <si>
    <t>(P) Caravan: Appear as a Market Zone on the Map.</t>
  </si>
  <si>
    <t>(P) Deaths Dance: 30% Chance for Basic Attacks to miss you.</t>
  </si>
  <si>
    <t>Start the Game with a Cello.</t>
  </si>
  <si>
    <t>(≈) Persuasive Charisma: Roll d20 if the Roll is critical then Convert Non-Hero Entity to your Banner; Once per Day.</t>
  </si>
  <si>
    <t>(P) Never Ending Story: Everyone under your Banner has +1 Stamina.</t>
  </si>
  <si>
    <t>(P) The Party: Lose Game when everyone under Banner Dies.</t>
  </si>
  <si>
    <t>(P) High Strum: First time you play cello in combat stun hostile entities for 1 turn.</t>
  </si>
  <si>
    <t>(≈) Inspire the Audience: Play Celo to give Target 1 Attribute Point. (1/Day)</t>
  </si>
  <si>
    <t>(≈) Music to their Ears: Play Cello to give all Entities on Hex 20 Health. (1/Day)</t>
  </si>
  <si>
    <t>Start the Game with 1 Extra Dispersion.</t>
  </si>
  <si>
    <t>(P) Rasonian Tribute: All Zones may also be used as a Shrine.</t>
  </si>
  <si>
    <t>(P) Inhuman Reactions: You can do two Actions in Map Phase before giving turn over.</t>
  </si>
  <si>
    <t>(≈) Holy Tiles: Convert Current Hex into a Holy Hex; Gain 1 Strength for each Holy Hex under your Control. (0.5 Stamina)</t>
  </si>
  <si>
    <t>(P) Blessed with Light: Your Basic Attacks deal 10 Light Damage On Hit.</t>
  </si>
  <si>
    <t>(P) Faithful: Unable to go below 0 Faith.</t>
  </si>
  <si>
    <t>(P) Magical Defense: Gain Dispersion equal to Points in Survival.</t>
  </si>
  <si>
    <t>Start the Game with the Fire Wavelength.</t>
  </si>
  <si>
    <t>(≈) Resonantial Refreshness: Refresh 4 Resonance. (1/Day)</t>
  </si>
  <si>
    <t>(P) Fire Mastery: Gain 50% Fire Resistance.</t>
  </si>
  <si>
    <t>(P) Fiery Spirit: Everyone under banner immune to Burning.</t>
  </si>
  <si>
    <t>(P) Weapons Ablaze: Your weapons deals 10 Extra Fire Damage on Hit.</t>
  </si>
  <si>
    <t>(P) Evaporator: You can Traverse Water Hexes Transforming them into Simple Plain Hexes.</t>
  </si>
  <si>
    <t>(P) Hellborn: You Regenerate 20 Extra Health if you Rest in the Volcanica Biome.</t>
  </si>
  <si>
    <t>Start the Game with Rage as a Resource; It Starts at 0 and is uncapped and is set to 0 outside of Combat; You gain 10 Rage when landing Basic Attacks; Max Mana is converted automatically to Max Health.</t>
  </si>
  <si>
    <t>(P) Natural Second Guessing: You may Subtract 1 from any Dice roll you make.</t>
  </si>
  <si>
    <t>(≈) Critical Convenience: Flash; You gain the Brawn Condition Until End of Combat. (20 Rage)</t>
  </si>
  <si>
    <t>(^) Barbarian Camp: Set up a Camp on Current Hex; Every 3 Days it produces a Mercenary.</t>
  </si>
  <si>
    <t>(P) Infuriating Opponents: Your Basic Attacks Grant you an additional 10 Rage.</t>
  </si>
  <si>
    <t>(P) Wild Grounds: You may Explore the same Hex up to 3 Times.</t>
  </si>
  <si>
    <t>(P) Undying Rage: When your Health Reaches 0 you Start losing Rage Instead; If there is no Rage to be lost you Die.</t>
  </si>
  <si>
    <t>Start the Game with 1 Skill Point in Potion Crafting.</t>
  </si>
  <si>
    <t>(≈) Philosopher's Stone: Powerplay; Gain The Philosopher's Stone Artifact; This counts as a Creation.</t>
  </si>
  <si>
    <t>(+) Alchemical Process - Multiplication: Create a copy of Target Non-Legendary Gear/Item. (30 Mana)</t>
  </si>
  <si>
    <t>(+) Alchemical Process - Conjunction: Give Target Max Health equivalent to 50% of Max Mana or Vice Versa.</t>
  </si>
  <si>
    <t>(+) Alchemical Process - Separation: Target Entity's Dexterity, Strength or Power is removed until End of Day. (30 Mana)</t>
  </si>
  <si>
    <t>(P) Alchemical Process - Projection: Upon Looting Gear/Items, you can choose to transform them into Gold for 100% of their gold Value instead.</t>
  </si>
  <si>
    <t>(+) Alchemical Process - Distillation: Target Entity's Mana/Health are equally balanced between each other; This counts as a Transformation. (30 Mana)</t>
  </si>
  <si>
    <t>Start the Game with 1 Extra Base Strength.</t>
  </si>
  <si>
    <t>(P) Skill Guaging: You can see the Level of all Entities you have Vision of.</t>
  </si>
  <si>
    <t>(P) To be a Warrior: You gain actions per turn equal to the difference between Your Banner and Hostile Entities on Hex.</t>
  </si>
  <si>
    <t>(P) Warriors Pride: If you have no one under your Banner, gain 20% Increased Total Damage.</t>
  </si>
  <si>
    <t>(P) Extra Strength: Gain Strength equal to skills in Combat.</t>
  </si>
  <si>
    <t>(P) Set Camp: Everyone on your hex has the Regenerative Condition.</t>
  </si>
  <si>
    <t>(P) Tactical Retreat: Fleeing combat successfully allows you to do an action afterwards.</t>
  </si>
  <si>
    <t>Start the Game with a Common Quiver or 5 Common Throwing Axes.</t>
  </si>
  <si>
    <t>(≈) Pre-Scout: Powerplay: Gain 2 3-Hex Range Vision of Random Hexes until End of Day.</t>
  </si>
  <si>
    <t>(P) Hawk-like Eyes: Your Throwables have Precise.</t>
  </si>
  <si>
    <t>(P) Multiple Angles: As long as you have a Follower under your Banner you can see Invisible Entities.</t>
  </si>
  <si>
    <t>(P) Dexterous Fighter: Gain Dexterity equal to skills in Combat.</t>
  </si>
  <si>
    <t>(P) All Natural: For each Empty Equipment Slot, gain 3 Dexterity.</t>
  </si>
  <si>
    <t>(≈) Quick Healing Herbs: Restore 20 Health to Entity. (1/Day)</t>
  </si>
  <si>
    <t xml:space="preserve">Start the Game with 1 Extra Base Power. </t>
  </si>
  <si>
    <t>(P) Magus of the Fourth Circle: You may Overcast Flux and Warp Spells.</t>
  </si>
  <si>
    <t>(P) Magus of the Second Circle: Your Spells Deal 20% More Damage.</t>
  </si>
  <si>
    <t>(P) Arcanite Siphon: You may use Followers Mana to cast your abilities.</t>
  </si>
  <si>
    <t>(P) Agressive Mage: Gain Power equal to skills in the Combat.</t>
  </si>
  <si>
    <t>(P) Magus of the First Circle: Your Spells Cost 25% less.</t>
  </si>
  <si>
    <t>(P) Magus of the Third Circle: Gain 5 Dispersion and 10% Deflection.</t>
  </si>
  <si>
    <t>Start the Game with 1 Extra Base Dexterity.</t>
  </si>
  <si>
    <t>(≈) Anatomical Expert: All Critical Hits will become Vital Hits.</t>
  </si>
  <si>
    <t>(P) Quiet Movement: Walking in Range of another Entity will no longer announce or wait for their action.</t>
  </si>
  <si>
    <t>(P) Applauding Distraction: As long as you have a Follower under your Banner you may enter Combat in melee range of Hostile Entities.</t>
  </si>
  <si>
    <t>(P) Rogues do it From Behind: First Basic Attack in Combat will have Blitz, Precise and will Critical Strike.</t>
  </si>
  <si>
    <t>(≈) Tools of Patience: End turn; During the next Day your Basic attacks deal double Damage. (3 Stamina)</t>
  </si>
  <si>
    <t>(≈) Into the Shadows: Gain Stealth for 1 Turn/Traversal. (1/Day)</t>
  </si>
  <si>
    <t>Start the Game with 1 Extra Defense.</t>
  </si>
  <si>
    <t>(P) Experienced on the Field: Gain 2 Strength, 2 Dexterity, 2 Power, 2 Defense, 2 Dispersion.</t>
  </si>
  <si>
    <t>(≈) Knightly Duel: Powerplay; Force Target Entity to enter a Duel with you where you Basic Attack each other 3 times alternatively and you go first.</t>
  </si>
  <si>
    <t>(≈) Rally Call: Flash; All Followers Under your Banner Move Closer to Target. (1/Day)</t>
  </si>
  <si>
    <t>(≈) Rasonian Protection: Gain a 25 Health Barrier until End of Combat. (1/Combat)</t>
  </si>
  <si>
    <t>(≈) Shield Bash: [Requires Shield] Bash Target with your shield dealing 20 Physical Damage and Stunning Target for 1 Turn. (1/Combat)</t>
  </si>
  <si>
    <t>(P) Strong Defense: Gain Defense equal to Points in Survival.</t>
  </si>
  <si>
    <t>Start the Game with 10 Extra Max Health and Max Mana.</t>
  </si>
  <si>
    <t>(≈) Blooming Forest: Create a Forest on Target Non-Forest Hex within Hex Vision. (1/Day)</t>
  </si>
  <si>
    <t>(P) Natures Gift: While in Forests abilities cost 50% Less.</t>
  </si>
  <si>
    <t>(^) Tree of Life: Powerplay; Summon a 200 Health Giant Tree Object on Target Tile until End of Combat with Passive: Entities in Combat can not take Damage.</t>
  </si>
  <si>
    <t>(+) Poison Vines: Counter; Spiked Poisoned Vines Errupt from the ground and Root Target Entity for 2 Turns, Dealing 10 Poison Damage Per Tick Over 2 Turns. (25 Mana)</t>
  </si>
  <si>
    <t>(P) Natures Call: Forests no longer Obstruct Vision when inside of them.</t>
  </si>
  <si>
    <t>Start the Game with 2 Random Rare Ingredients.</t>
  </si>
  <si>
    <t>(≈) Ancestral Visions: Know Direction and distance of Target Landmark. (40 mana)</t>
  </si>
  <si>
    <t>(P) Shamanic Trance: You draw Energy from your Ancestral Plane, You Regenerate 25 Extra Mana Per Day.</t>
  </si>
  <si>
    <t>(≈) Ancestral Connection/(^) Meet my Ancestors: Active: Powerplay; Create a Level 4 Entity(Choosing its Class; Race; 2 Rare Armor Gear; 1 Rare Weapon Type) Active: Summon Entity Until End of Combat. (50 Mana; 1/Day)</t>
  </si>
  <si>
    <t>(o) Earthshake: Shake the ground on your current Hex, causing all Hostile Entities to take 20 Earth Damage and become Staggered for 1 Turn. (1/Combat)</t>
  </si>
  <si>
    <t>(≈) Passed down from Generations: Powerplay; Gain 1 Unbreakable Lucky Charm and 500 Gold.</t>
  </si>
  <si>
    <t>(≈) To Take is To Give: Burry Target Rare or Higher Gear/Item into the Ground destroying it in the process; Restoring 20 per rarity starting at rare. (1/Day)</t>
  </si>
  <si>
    <t>Start the Game with 1 Potion of Health.</t>
  </si>
  <si>
    <t>(P) Protect the weak spots: Critical Basic Attacks you receive deal 50% less Total Damage.</t>
  </si>
  <si>
    <t>(≈) Restoration Seal: Powerplay; Restore Target to Full Health. (50 Mana)</t>
  </si>
  <si>
    <t>(P) After a successful Combat Heal all Followers 20 Health.</t>
  </si>
  <si>
    <t>(≈) The Healing Channel: [Channel for 1 Turn] Convert all Mana to Health.</t>
  </si>
  <si>
    <t>(≈) Medical Supplies: Powerplay; Gain 3 Salt Crystals and 3 Mending Salves.</t>
  </si>
  <si>
    <t>(P) Healing Expert: Restore Twice as much Health from stamina upon Resting.</t>
  </si>
  <si>
    <t>Start the Game with a Random Common Ring.</t>
  </si>
  <si>
    <t>(^) Argoeanameoanangael: Powerplay; Summon a Copy of a Random Heroes Follower until End of Day.</t>
  </si>
  <si>
    <t>(P) Mind Projection: Minions you summon can cast your other Abilities.</t>
  </si>
  <si>
    <t>(P) Fearsome Minions: Increase the Damage of your Minions by 20%</t>
  </si>
  <si>
    <t>(^) Gate of Wild Summoning: Powerplay; Summon a Boss Creature from current biome. (100 Mana)</t>
  </si>
  <si>
    <t>(^) Unsummoning: You may unsommen Minions to gain 50% of the Mana Back. (This automatically casts at the end of Combat)</t>
  </si>
  <si>
    <t>(P) Tampirian Armor: Your Minions Gain 5 Defense.</t>
  </si>
  <si>
    <t>Start the Game with 20 Extra Max Mana.</t>
  </si>
  <si>
    <t>(≈) Spell Empowerment: Raise the Rank of Your Next Non-Ultimate Spell by 1. (20 Mana)</t>
  </si>
  <si>
    <t>(P) Ranged Spells: Your Projectile Spells gain 1 Hex Range.</t>
  </si>
  <si>
    <t>(P) Mana Balance: The Spells of All Followers Under your banner cost 10 Less Resource.</t>
  </si>
  <si>
    <t>(+) Hexmorph: Transform Target Entity Into an Invulnerable Actionless Object for 2 Turns. (1/Day)</t>
  </si>
  <si>
    <t>(P) Mana Hunger: Gain 100 max Mana, but your mana-costing abilities cost 10 more.</t>
  </si>
  <si>
    <t>(P) Elemental Mana: 20% Elemental Resistance.</t>
  </si>
  <si>
    <t>Start the Game with 1 Extra Attunement Point; You may invest Attunement Points over Current Level +1.</t>
  </si>
  <si>
    <t>(P) Heartgaze: Whenever you make a Pact or Curse with an Entity gain their Stats and Equipped Gear sheets.</t>
  </si>
  <si>
    <t>(o) Maleficent Hunger: Drain all other Entities on Hex for 20 Mana. (1/Day)</t>
  </si>
  <si>
    <t>(o) Sacrificial Ritual: Powerplay; Destroy all other Entities under your Banner; Gain 1 Attunement Point for each Destroyed.</t>
  </si>
  <si>
    <t>(P) Coiling Skulls: Whenever an Entity Dies in Combat you may immediately choose to launch its Skull at Target Entity for 25(+100% Power) Dark Damage.</t>
  </si>
  <si>
    <t>(P) Handlock Tricks: Exploring Hexes Restores 10 Mana.</t>
  </si>
  <si>
    <t>(≈) Black Haze: Counter; Become Ethereal Until the Start of your Turn; If you are Ethereal already then have 100% Chance to Negate the Physical Damage instead Until the Start of your Turn. (1/Combat)</t>
  </si>
  <si>
    <t>Start the Game having a new Faction: Inquisition. (Faction Feat: Killing Undead, Demons and Fae Non-Minion Entities Grant you 200 Extra Xp or Gold at Random)</t>
  </si>
  <si>
    <t>(P) Sanctimonious Offerings: Shrines Offer you 1000 Gold the first time you Traverse them.</t>
  </si>
  <si>
    <t>(P) Master Inquisitor: A Holy Relic appears on a Random Hex; It is only visible to you and other Inquisitors; You gain 2 Hex Vision of it; Collecting it Grants you 2000 Xp; If you are Level 12 you gain 20% Elemental Resistance instead.</t>
  </si>
  <si>
    <t>(≈) Guided Plot: Powerplay; At the Start of the next Day Convert all Shrines from the Planes into Mercenaries under your Control.</t>
  </si>
  <si>
    <t>(+) Triangle Cross: [Requires Undead, Demon or Fae Target] Reduce the Light, Fire and Lightning Resistance of Target by 50% and Root them for 2 Turns. (1/Day)</t>
  </si>
  <si>
    <t>(P) Inquisitions Request: You may purchase 1 Epic or lower Gear or Item from Zones at no cost. (1/Zone)</t>
  </si>
  <si>
    <t>(P) Higher Protection: When your drop below 25% Health Gain 25 Barrier Until End of Day. (1/Day)</t>
  </si>
  <si>
    <t>Start the Game Wavelengthless; with Focus Replacing Mana; Regenerate 5 Focus Per Resonance while in Combat at the Start of your Turn; Outside of Combat Focus is always Maxed.</t>
  </si>
  <si>
    <t>(P) Look into the tea leaves: Roll 2 d20's and choose 1 of the results, this will be your next roll. (2/Day)</t>
  </si>
  <si>
    <t>(≈) Aid from the Past: Flash; Powerplay; Restore your Focus.</t>
  </si>
  <si>
    <t>(≈) Teaching the way: Convert Target Companion To a Random Monk Class.</t>
  </si>
  <si>
    <t>(P) Regenera: +10 Focus Restored at start of your  Turn in combat.</t>
  </si>
  <si>
    <t>(P) High Focus: Gain 50 Max Focus.</t>
  </si>
  <si>
    <t>(P) Meditating Guru: Gain +5 to meditation rolls, you can meditate twice per day.</t>
  </si>
  <si>
    <t>Start the Game with nothing.</t>
  </si>
  <si>
    <t>(≈) True Absurdity: Become one of the Gods(You are becoming a GM, you forfeit the campaign as a player). (9999 Health; 9999 Mana)</t>
  </si>
  <si>
    <t>(≈) Natural Talent: Powerplay; Unlock 4 Random Unowned Skills.</t>
  </si>
  <si>
    <t>(P) Outstanding Personality: Your Banner is immune to Mind Control and Charm.</t>
  </si>
  <si>
    <t>(≈) Possessiveness: Steal Target Armor Gear from Target. (1/Combat)</t>
  </si>
  <si>
    <t>(P) Boundless: Gain 2 Dexterity/Power/Strength for each Empty Equipment Slot.</t>
  </si>
  <si>
    <t>(≈) Hard Work: Spend 1 Stamina for 1 Stat Point.</t>
  </si>
  <si>
    <t>Start the Game with 20 Extra Health.</t>
  </si>
  <si>
    <t>(P) Forgiveness Through Pain: While below 0 Faith you can always lose 20 Health Gain 1 Faith.</t>
  </si>
  <si>
    <t>(+) Order of Goddess M'riah: Powerplay; The Skin of All Entities Starts rupturing, inflicting Bleeding for 20 Damage per Tick over 5 Turns. (100 Health; 100 Mana)</t>
  </si>
  <si>
    <t>(≈) Sanctimony: Powerplay; Gain -1 Faith and grant your entire banner 20 Barrier until End of Day.</t>
  </si>
  <si>
    <t>(+) M'riah's Sentence: Target Entities Skin ruptures, Bleeding for 10 Bleed Damage over 5 Turns. (1/Day)</t>
  </si>
  <si>
    <t>(P) Hidden Shrines: You may do a Prayer for Light anywhere.</t>
  </si>
  <si>
    <t>(P) Silent Atonement: You become unable to Talk; You gain the Regeneration Trait.</t>
  </si>
  <si>
    <t>Start the Game with a Common Pouch.</t>
  </si>
  <si>
    <t>(≈) Ammosmith: Active: Convert Quiver into Pouch of equal Rarity; Passive: Your Pouches give +1 Base Damage per Rarity to your Main Hand.</t>
  </si>
  <si>
    <t>(P) Gungliding: Basic Attacks and Reloads now have Flash.</t>
  </si>
  <si>
    <t>(≈) Gunswap: Flash; Swap Weapons with a Companion in Melee Range; You may also switch your weapons with Flash.</t>
  </si>
  <si>
    <t>(&gt;) Rapidfire: [Requires Gun/Rifle] Empty your Main and Off-hands Weapons Magazine in Target quickly firing with a 30% Damage Pentalty. (1/Day)</t>
  </si>
  <si>
    <t>(≈) Teleporting Pelets: Instant; Reload your Main Hand. (1/Day)</t>
  </si>
  <si>
    <t>(≈) Kicking Tumble: Flash; Kick Target dealing True Damage Equal to your Dexterity and Using it as your launchpad to move 1 Tile away from your Target. (1/Day)</t>
  </si>
  <si>
    <t>Start the Game with a Common Body Piece.</t>
  </si>
  <si>
    <t>(P) Proper Gearing: Gain 2 Extra Defense For Each Equiped Armor Gear.</t>
  </si>
  <si>
    <t>(P) Fierce Resistance: Gain 10% Damage Reduction. (Locks 20 mana)</t>
  </si>
  <si>
    <t>(P) Standing Tall: Enemy Projectiles will Hit you if you are inbetween Caster and Target.</t>
  </si>
  <si>
    <t>(≈) The Juggerplex:[Requires Empty Weapon Slots] Grab Target Entity and Suplex them, dealing 50(+20% of your Max Health) Physical Damage; If the Target Took more than 100 Damage, they are Stunned for 2 Turns. (100 Mana)</t>
  </si>
  <si>
    <t xml:space="preserve">(≈) One Man Drop-Pod: Powerplay; Launch yourself in the air, Gaining the Layout of the Map and choose a Location to Drop to. </t>
  </si>
  <si>
    <t>(P) Bulwark Body: You gain 50 Max Health.</t>
  </si>
  <si>
    <t>Start the Game with 2 Random Common Items; Your Innate Abilities can be Ranked up to 3.</t>
  </si>
  <si>
    <t>(P) Applied Knowledge: Gain +1 Roll Modifier on your D20 Rolls outside of Combat.</t>
  </si>
  <si>
    <t>(P) Master Artisan: You may use your Innates Twice per Day.</t>
  </si>
  <si>
    <t>(P) Family Business: Gain 500 Gold Per Day.</t>
  </si>
  <si>
    <t>(P) Monetary Convincing: You may pay Hostile Sentient Non-Hero Entities to become Peaceful; 250 Weakling; 500 Elite; 750 Boss; 1000 Guardian.</t>
  </si>
  <si>
    <t>(≈) Skillwork: Powerplay; Rank up your Innate Ability.</t>
  </si>
  <si>
    <t>(P) Not work, a Passion: Restore 10 Health or Mana Randomly whenever you use your Innate.</t>
  </si>
  <si>
    <t>Start the Game with +1 Might.</t>
  </si>
  <si>
    <t>(P) Bend it Inwards: After 3 Successful Strikes, Targets Defense is reduced to 0; Your Basic Attack will Scale with the amount of Defense Reduced until End of Combat.</t>
  </si>
  <si>
    <t>(P) Muscle Breaker: Gain 1 Crit Multiplier on Melee Weapons.</t>
  </si>
  <si>
    <t xml:space="preserve">(≈) Pillagers Warcry: Powerplay; Inspire your followers to deal 50% More Damage; Lasts Until End of Day. </t>
  </si>
  <si>
    <t>(P) Born in the North: Gain the Brawn Trait.</t>
  </si>
  <si>
    <t>(≈) Forgotten Trove: Powerplay; Gain a Chest and Treasure Chest.</t>
  </si>
  <si>
    <t>(P) Seaborn: You gain Stealth while in Water Hexes.</t>
  </si>
  <si>
    <t>Start the Game with +1 Wisdom.</t>
  </si>
  <si>
    <t>(≈) Celestial Visions: Powerplay; Reveal the Entire Map including Stealthed Entities until End of Day.</t>
  </si>
  <si>
    <t>(≈) A change of Fate: Flash; Trigger a Correct Prediction. (1/Day)</t>
  </si>
  <si>
    <t>(≈) Heroes Prophecy: Tell a Prophecy Transfering the Hero Characteristic to Target Companion and swapping Levels.</t>
  </si>
  <si>
    <t>(≈) The Oracle: Flash; Predict Targets Next Action, If you are Correct, You are Granted a Turn of Preparation. (1/Day)</t>
  </si>
  <si>
    <t>(P) Worshippers Hunch: When Entering combat, Predict Targets Level; If you are Correct Gain 2 Turns of Preparation.</t>
  </si>
  <si>
    <t xml:space="preserve">(≈) A strange feeling: Instant; Predict if your next D20 roll is below or above 10, if you predict correctly gain +5 on the roll. (1/Day) </t>
  </si>
  <si>
    <t>Start the Game with a Skeleton Weakling under your Banner.</t>
  </si>
  <si>
    <t>(P) Sight Taking: Killing Heroes or Guardians Increases your Hex Vision by 1 Until End of Day.</t>
  </si>
  <si>
    <t>(≈) Necrosis: Reduce Targets Elemental Resistances by 50%; If the Target Reaches -200% in one Resistance they Instantly Die. (80 Mana)</t>
  </si>
  <si>
    <t>(P) Skeleton Summoning: When entering Combat Summon a Skeleton with 25 Health; 25 Physical Damage Basic Attack under your Banner Until End of Combat.</t>
  </si>
  <si>
    <t>(P) Dark Aura: Everyone Under your Banner Deals 10 Extra Dark Damage On Hit.</t>
  </si>
  <si>
    <t>(P) Enchanced Perception: You know how much Damage Attacks will deal during Combat.</t>
  </si>
  <si>
    <t>(P) Misunderstood Immortality: You may go into Negative Health up to -50 during Combat; While below 0 Health Killing Entities Restores 50 Health.</t>
  </si>
  <si>
    <t>Start the Game Wavelengthless with Soul replacing Mana; You Regenerate 5% Max Soul Per Resonance at the Start of each Day; While you have 0 Soul, you take double damage.</t>
  </si>
  <si>
    <t>(≈) The Forbidden Ritual: [1 Channel Stack] Powerplay; Lose Health Equal to 50% of Targets Current Mana; Reduce Targets Mana to 0.</t>
  </si>
  <si>
    <t>(≈) Soul Materialisation: Convert x Soul to x Health.</t>
  </si>
  <si>
    <t>(≈) Soul Seething: Drain the Soul of your Followers Killing them in the process and Gaining Max Soul equal to their Base Health.</t>
  </si>
  <si>
    <t>(P) The Stronger the Soul: Gain 1 Attribute of each kind for Each 20 Max Soul.</t>
  </si>
  <si>
    <t>(≈) Soul Enforce: Gain 20 Soul. (10 Health)</t>
  </si>
  <si>
    <t>(P) Soul Barrier: Your Soul becomes a Barrier that stops Damage before it reaches your Health.</t>
  </si>
  <si>
    <t>Start the Game with an Hourglass Artifact.</t>
  </si>
  <si>
    <t>(P) I've been here Before: You may see the Abilities of Entities you enter Combat with.</t>
  </si>
  <si>
    <t>(≈) Sand Turning: You may turn your Hourglass to refresh all other Cooldowns. (1/Day)</t>
  </si>
  <si>
    <t>(P) Unparalleled Experience: Mercenaries may now Level up.</t>
  </si>
  <si>
    <t>(P) Tidal Time Turn: Turning your Hourglass can deal 10 True Damage to Target of your Choice.</t>
  </si>
  <si>
    <t>(P) Fused with Time: Gain an Extra Artifact Slot.</t>
  </si>
  <si>
    <t>(P) Life Leap: Powerplay, Aftermath; Go back in time to the beginning of Combat, if you died in Map phase, go back in time to the tile where you Started the Day.</t>
  </si>
  <si>
    <t>Start the Game with 5 Scrap.</t>
  </si>
  <si>
    <t>(≈) Experimental Race Replication Technology: Powerplay; Gain 2 Random Conditions.</t>
  </si>
  <si>
    <t>(≈) Surpassing the Limits of Creativity: Create your own Invention. (GM Decides; At least 1 Scrap)</t>
  </si>
  <si>
    <t>(≈) Tinkward Companions: Consume 2 Scraps to Craft a 2 Hex Vision Ward.</t>
  </si>
  <si>
    <t>(≈) Blackpowder Surprise: Powerplay; Detonate all your Inventions dealing 20 Blast Damage in their Melee Range per Invention.</t>
  </si>
  <si>
    <t>(P) You Learn from your Mistakes: Upon the Making and the Destruction of your Creations you gain 200 Xp.</t>
  </si>
  <si>
    <t xml:space="preserve">(^) Mechanical Bear: Powerplay; Create a 125 Health Mechanical Bear with 20 Physical Damage Melee Basic Attack and 3/3 Stamina. </t>
  </si>
  <si>
    <t>Start the Game with 5 Meat/Flour.</t>
  </si>
  <si>
    <t>(≈) Assortment of Spices: You may Trade 2 Cooking material and 2 Ingredients for 1 Legendary Gear or Item at Market/Black Market Zone.</t>
  </si>
  <si>
    <t>(≈) The Perfect Dish: Powerplay; Consume 5 Ingredients to create a Dish that fully restores Health and Mana.</t>
  </si>
  <si>
    <t xml:space="preserve">(P) Fresh Deals: You can trade Cooking Material and ingredients of the same rarity  1:1 with any Merchant. </t>
  </si>
  <si>
    <t>(P) Proteins and Vitamins: Consuming Food gives you a Random Point in Streangth/Dexterity/Power.</t>
  </si>
  <si>
    <t>(P) Recipe Substitutes: When you loot a creature or a sentient gain 1 meat, when searching on any grass hex gain 1 flour; You can use any cooking material as a substitute for another and vice-versa.</t>
  </si>
  <si>
    <t>(P) Salvaged Food: Chests contain D20/10 (rounded down) random Cooking Material.</t>
  </si>
  <si>
    <t xml:space="preserve">Start the Game with +1 Mobility				</t>
  </si>
  <si>
    <t>(≈) Terrain Mastership: Spend 3 Stamina to learn Hex, learnt Hexes take 0.5 Stamina less to Traverse.</t>
  </si>
  <si>
    <t>(P) Marathon: Gain 2 Max Stamina</t>
  </si>
  <si>
    <t>(P) Striding Partners: Your Banner has Max Stamina equal to yours.</t>
  </si>
  <si>
    <t>(P) Calculated Approach: Moving in Melee Range of Hostile Entities gives 1 Preparation Stack at the start of your next Turn.</t>
  </si>
  <si>
    <t>(P) Leg Training: Gain Dexterity equal to Max Stamina.</t>
  </si>
  <si>
    <t>(P) More Mobility: Gain 2 Mobility.</t>
  </si>
  <si>
    <t>Weapon Section:</t>
  </si>
  <si>
    <t>Stats/Effects</t>
  </si>
  <si>
    <t>1. One-handed Swords:</t>
  </si>
  <si>
    <t>Metal Type</t>
  </si>
  <si>
    <t>Common:</t>
  </si>
  <si>
    <t>Just the Handle: One-handed Melee Sword; 4 Physical Damage; Inflicts 1 Turn of Confusion On Hit.</t>
  </si>
  <si>
    <t>Rusty Sword: One-handed Melee Sword; Set Piece; 5-7 Physical Damage.</t>
  </si>
  <si>
    <t xml:space="preserve">Rare: </t>
  </si>
  <si>
    <t>Silver Sword: One-handed Melee Sword; 10 True Damage to Undead. Faries; Divine and Demons; 10 Physical Damage to Living and Constructs.</t>
  </si>
  <si>
    <t>Circular Spade: One-handed Melee Sword; 7-10 Physical Damage; 50% chance to cause bleed for 3 Bleed Damage Per Tick Over 2 Turns.</t>
  </si>
  <si>
    <t>**Insert**</t>
  </si>
  <si>
    <t xml:space="preserve">Epic: </t>
  </si>
  <si>
    <t>Fight the Oppressor: One-handed Melee Sword; 12 Physical; Passive: As long as your Target has more Health than you. the sword will deal 20 Magic Damage on Hit.</t>
  </si>
  <si>
    <t>Blood Viper: One-handed Melee Sword; Set Piece; 7 Physical Damage; 7 Bleed Damage On Hit; Passive: 25% Lifedrain on all Physical and Bleed Damage dealt by this Weapon.</t>
  </si>
  <si>
    <t>Short Heatsword: One-handed Melee Sword; 5 Physical Damage; On Hit: 15 Fire Damage.</t>
  </si>
  <si>
    <t>Chakram Flinger: One-handed Melee Sword; 10 Physical Damage; Active: (&gt;) [Requires at least 2 Hostile Entities] Fling a Chakram out of your blade at Target Entity that Bounces twice off of Random Hostile Entities for 20 Physical Damage which is reduced by 5 Total Damage with each Bounce. (2/Day)</t>
  </si>
  <si>
    <t xml:space="preserve">Legendary: </t>
  </si>
  <si>
    <t>The Sarkon: One-handed Melee Sword; 13-15 Physical Damage; Passive: Your Basic Attack has a 30% Chance to Trigger Twice.</t>
  </si>
  <si>
    <t>Mordred's Fury: One-handed Melee Sword; 13 Physical Damage; Active: (≈) Consume a chosen amount of Health and Strike with +1 Crit Multiplier and +1 Roll Modifier for each 40 Health consumed.</t>
  </si>
  <si>
    <t>Grand Zelos: One-handed Melee Sword; Flexible; 12-18 Physical Damage; Passive: 20% Chance to Block incoming Strike.</t>
  </si>
  <si>
    <t>Final Falx: One-handed Melee Sword; Flexible; 20 Physical Damage; Passive: D20 Rolls on Basic Attacks have +1 Critical Multiplier and ignore 50% of Targets Defense.</t>
  </si>
  <si>
    <t xml:space="preserve">Mythic: </t>
  </si>
  <si>
    <t>The Merciless: One-handed Melee Sword; 18-20 Physical Damage; 30% Deflect;  Passive: At the Start of your Turn Gain 5 Bleed Damage On Hit until End of Combat.</t>
  </si>
  <si>
    <t>The Merciful: 1 True Damage; 50% Deflection; Active: (≈) Heal Damage taken last turn. (1/Day)</t>
  </si>
  <si>
    <t xml:space="preserve">Astral: </t>
  </si>
  <si>
    <t>2. Two-handed Swords:</t>
  </si>
  <si>
    <t>Wooden Sword: Two-handed Melee Sword; 8 Physical Damage; Gain 1 Base Damage with each Attack until End of Combat.</t>
  </si>
  <si>
    <t>Broadsword: Two-handed Melee Sword; 10-12 Physical Damage.</t>
  </si>
  <si>
    <t>Zweihander: Two-handed Melee Sword; 12-15 Physical Damage.</t>
  </si>
  <si>
    <t>Executioners Blade: Two-handed Melee Sword; 10-12 Physical Damage; +0.5 Crit multiplier.</t>
  </si>
  <si>
    <t>Katana: Two-handed Melee Sword; 10 Physical Damage; Passive: This Weapon has +5 Base Damage if Target you are Attacking has 5 or less Defense and another +5 Base Damage if Targets Defense is 0 or lower.</t>
  </si>
  <si>
    <t>Flamberg: Two-handed Melee Sword; 15 Physical Damage; On Attack: Deal 8 Fire Damage.</t>
  </si>
  <si>
    <t>Ice Kings Revenge: Two-handed Melee Sword; 13-16 Physical Damage; On Hit: 5 Frost Damage &amp; 50% chance to inflict Frostbite status for 5 Frost damage per 2 turns.</t>
  </si>
  <si>
    <t>Eulostravo: Two-handed Melee Sword; 15 Physical Damage; On Hit: 20 Lightning Damage; Passive: Entities will Recognise this sword in Combat and will be able to tell what it is.</t>
  </si>
  <si>
    <t>The Guillotine: Two-handed Melee Sword; 16-20 Physical Damage; +1 Crit Multiplier; On Crit: Bleed Target for 5 Bleed Damage Per Tick over 4 Turns.</t>
  </si>
  <si>
    <t>Iserasin: Two-handed Melee Sword; 20 Physical Damage; Active: (≈) Toggle; Physical Damage Dealt is converted to Static Damage.</t>
  </si>
  <si>
    <t>Bakyou: Two-handed Melee Sword; 30 Physical Damage; Passive: All your Strikes have Blitz.</t>
  </si>
  <si>
    <t>The Pride of Orgor: Two-handed Melee Sword; 20 True Damage; Passive: Locks Main and Off-Hand upon Equipping; Active: (+) Roll d100 and Deal True Damage Equal to Roll to Target Entity. (1/Entity)</t>
  </si>
  <si>
    <t>3. One-handed Spears:</t>
  </si>
  <si>
    <t>Rusty Spear: One-handed Melee Spear; Set Piece; 6-7 Physical Damage; Flexible.</t>
  </si>
  <si>
    <t>Golden Poker: One-handed Melee Spear; 10-12 Physical Damage; Flexible; Passive: +2 Physical Damage if Two-handed.</t>
  </si>
  <si>
    <t>Full Metal Spear: One-handed Melee Spear; 10 Physical Damage; Flexible; Passive: If Two-Handed Strikes Ignore 50% of Targets Defense.</t>
  </si>
  <si>
    <t>Light Sparrow: One-handed Melee Spear; Flexible; 7 Physical Damage; On Hit: 6 Light Damage; Active: (&gt;) Selfdestruct; Throw the Spear into the sky. at the start of your next Turn the Spear will hit Target dealing 30 Light Damage.</t>
  </si>
  <si>
    <t>Dark Sparrow: One-handed Melee Spear; Flexible; 7 Physical Damage; On Hit: 6 Dark Damage; Active: (&gt;) Selfdestruct; Throw the Spear into the sky. at the start of your next Turn the Spear will hit Target dealing 30 Dark Damage.</t>
  </si>
  <si>
    <t>Diamond Piercer: One-handed Melee Spear; Unscallable 33 True Damage; Passive: This weapon can not Crit.</t>
  </si>
  <si>
    <t>Emerald Temporia: One-handed Melee Spear; 16 Magic Damage; Passive: After each Throw at the start of your Turn. the Spear travels back into your hand.</t>
  </si>
  <si>
    <t>4. Two-handed Spears:</t>
  </si>
  <si>
    <t>Wooden Spike: Two-handed Melee Spear; 9 Physical Damage; + 0.5 Critical Multiplier.</t>
  </si>
  <si>
    <t xml:space="preserve">Spiked Pole: Two-Handed Melee Spear; 9-13 Physical Damage; Active: (≈) Can be used to jump over Target Tile landing on the one next to it in the same cardinal direction; Can be Used while Rooted. </t>
  </si>
  <si>
    <t>Sturdy Pike: Two-Handed Melee Spear; 15 Physical Damage; Passive: The first time a Hostile Entity enters your Melee Range you Basic Attack it. (1/Combat)</t>
  </si>
  <si>
    <t>silk</t>
  </si>
  <si>
    <t>Lance of Reality: Two-Handed Melee Spear; 20 Physical Damage; Active: (o) Powerplay; Teleport all Entities on current Hex to a Different Reality where faith cannot be used and where you may see Invisible Targets; Entities can't Flee and will return at the end of the Combat to original Hex.</t>
  </si>
  <si>
    <t>Visera: Two-handed Melee Spear; 18 Physical Damage; On Hit: 10 Fire Damage; Active:[Channel for 1 Turn] Transform Weapon into Visera Dominatus: (o) Dealing 100 Fire Damage to all Entities on Hex.</t>
  </si>
  <si>
    <t>Heaven's Roar: Two-handed Melee Spear; 20 Physical Damage &amp; 20 Lightning Damage; Active: (o) Converge a storm on your Hex which lasts 5 Turns. Every Turn, it Staggers for 1 Turn and deals 10 Lightning Damage to all Entities in the Combat Area. (1/Day)</t>
  </si>
  <si>
    <t>Visera-Dominatus: Two-handed Melee Spear; 30 Magic Damage; Passive: Take 10 Fire Damage each turn you are Holding this; Active: (o) 1 Hex Range; Selfdestruct; Throw the Spear to deal 200 Fire Damage and Transforming Target Hex into a Scorched Hex.</t>
  </si>
  <si>
    <t>5. One-handed Axes:</t>
  </si>
  <si>
    <t>Sharp Axe Head on a Branch: One-handed Melee Axe; 1 Physical Damage; Ignores 75% Defense.</t>
  </si>
  <si>
    <t>Rusty Axe: One-handed Melee Axe; 5-6 Physical Damage; + 1 Strength.</t>
  </si>
  <si>
    <t>Iron Hatchet: One-handed Melee Axe; 7-12 Physical Damage.</t>
  </si>
  <si>
    <t>Bloody Axe: One-handed Melee Axe; 5-8 Physical Damage; On Hit: 2 Bleed Damage, Add +2 Bleed Damage to this On Hit until End of Combat.</t>
  </si>
  <si>
    <t>Forester: One-handed Melee Axe; 8-11 Physical Damage; Active: (≈) Chop down Forest Hex transforming it into a Simple Hex. (0.5 Stamina)</t>
  </si>
  <si>
    <t>Crescent Edge: One-handed Melee Axe; 7-12 Physical Damage; On Hit: Drain 10 Mana.</t>
  </si>
  <si>
    <t>Boomeraxe: One-handed Melee Axe; 10 Physical Damage; On Hit: 15 Wind Damage; Active: (&gt;) Throw your Axe at Target Dealing Basic Attack Damage; It returns into the respective Slot at the end of your next Turn.</t>
  </si>
  <si>
    <t>The Grounding: One-handed Melee Axe; 10 Physical Damage; On Hit: 30% Chance to Stun.</t>
  </si>
  <si>
    <t>Zealdis No’: One-handed Melee Axe; 20 Physical Damage; Passive: While equipped in the Main-Hand Slot. Your Off-Hand slot becomes a copy of Zealdis No'.</t>
  </si>
  <si>
    <t>6. Two-handed Axes:</t>
  </si>
  <si>
    <t>Rusty Cleaver: Two-handed Melee Axe; Set Piece; 6-12 Physical Damage.</t>
  </si>
  <si>
    <t>Brawl Stopper: Two-handed Melee Axe;  12-14 Physical Damage; +0.5 Crit multiplier.</t>
  </si>
  <si>
    <t>Battle Axe: Two-handed Melee Axe; 16 Physical Damage.</t>
  </si>
  <si>
    <t>Charcoal Slasher: Two-handed Melee Axe; 12-15 Physical Damage; On Hit: 50% chance Burn Target for 5 Fire Damage Per Tick over 5 Turns.</t>
  </si>
  <si>
    <t>Butcher's Cleaver: Two-handed Melee Axe; 10 Physical; 20% Chance to Dismember Target on Crit.</t>
  </si>
  <si>
    <t>Da’ Choppa: Two-handed Melee Axe; 10-30 Physical Damage; +3 Crit Multiplier but can only Crit on a d20.</t>
  </si>
  <si>
    <t>Warcry: Two-handed Melee Axe; 16-24 Physical Damage; Active: (≈) 1 Hex Range; Move into Melee range of Target and Basic Attack them. (1/Day)</t>
  </si>
  <si>
    <t>Orc's Honor: Two-handed Melee Axe; 25 Physical Damage; Passive: Strikes that bring Targets below 20% Max Health will Kill them instead.</t>
  </si>
  <si>
    <t>Crimson Devora: Two-handed Melee Axe; 10 Bleed Damage; On Hit: Weapon gains 10 Base Bleed Damage and Target Gains -10% Bleed Resistance Until End of Combat; Passive: If Weapons Base Damage Reaches 100 Bleed Damage or higher Transform it into 1000 Bleed Damage instead.</t>
  </si>
  <si>
    <t>7. One-handed Maces:</t>
  </si>
  <si>
    <t>Rusty Mace: One-handed Melee Mace; Set Piece; 6-7 Physical Damage.</t>
  </si>
  <si>
    <t>Trick Pick: One-handed Melee Mace; 7-8 Physical Damage; Passive: +0.5 Critical Multiplier.</t>
  </si>
  <si>
    <t>Morning Star: One-handed Melee Mace; 8-10 Physical Damage; On Hit: 50% Chance to cause an explosion for 10 Solar Damage.</t>
  </si>
  <si>
    <t>Golden Parade: One-handed Melee Mace; 16-18 Physical Damage; Active: (+) Cause Target Entity to drop 100 Gold upon Death; Passive: This Gear sells at full value.</t>
  </si>
  <si>
    <t>8. Two-handed Maces:</t>
  </si>
  <si>
    <t>Worn-out Heavy Mace: Two-handed Melee Mace; Set Piece; 9-11 Physical Damage.</t>
  </si>
  <si>
    <t>Deadly Bozdogan: Two-handed Melee Mace; 9-13 Physical Damage; On Crit: 10 Bleed Damage.</t>
  </si>
  <si>
    <t>Greater Morning Star: Two-handed Melee Mace; 10-15 Physical Damage; On Hit: 50% Chance to cause an explosion for 20 Solar Damage.</t>
  </si>
  <si>
    <t>The Balkanique: Two-handed Melee Mace; 25-30 Physical Damage.</t>
  </si>
  <si>
    <t>Wailing Bell: Two-handed Melee Mace; 16-22 Physical Damage; On Hit: 40% Chance to Confuse for 1 Turn.</t>
  </si>
  <si>
    <t>Annihilator: Two-handed Melee Mace; 24 Physical Damage; Passive: Every second Strike deals True Damage.</t>
  </si>
  <si>
    <t>9. One-handed Flails</t>
  </si>
  <si>
    <t>Stick, String and a Rock: One-handed Melee Flail; 4-9 Physical Damage.</t>
  </si>
  <si>
    <t>Chain and Ball: One-handed Melee Flail; 8-10 Physical Damage.</t>
  </si>
  <si>
    <t>Scorpion: One-handed Melee Flail; 10 Physical Damage; Passive: Critical Multiplier of this Weapon is Set to 1, instead Critical Rolls on Basic Attacks inflict 40 Poison Damage On Hit.</t>
  </si>
  <si>
    <t>Kusari-gama: One-handed Half-Ranged Flail; 15 Physical Damage; Passive: This weapon counts as Sharp.</t>
  </si>
  <si>
    <t>Cerberus: One-handed Melee Flail; 7 Physical Damage; 3 Unscallable Fire Damage; Passive: It has Three Heads causing each Attack with this Weapon to count as 3 Strikes, This Weapon does not Trigger On Hit Effects.</t>
  </si>
  <si>
    <t>10. Two-handed Flails</t>
  </si>
  <si>
    <t>Peasants Flail: Two-handed Melee Flail; 10-12 Physical Damage.</t>
  </si>
  <si>
    <t>Double Ball Flail: Two-handed Melee Flail; 14-16 Physical Damage.</t>
  </si>
  <si>
    <t>Bomb on a Stick: Two-handed Melee Flail; 20 Blast Damage; On Hit: Selfdestruct.</t>
  </si>
  <si>
    <t>Militants Heavy Flail: Two-handed Melee Flail; 12-20 Physical Damage; Active: (≈) [1 Preparation Stack] Strike with Double this weapons Base Damage and with +2 Roll Modifier.</t>
  </si>
  <si>
    <t>Iminentrum: Two-handed Melee Flail; 5-25 Physical Damage; Passive: Each landed Strike with this Weapon causes the lowest number on the Damage Range to increase by 1, When the Base Damage is flat 25 its Strikes will Destroy Targets On Hit, Resets at the End of Combat.</t>
  </si>
  <si>
    <t>Bloodlust: Two-handed Melee Flail; 15 Physical Damage; Active: (≈) Toggle; Gain 40% Lifedrain and failing to land a Basic Attack during your Turn will cause you to lose all Health gained this Combat.</t>
  </si>
  <si>
    <t>Pond Rod: Two-handed Melee Flail; 10 Hydro Damage; Active: (&gt;) [Requires Adjacent Water Hex] Hook Target Entity bringing them immediately onto your Hex; Infinite Hex Range. (1/Day)</t>
  </si>
  <si>
    <t>The Golden Sack: Two-handed Melee Flail; 1 Physical Damage; Passive: This Weapon gains +1 Base Damage for each 100 Gold in your Inventory and does not Scale with Strength.</t>
  </si>
  <si>
    <t>11. One-handed Warhammers:</t>
  </si>
  <si>
    <t>Cobbled Hammer: One-handed Melee Warhammer; 6 Physical Damage.</t>
  </si>
  <si>
    <t>Warpick: One-handed Melee Warhammer; 9 Physical Damage; Passive: This Weapon counts as an Impact.</t>
  </si>
  <si>
    <t>Rasonian Hamtax: One-handed Melee Warhammer; 10 Physical Damage; On Hit: Reduce Targets Defense by 4 Until End of Combat.</t>
  </si>
  <si>
    <t>The Tool: One-handed Melee Warhammer; 6 Physical Damage; Passive: This Weapon Permanently Gains 2 Base Damage every time its Active Ability is used; Active: (≈) Craft Target Ore into Gear of its Respective Rarity. (1/Day)</t>
  </si>
  <si>
    <t>12. Two-handed Warhammers:</t>
  </si>
  <si>
    <t>Crumbler: Two-handed Melee Warhammer; 30 Physical Damage; On Hit: Selfdestruct.</t>
  </si>
  <si>
    <t>Chipped Hammer: Two-handed Melee Warhammer; 10 Physical Damage.</t>
  </si>
  <si>
    <t>Maul: Two-handed Melee Warhammer; 14 Physical Damage.</t>
  </si>
  <si>
    <t>Runehammer: Two-handed Melee Warhammer; 9 Physical Damage; On Hit: 5 Earth Damage &amp; 20% chance to Stun Target for 1 Turn.</t>
  </si>
  <si>
    <t>Mana-Tech Hammer: Two-handed Melee Warhammer; 10-14 Physical Damage; On Hit: 10 Manadrain.</t>
  </si>
  <si>
    <t>Bright Blunder: Two-handed Melee Warhammer; 15 Physical Damage; On Hit: 10 Light Damage.</t>
  </si>
  <si>
    <r>
      <rPr>
        <sz val="12"/>
        <color rgb="FF000000"/>
        <rFont val="Helvetica LT Std"/>
      </rPr>
      <t>Time Stopper: Two-handed Melee Warhammer; Set Piece; 12</t>
    </r>
    <r>
      <rPr>
        <b/>
        <sz val="12"/>
        <color rgb="FF000000"/>
        <rFont val="Helvetica LT Std"/>
      </rPr>
      <t>-</t>
    </r>
    <r>
      <rPr>
        <sz val="12"/>
        <color rgb="FF000000"/>
        <rFont val="Helvetica LT Std"/>
      </rPr>
      <t>16 Physical Damage; Passive: Landing a Critical Hit will cause time to stop. allowing the Hero to do one more Action.</t>
    </r>
  </si>
  <si>
    <t>Planet Crusher: Two-handed Melee Warhammer; 7 Physical Damage; On Hit: 30 Earth Damage.</t>
  </si>
  <si>
    <t>The Gorgon Smasher: Two-handed Melee Warhammer; 20 Physical Damage; On Hit: If Targets Health is Higher than yours it Deals the Difference as Physical Damage; On Crit: Convert Total Damage and On Hit Damage to True Damage.</t>
  </si>
  <si>
    <t>Vaporizor: Two-handed Melee Warhammer; 30 Physical damage. Passive: All Damage dealt by this weapon to a Target is stored; When Stored Damage reaches Targets current Health they get Destroyed.</t>
  </si>
  <si>
    <t>The Coreforger: Two-handed Melee Warhammer; 40 Physical Damage; 20 Fire Damage On Hit; +3 Crit Multiplier; Passive: -2 on Basic Attack Roll; Active: (≈) Selfdestruct The Coreforger transforming it into The Core(Astral Body Piece) and Permanently Equip it.</t>
  </si>
  <si>
    <t>13. One-handed Clubs:</t>
  </si>
  <si>
    <t>Wooden Bat: One-handed Melee Club; 6-9 Physical Damage.</t>
  </si>
  <si>
    <t>Chunk of Meat: One-handed Melee Club; 8 Physical Damage; Active: (≈) Take a bite out of your Ham to Restore 10 Health but decrease Base Damage by 2; If Base Damage reaches 0 Selfdestruct.</t>
  </si>
  <si>
    <t>Steel Tonfa: One-handed Melee Club; +3 Defense; 7 Physical Damage; Passive: If you have two Steel Tonfas equipped double their base Stats.</t>
  </si>
  <si>
    <t>Soulwooden Baton: One-handed Melee Club; 10 Physical Damage; On Hit: 10 Magic Damage.</t>
  </si>
  <si>
    <t>Torching Warclub: One-handed Melee Club; 15 Physical Damage; On Hit: 5 Fire Damage; Passive: Immunity to Blinded and Asleep.</t>
  </si>
  <si>
    <t>14. Two-handed Clubs:</t>
  </si>
  <si>
    <t>Good ol' Club: Two-handed Melee Club; 11 Physical Damage.</t>
  </si>
  <si>
    <t>Porcupine: Two-handed Melee Club; 12 Physical Damage; On Hit: Decrease Target Defense by 1 Until End of Combat.</t>
  </si>
  <si>
    <t>Greatclub: Two-handed Melee Club; 15 Physical Damage.</t>
  </si>
  <si>
    <t>The Old Blunt: Two-handed Melee Club; 20 Physical Damage; Active: (≈) Defense Crackdown: Smash Target in Melee Range for 10 Physical Damage reducing their Defense by 50% Until End of Combat. (1/Entity)</t>
  </si>
  <si>
    <t>Giant Chunk of Meat: Two-handed Melee Club; 18 Physical Damage; Active: (≈) Take a bite out of your Ham to Restore 20 Health but decrease Base Damage by 2; If Base Damage reaches 0 Selfdestruct. (2/Day)</t>
  </si>
  <si>
    <t>15. Glaives:</t>
  </si>
  <si>
    <t>Rusty Glaive: Two-handed Melee Glaive; 4-16 Physical Damage.</t>
  </si>
  <si>
    <t>Weightless Razor: Two-handed Melee Glaive; 15-20 Physical Damage; Passive: It can not Crit.</t>
  </si>
  <si>
    <t>Poled Slasher: Two-handed Melee Glaive; 8-20 Physical Damage.</t>
  </si>
  <si>
    <t>Twinglaive: Two-handed Melee Glaive; 10-26 Physical Damage; On Basic Attack 50% Chance to Strike Again.</t>
  </si>
  <si>
    <t>Nightriders Choice: Two-handed Melee Glaive; 4-26 Physical Damage; Passive: +1 Critical Multiplier; Active: (≈) Basic Attack Target with +1 Crit Multiplier. (1/Combat)</t>
  </si>
  <si>
    <t>Cyanandum: Two-handed Melee Galive; 1-40 Physical Damage; Precise; Passive: If Target Dodges your Basic Attack. gain 1 Preparation Stack.</t>
  </si>
  <si>
    <t>Guardian Slayer: Two-handed Melee Glaive; 10 Unscallable Physical Damage; +10 Strength; Passive: If Target has 400 Max Health or more, this Weapon increases its Damage Tenfold.</t>
  </si>
  <si>
    <t>Mirrormorph Blade: Two-handed Melee Glaive; 10 Physical Damage; Active: (≈) Destroy Target Weapon in your inventory and Gain its Passive.</t>
  </si>
  <si>
    <t>16. Halberds</t>
  </si>
  <si>
    <t>Dull Halberd: Two-handed Melee Halberd; 10 Physical Damage.</t>
  </si>
  <si>
    <t>Bardiche: Two-handed Melee Halberd; 16 Physical Damage.</t>
  </si>
  <si>
    <t>Standard Pole-axe: Two-handed Melee Halberd; 11 Physical Damage; Active: (≈) Counter; Stagger yourself for 1 Turn; Basic Attack Target in Melee Range. (1/Combat)</t>
  </si>
  <si>
    <t>Winged Halberd: Two-handed Melee Halberd; 17 Physical Damage; On Hit: 7 Light Damage; Active: (≈) Flash; Toggle; Use the Weapons secondary Edge when Striking converting the On Hit Damage type of this weapon to Bleed Damage.</t>
  </si>
  <si>
    <t>Crescent Finale: Two-handed Melee Halberd; 20 Physical Damage; On Attack: Half of Targets Defense is added to the Base Damage of the Attack.</t>
  </si>
  <si>
    <t>The Peasant's Revenge: Two-Handed Melee Halberd; 20 Unscallable True Damage; Blitz;  Passive: This Weapon has +10 Base Damage for each Level Difference between you and Target; At 6 Levels Difference this Weapon has 1 Zero Added to its base Damage.</t>
  </si>
  <si>
    <t>17. Knives:</t>
  </si>
  <si>
    <t>Rusty knife: One-handed Melee Knife; Set Piece; 4-5 Physical Damage; Composite: 40% chance to Strike with your other Knife On Basic Attack.</t>
  </si>
  <si>
    <t>Rusty Shiv: One-handed Melee Knife; Set Piece; 2-4 Physical Damage; Composite: 60% chance to Strike with your other Knife On Basic Attack.</t>
  </si>
  <si>
    <t>Poisoned Knife: One-handed Melee Knife; 4-6 Physical Damage; Composite: 50% chance to Strike with your other Knife On Basic Attack; On Hit: 50% Chance to Inflict 6 Poison Damage per Tick over 2 Turns.</t>
  </si>
  <si>
    <t>Sharpened Shiv: One-handed Melee Knife; 5-7 Physical Damage; Composite: 70% chance to Strike with your other Knife On Basic Attack.</t>
  </si>
  <si>
    <t>Sickle: One-handed Melee Knife; 7 Physical Damage; On Hit: 7 Bleed Damage.</t>
  </si>
  <si>
    <t>Dagger of Fatality: One-handed Melee Knife; 5-10 Magic Damage; Active: (≈) Place the knife on adjacent Tile; The knife will start spinning and strike a random Target on your Hex each Turn for 10 Fatal Damage.</t>
  </si>
  <si>
    <t>Rebound Blade: One-handed Melee Knife; 6-9 Physical Damage; Composite: 50% Chance to do another Basic Attack on landed Basic Attack and 50% chance to Strike with your other Knife On Basic Attack.</t>
  </si>
  <si>
    <t>Forward Fang: One-handed Melee Knife; 13 Physical Damage; Composite: Your Basic Attack has +0.5 Crit Multiplier.</t>
  </si>
  <si>
    <t>Stalker's Revenge: One-handed Melee Knife; Set Piece; 1 Dark Damage; Passive: Scales with Dexterity and Power if your Off-Hand Slot is Empty; Active: (&gt;) Deal double the Damage taken last Turn as Dark Damage to Target. (1/Day)</t>
  </si>
  <si>
    <t>Blade of Lario: One-handed Melee Knife; 10 Unscalable Bleed Damage; Passive: [Requires to be Wielded in Main Hand] Orbs you equip in your Off-Hand Override their Off-Hand mode and Act as if it's equipped in your Main Hand and become Melee Sharp Strike Weapons.</t>
  </si>
  <si>
    <t>The Collector: One-handed Melee Knife; 5 True Damage; Passive: Killing Entities will steal their Souls and them as Base Damage to this Weapon. [weakling: 1 Soul; Elite 2 Souls; Boss 4 Souls; Hero: 8 Souls].</t>
  </si>
  <si>
    <t>Infamy: One-handed Melee Knife; Flexible; 6 Physical Damage; On Hit: Reduce Targets Defense by 3 Until End of Combat.</t>
  </si>
  <si>
    <t>Blue Fire Claws: Two-handed Melee Knife; [Requires Above 0% Fire Resistance to be Equipped] 30 Physical Damage; On Hit: 30 Fire Damage; Passive: Miss Range is 1-10.</t>
  </si>
  <si>
    <t>Featherweight: One-handed Melee Knife: 3 Physical damage; Passive: This weapon strikes as many times as its Physical Damage/2 on Basic Attack.</t>
  </si>
  <si>
    <t>18. Scythes:</t>
  </si>
  <si>
    <t>Peasant's Scythe: Two-handed Melee Scythe; 10-12 Physical Damage.</t>
  </si>
  <si>
    <t>Sand Sweeper: Two-handed Melee Scythe; 10-16 Physical Damage; Active: (≈) Transforms current Hex into a Desert Hex.</t>
  </si>
  <si>
    <t>Crop-Chop Harvester: Two-handed Melee Scythe; 14-22 Physical Damage; Active : Explore a Hex at half cost. (2/Day)</t>
  </si>
  <si>
    <t>Necros: Two-handed Melee Scythe; 12-20 Physical Damage; Active: (^) Summon a 25 Health and 10 Physical Damage Melee Basic Attack Skeleton Minion to aid you until end of Combat. (1/Combat)</t>
  </si>
  <si>
    <t>Edge of Fate: Two-handed Melee Scythe; 1-20 Unscallable True Damage; Passive: 25% chance to deal double the Damage; Each Time this Passive Triggers. it increases by 25% Until End of Combat; at 100% Chance the Damage is Trippled instead.</t>
  </si>
  <si>
    <t>Death Scythe: Two-handed Melee Scythe; 10-20 Magic Damage; On Hit: Roll a D100, Rolling a 1 will Kill the Target; Each time the Roll Fails add a -1 Modifier to the Roll until End of Combat.</t>
  </si>
  <si>
    <t>Rust of the Sea: Two-handed Melee Scythe; 15 Physical Damage; Active: (+) Flash; Chain Target Rooting them for 2 Turns. (1/Day); Passive: This Weapon deals 20 Poison Damage On Hit against Rooted Targets.</t>
  </si>
  <si>
    <t>Rankar: Two-Handed Melee Scythe; 10 Light Damage; Passive: +10 Light Damage per seal unlocked; Seal I: Have 20% or less Health; Seal II: Have 20% or less Mana; Seal III: Have 0 Stamina; Unlock all seals to transform into Exterminatus.</t>
  </si>
  <si>
    <t>Exterminatus: Two-handed Melee Scythe; Active: (&gt;) [Channel for 1 Turn] Fire a Beam dealing 1000 True Damage to Target Entity; If the Target is Killed. revert back to Rankar; If the Target survives. the Weapon Self-Destructs and the Active is Cast again, at the end of combat revert Exterminatus back to Rankar.</t>
  </si>
  <si>
    <t>19. Whips</t>
  </si>
  <si>
    <t>Used Whip: One-handed Half-Ranged Whip; 3 Physical Damage; On Hit: 5 Wind Damage.</t>
  </si>
  <si>
    <t>Battle Whip: One-handed Half-Ranged Whip; 10 Physical Damage.</t>
  </si>
  <si>
    <t xml:space="preserve">Red Whip: One-handed Half-Ranged Whip; 4 Physical Damage; 8 Fire Damage on Hit.  </t>
  </si>
  <si>
    <t>Whipping Belt: One-handed Melee Whip; Passive: 2 Physical Damage; On Hit: 20 Terror Damage.</t>
  </si>
  <si>
    <t>Spiked Whip: One-handed Half-Ranged Whip; 12 Physical Damage; On Hit: 50% chance to Bleed Target for 5 Bleeding Damage Per Tick over 3 Turns.</t>
  </si>
  <si>
    <t>The Enslaver: One-handed Melee Whip; 14-18 Physical Damage; On Attack: 20% Chance to Mind Control Target for 1 Turn.</t>
  </si>
  <si>
    <t>The Cryout: One-handed Half-Ranged Whip; 16 Physical Damage; On Hit: 10 Dark Damage; Passive: Striking a Target Below 50% Health Fears and Torments them for 1 Turn.</t>
  </si>
  <si>
    <t>Elemental Lash: One Handed Half Ranged Whip; 20 Elemental Damage Type Equal to Targets lowest Elemental Resistance.</t>
  </si>
  <si>
    <t>The Tormenting One: One-handed Half-Ranged Whip; 15 Terror Damage; Active: (+) Torment Target for 7 Turns. (1/Combat)</t>
  </si>
  <si>
    <t>20. Bows:</t>
  </si>
  <si>
    <t>Short Bow: Two-handed Ranged Bow; 9 Physical Damage.</t>
  </si>
  <si>
    <t>Plain Bow: Two-handed Ranged Bow; 6-12 Physical Damage.</t>
  </si>
  <si>
    <t>Recurve Bow: Two-handed Ranged Bow; 7-9 Physical Damage; 1 Hex Range; On Hit: 30% chance to ignore Defense.</t>
  </si>
  <si>
    <t>Long Bow: Two-handed Ranged Bow; 9-11 Physical Damage; 1 Hex Range.</t>
  </si>
  <si>
    <t>Scouter: Two-handed Ranged Bow; 14-16 Physical Damage; 1 Hex Range; Active: (&gt;) Transform an Arrow into a 1 Hex Vision Ward and shoot it in 1 Hex Range. (1/Day)</t>
  </si>
  <si>
    <t>Arcane Bow: Two-handed Ranged Bow; 18 Magic Damage; 1 Hex Range.</t>
  </si>
  <si>
    <t>Artemis: Two-handed Ranged Bow; 10 Physical Damage; 2 Hex Range; Passive: Basic Attacks Trigger Twice.</t>
  </si>
  <si>
    <t>Starfall: Two-handed Ranged Bow; 10 Magic Damage; 1 Hex Range; Passive: Contains 2 Charges of Stellar Shower; Active: (&gt;) Consume A Charge of Stellar Shower; Roll your Dexterity amount and cause that many Arrows to rain upon Target for 10 Light Damage each. (1/Day)</t>
  </si>
  <si>
    <t>Silverhair Linen on a Stick: Two-handed Ranged Bow; 10 True Damage; Active: (≈) Selfdestruct; Transform Target Legendary or higher Bow in inventory into Reneva's Heirloom.</t>
  </si>
  <si>
    <t>Hell's Inferno: Two-handed Ranged Bow; 20 Dark Damage; 1 Hex Range; Passive: 50% Chance to deal Shadowflame Damage Instead.</t>
  </si>
  <si>
    <t>Reneva's Heirloom: Two-handed Ranged Bow; 14 True Damage; Blitz; Active: (&gt;) [Requires 1 Turn of Prepare] Basic Attack Target with +0.5 Scaling and +0.5 Critical Multiplier. (3/Combat) Passive: If the Active has been used 3 Times this combat then Double this weapons Base Damage until End of Combat.</t>
  </si>
  <si>
    <t>Arturax' Shadowbow: Two-handed Ranged Bow; 25 Chaos Damage; 3 Hex Range; Passive: Doesn't require Quiver, instead when Shooting Lose 10 Health.</t>
  </si>
  <si>
    <t>21. One-handed Crossbows:</t>
  </si>
  <si>
    <t>Wooden Hand Crossbow: One-handed Ranged Crossbow; 10 Physical Damage; 1 Capacity.</t>
  </si>
  <si>
    <t>Short-Range Arbest: One-handed Ranged Crossbow;  10-12 Physical Damage; 1 Ammo Capacity.</t>
  </si>
  <si>
    <t>Toxic Repeater: One-handed Ranged Crossbow; 10-12 Physical Damage; 2 Ammo Capacity; 4 Poison Damage on Hit; On Hit: Slow for 1 Turn.</t>
  </si>
  <si>
    <r>
      <rPr>
        <sz val="12"/>
        <color rgb="FF000000"/>
        <rFont val="Helvetica LT Std"/>
      </rPr>
      <t>Arcadenuva: One-handed Ranged Crossbow; 12 Physical Damage; 2 Ammo Capacity; Active: (≈)</t>
    </r>
    <r>
      <rPr>
        <b/>
        <sz val="12"/>
        <color rgb="FF000000"/>
        <rFont val="Helvetica LT Std"/>
      </rPr>
      <t xml:space="preserve"> </t>
    </r>
    <r>
      <rPr>
        <sz val="12"/>
        <color rgb="FF000000"/>
        <rFont val="Helvetica LT Std"/>
      </rPr>
      <t>[Requires a Weapon in both Off-Hand and Main-Hand] For the remainder of this Combat your Basic Attacks trigger an additional Attack with your Off-Hand Weapon. (1/Day)</t>
    </r>
  </si>
  <si>
    <t>22. Two-handed Crossbows:</t>
  </si>
  <si>
    <t>Wooden Crossbow: Two-handed Ranged Crossbow; 12-16 Physical Damage; 1 Capacity.</t>
  </si>
  <si>
    <t>Steady Crossbow: Two-handed Ranged Crossbow; 15-17 Physical Damage; 1 Ammo Capacity; Precise.</t>
  </si>
  <si>
    <t>The Doubletap: Two-handed Ranged Crossbow; 12 Physical Damage; 2 Ammo Capacity; Passive: Basic Attacks Trigger Twice.</t>
  </si>
  <si>
    <t>Day of Decay: Two-handed Ranged Crossbow; 12-17 Physical Damage; 8 Dark Damage on hit; 1 Ammo Capacity; 1 Hex Range; Passive: Rolling a Nat 20 on your Basic Attack will inflict Rotting in 3 Days on Target.</t>
  </si>
  <si>
    <t>Giros Hand Ballista: Two-handed Ranged Crossbow; 40 Physical Damage; 5 Capacity; 2 Hex Range; Passive: Consumes 5 Arrows per Shot which count as one; Reloading Requires 2 Turns of Preparation.</t>
  </si>
  <si>
    <t>The Heart Piercer: Two-handed Ranged Crossbow: 10 Physical Damage; 10 Magic Damage; 1 Hex Range; 2 Capacity; Passive: Ignore 50% Defense and Dispersion.</t>
  </si>
  <si>
    <t>23. Pistols:</t>
  </si>
  <si>
    <t>Rusty Hand Cannon: One-handed Ranged Pistol; Set Piece; 7-9 Physical Damage; 1 Ammo Capacity.</t>
  </si>
  <si>
    <t>Crack breakpistol: One-handed Ranged Pistol; 7-8 Physical Damage; 4 Ammo Capacity.</t>
  </si>
  <si>
    <t>Golden Flintlock Pistol: One-handed Ranged Pistol; 8-9 Physical Damage; 2 Ammo Capacity.</t>
  </si>
  <si>
    <t>Pistolinho: One-handed Ranged Pistol; 10 Physical Damage; 3 Ammo Capacity. Active: (&gt;) Ayy Caramba! Fire Remaining Loaded Pellets with 30% Total Damage Penalty.</t>
  </si>
  <si>
    <t>El Capitan: One-handed Ranged Pistol; Set Piece; 22-28 Unscallable Fire Damage; 1 Capacity.</t>
  </si>
  <si>
    <t>Bullet Caster: One-handed Ranged Pistol; 10 Physical Damage; 2 Capacity; Active: (&gt;) Counter; Reflect Target Ranged Basic Attack back to the Entity that Shot it with a 50% chance to Stun Target for 1 Turn. (1 Bullet; 1/Combat)</t>
  </si>
  <si>
    <t>Brainbuster: One-handed Ranged Pistol; 8-10 Physical Damage; 2 Ammo Capacity; Passive: 50% for Pellets to hit Targets skull on hit. The 7th Pellet Cracks the Skull. Piercing into the brain and Instantly Killing the Target.</t>
  </si>
  <si>
    <t>The Jhin: One-handed Ranged Pistol; 4 Physical Damage; 4 Dark Damage On Hit; 4 Ammo Capacity; Passive: Every 4th bullet fired deals 44 Dark Damage On Hit Instead.</t>
  </si>
  <si>
    <t>Selvion: One-handed Ranged Pistol; 12 Magic Damage; 1 Ammo Capacity; Passive: Basic Attacks will always Fire a clone of the Pellet in its Chamber at the cost of 5 Mana/Health; Active: (&gt;) Fire the Chambered Pellet with +1 Crit Multiplier Consuming it in the process.</t>
  </si>
  <si>
    <t>Belvion: One-handed Ranged Pistol; 12 Physical Damage; 1 Ammo Capacity; Passive: Basic Attacks will always Fire a clone of the Pellet in its Chamber at the cost of 5 Mana/Health; Active: (&gt;) Fire the Chambered Pellet with +1 Crit Multiplier Consuming it in the process.</t>
  </si>
  <si>
    <t>Eclipse: One-handed Ranged Pistol; 15 Physical Damage; 4 Capacity; Passive: Reloading pulls out all your Pellets that hit Entities this Combat back into the gun, each one dealing 15 Bleed Damage to the respective Target.</t>
  </si>
  <si>
    <t>The Felaron: One-handed Pistol; 20 Unscalable Chaos Damage; 2 Ammo Capacity; Passive: Critical Multiplier scales with 1 per 7 Dexterity regardless of Slot.</t>
  </si>
  <si>
    <t>24. Rifles:</t>
  </si>
  <si>
    <t>Rusty Blunderbuss: Two-handed Ranged Rifle; Set Piece; 11 Physical Damage; 1 Capacity.</t>
  </si>
  <si>
    <t>Mechanical Puncturer: Two-handed Ranged Rifle; 13-16 Physical Damage; 1 Capacity.</t>
  </si>
  <si>
    <t>Ferguson Rifle: Two-handed Ranged Rifle; 10 Physical Damage; 1 Ammo Capacity; Passive: Instantly Reloads on basic Attack.</t>
  </si>
  <si>
    <t>Clear-Sight Rifle: Two-handed Ranged Rifle; 14-18 Physical Damage; 1 Ammo Capacity; 1 Hex Range; Active: (&gt;) Basic Attack Target; If it lands Reveal their Equipped Gear. (1/Combat)</t>
  </si>
  <si>
    <t>Mana-Tech Reloader: Two-handed Ranged Rifle; 10-14 Magic Damage; 1 Capacity; On Hit: 10 Lightning Damage; Passive: This Weapon does not Consume its Pellet when Shooting. instead it Shoots copies of it which Consume 5 Mana per Shot; Does not need to be Reloaded but Pellets can be swapped.</t>
  </si>
  <si>
    <t>The Bayonet Fixed Flintlock: Two-handed Ranged Rifle; 16 Physical Damage; 1 Ammo Capacity; 1 Hex Range. Passive: Counts as a Sharp Weapon as well and can be used as a melee melee Weapon for 15 Physical Damage scaling with Strength.</t>
  </si>
  <si>
    <t>The Reagle: Two-handed Ranged Rifle; 18 Physical Damage. 2 Ammo Capacity; 50% Defense Penetration; Passive: Your Basic Attack has Blitz.</t>
  </si>
  <si>
    <t>Scoped Burntbuster: Two-handed Ranged Rifle; 14 Fire Damage; 2 Ammo Capacity; 2 Hex Range; Passive: If two Consecutive Basic Attacks hit Target. they explode dealing 20 Blast Damage to Target.</t>
  </si>
  <si>
    <t>Flatliner: Two-handed Ranged Rifle; 8 Physical Damage; 2 Capacity; 2 Hex Range; +2 Crit Multiplier; No Damage Fall-off.</t>
  </si>
  <si>
    <t>Heaven's Judgement: Two Handed Ranged Rifle; 10 Light Damage; 1 Capacity; 2 Hex Range; Passive: Your Basic Attacks will always Critically Hit; Your Critical Hits become Vitals.</t>
  </si>
  <si>
    <t>25. Staves:</t>
  </si>
  <si>
    <t>Lightly Bent Staff: Two-handed Melee Staff; 4 Physical Damage; +4 Power; +25 Mana.</t>
  </si>
  <si>
    <t>Blistering Staff: Two-handed Ranged Staff; 6-8 Magic damage; +2 Strength; +20% Fire Resistance.</t>
  </si>
  <si>
    <t>Living Staff: Two-handed Melee Staff; 5 Earth Damage; +5 Power; +50 Mana.</t>
  </si>
  <si>
    <t>Lava Drinker: Two-handed Melee Staff; 15 Unscallable Fire Damage; +4 Power; Active: (≈) Transform Lava Hex in Hex Vision into Scorched Hex and Restore 25 Health. (3/Day)</t>
  </si>
  <si>
    <t>Fractured Sky: Two-handed Ranged Staff; Unscalable 10 Wind Damage; +6 Power; +50 Mana; Active: (&gt;) Launch a powerful torrent at Target dealing 20 Wind Damage and inflicting Chilled for 2 Turns. (1/Combat)</t>
  </si>
  <si>
    <t>Kingdom Reborn: Two-handed Ranged Staff; 15 Magic Damage; +50 Mana; Active: (≈) Become Surged and Enlightened for 2 Turns; Fear all other Entities for 2 Turns. (1/Day)</t>
  </si>
  <si>
    <t>Banner Of the Saint: Two-handed Melee Staff; 15 Physical Damage; On Hit: 10 Light Damage; Active: (+) Powerplay; Flash; Drain 2 Faith from Target Entity.</t>
  </si>
  <si>
    <t>Ragefilter: Two-handed Melee Staff; 20 Physical Damage; +10 Power; +100 Mana; Passive: Scales with Strength &amp; Power; Can't Crit.</t>
  </si>
  <si>
    <t>Shashin: Two-handed Melee Staff; 3 Wind Damage; Non-ultimate Abilities Trigger twice.</t>
  </si>
  <si>
    <t>Binding Demise: Two-handed Ranged Staff; 18-22 Magic Damage; +5 Power; On Hit: Root Target for 1 Turn.</t>
  </si>
  <si>
    <t>Zen: Two-handed Melee Staff: 30 Physical Damage; Passive: Scales with Strength, Dexterity &amp; Power.</t>
  </si>
  <si>
    <t>26. Scepters:</t>
  </si>
  <si>
    <t>Elderwood Scepter: Two-handed Ranged Scepter; 5-8 Magic Damage; +2 Power.</t>
  </si>
  <si>
    <t>Dustgrain Scepter: Two-handed Ranged Scepter; 9 Magic Damage.</t>
  </si>
  <si>
    <t>Crooked Scepter: Two-handed Ranged Scepter; 8-10 Magic Damage; +50 Mana.</t>
  </si>
  <si>
    <t>Frostform Scepter: Two-handed Ranged Scepter; Set Piece; 9 Frost Damage; On Hit: 20% chance to Frostbite Target for 5 Damage Per Tick over 4 Turns.</t>
  </si>
  <si>
    <t>Mana Wood Scepter: Two-handed Ranged Scepter; 1 Magic Damage; 150 Mana; Active: (≈) Your Next 3 Basic Attacks this Combat Regenerate 20 Mana on Hit. (1/Day)</t>
  </si>
  <si>
    <t>Draining Scepter: Two-handed Ranged Scepter; 7-10 Bleed Damage; Passive: 50% Lifedrain on Basic Attacks.</t>
  </si>
  <si>
    <t>Scepto Mundo: Two-handed Ranged Scepter; 14-20 Magic Damage; +4 Power; Active: (≈) Randomly reveals 7 Hexes in a circle on the Map for 1 Day. (1/Day)</t>
  </si>
  <si>
    <t>The Lightning Rod: Two-handed Ranged Scepter; 20 Unscallable Lightning Damage; +8 Power; +80% Lightning Resistance; Passive: Basic Attacks have Blitz; Switching to this Weapon during Combat has Counter and Flash.</t>
  </si>
  <si>
    <t>Gods' Fury: Two-Handed Ranged Scepter; 16-20 Light Damage; Active: (o) All other Entities on your Hex gain -1 Faith. (1/Day)</t>
  </si>
  <si>
    <t>Sea of Flowers: Two-handed Ranged Scepter; 15 Earth Damage; Active: (o) Powerplay; Remove all Negative Status Effects from all Entities on Hex and Turn Current Hex into a Sacred Sakura Grove; Entities on it have Regeneration Condition and +50% Elemental Resistance.</t>
  </si>
  <si>
    <t>Kingsley: Two-handed Ranged Scepter; 10-15 Magic Damage; +5 Power; Active: (&gt;) Basic Attack; If it lands and the Target is left below 20% Max Health. Kill Target. (1/Day)</t>
  </si>
  <si>
    <t>Azurefall: Two-handed Ranged Scepter; 10 Arcane Damage; +200 Mana; Active: (o) Cause an azure meteor to fall on Target Tile for 10(+10% Max Mana) Arcane Damage. (1/Day)</t>
  </si>
  <si>
    <t>27. Wands:</t>
  </si>
  <si>
    <t>Flingspark: One-handed Ranged Wand; 5 Magic Damage; +1 Power.</t>
  </si>
  <si>
    <t>Manaspark: One-handed Ranged Wand; 5 Magic Damage; Passive: You may consume 10 Mana to Basic Attack at double Base Damage.</t>
  </si>
  <si>
    <t>Moonwand: One-handed Ranged Wand; 4-7 Magic Damage; +2 Power; +20 Mana.</t>
  </si>
  <si>
    <t>Lightwand: One-handed Ranged Wand; 4-8 Light Damage; +2 Power.</t>
  </si>
  <si>
    <t>Flavored Magic Cane: One-handed Ranged Wand; 8-16 Magic Damage; Active: (≈) Lick Wand. 50% chance to restore 50 Mana or otherwise Lose 25 health (1/Day)</t>
  </si>
  <si>
    <t>Branched Ark: One-handed Ranged Wand; 5 Magic Damage; Passive: Shoots 3 Projectiles with each Basic Attack.</t>
  </si>
  <si>
    <t>Shadownull: One-handed Ranged Wand; 20 Dark Damage; +10% Deflection.</t>
  </si>
  <si>
    <t>The Welion Stick: One-handed Melee Wand; 30 Physical Damage; Can not Crit.</t>
  </si>
  <si>
    <t>Kardalion: One-handed Ranged Wand; 12 Magic Damage; +5 Power; +50 Mana; +5 Dispersion.</t>
  </si>
  <si>
    <t>Purity of Soul: One-handed Ranged Wand; 1 Holy Damage; Passive: You are Immune to all Status Effects.</t>
  </si>
  <si>
    <t>28. Orbs:</t>
  </si>
  <si>
    <t>Apprentices Orb: One-handed Ranged Orb; 6 Magic Damage.</t>
  </si>
  <si>
    <t>Forfrian Orb: One-handed Ranged Orb; 8 Frost Damage.</t>
  </si>
  <si>
    <t>Kablom: One-handed Ranged Orb; 8 Magic Damage; Active: (&gt;) Selfdestruct; Throw the Orb at Target causing it to explode 25 Arcane Damage.</t>
  </si>
  <si>
    <t>Hellblazer: One-handed Ranged Orb; 12 Fire Damage; Passive: If Off-handed it transfers 100% of its Base Damage to Main-Hand as On Hit instead of 50%.</t>
  </si>
  <si>
    <t>Unstable Archorb: One-handed Ranged Orb; 18 Magic Damage; Passive: [Requires Combat] At the start of your Turn this Gear has 10% Chance to Selfdestruct; Active: (≈) Toggle; Convert this weapons Base Damage to Power, Your Passive now also has a 10% Chance to Transform into Stable Archorb which is Rolled after the Selfdestruct Roll. (50 Health)</t>
  </si>
  <si>
    <t>Verdant Vengence: One-handed Ranged Orb; 10 Poison Damage; Passive: [Requires Combat] This Weapons Base Damage is doubled if you were the first one to take Damage this Combat out of all Entities; Active: (≈) Take 20 Poison Damage and Double this Weapons Base Damage. (1/Combat)</t>
  </si>
  <si>
    <t>Karakri Crystalball: One-handed Ranged Orb; 0 Unscallable Magic Damage; +10 Power; Passive: While you are below 25% Health you gain an additional 10 Power; Active: (≈) Gain the 1 Hex Vision Map of the nearest chosen Landmark Until End of Day. (1/Day)</t>
  </si>
  <si>
    <t>Stable Archorb: One-handed Ranged Orb; 18 Magic Damage; Active: (≈) Toggle; Convert this weapons Base Damage to Power. (50 Mana/Health)</t>
  </si>
  <si>
    <t>Skull of Muigi: One-handed ranged Orb; 10 Unscalable Dark Damage; Passive: [Requires to be Wielded in Main Hand] Knives you equip in your Off-Hand become Ranged Projectile Impact Weapons.</t>
  </si>
  <si>
    <t>Armor Section:</t>
  </si>
  <si>
    <t>29: Tomes</t>
  </si>
  <si>
    <t>Cloth Type</t>
  </si>
  <si>
    <t>Tome of Power: Off Hand Tome; +6 Power.</t>
  </si>
  <si>
    <t>Tome of Intelligence: Off Hand Tome; Passive: Your Spells Cost 20% Less Mana.</t>
  </si>
  <si>
    <t>Book of Secrets: Off Hand Tome; Passive: Your Abilities now have the Hidden Keyword.</t>
  </si>
  <si>
    <t>Explorers Guidebook: Off Hand Tome; Active: (≈) Explore rolling a d5 instead at no Stamina Cost (1/Vendal) Passive: The Active Ability Refreshes after a Victorious Combat. (1/Day)</t>
  </si>
  <si>
    <t>Tome of Dread: Off Hand Tome; +8 Power; Passive: Your Damaging Abilities will inflict Fear for 2 Turns.</t>
  </si>
  <si>
    <t>Vampiric Codex: Off Hand Tome; Passive: Your Damaging Projectile Abilities have 30% Lifedrain.</t>
  </si>
  <si>
    <t>Ancient Scroll Emporium: Off handed Tome; Passive: Non-Legendary or higher Rarity Scrolls now have 1 Day Cooldown instead of being Consumed on use; Active: Powerplay; Destroy Target Legendary Scroll and Absorb it in this Tome, You may now cast the Scrolls Active Ability 1/Day.</t>
  </si>
  <si>
    <t>Tome of Everlasting Spite: Active: (+) Flash; If Target Hostile Entity's next roll is higher than your previous roll, add the difference to your next roll.</t>
  </si>
  <si>
    <t>The Chronicles of Ashtonkat: Off Hand Tome; Active: (&gt;) Powerplay; Razorfen: Deal 50 Arcane Damage. (50 Mana); Active: Hyperblade: (&gt;) [Channel for 1 Turn] Powerplay; Unleash a Sharp Edge Arcane Blade That Slices for 50 Arcane Damage; 50% Chance to Dismember.</t>
  </si>
  <si>
    <t>Librarian Manifesto: Off Hand Tome; Passive: If Target is the first to deal damage to you in combat, Mind Control them for 2 Turns.</t>
  </si>
  <si>
    <t>Velsek Grimoire: Off Hand Tome; Active: (≈) Your next Ability will cast 1 Tier higher. (1/Day)</t>
  </si>
  <si>
    <t>30. Sigils:</t>
  </si>
  <si>
    <t>Basic Sigil: Off Hand Sigil; +3 Attributes of your Choice.</t>
  </si>
  <si>
    <t>Blue Sigil: Off Hand Sigil; +6 Power.</t>
  </si>
  <si>
    <t>Red Sigil: Off Hand Sigil; +6 Strength.</t>
  </si>
  <si>
    <t>Yellow Sigil: Off Hand Sigil; +6 Dexterity.</t>
  </si>
  <si>
    <t>Advanced Sigil: Off Hand Sigil; +8 Attributes of your Choice.</t>
  </si>
  <si>
    <t>Cursed Bane of Curses: Off Hand Sigil; +0(+50 per unique Curse) Health; Passive: Upon equipping become Cursed; Curse: You no longer Regenerate Health at the Start of Day; Active: (≈) Selfdestruct and remove Target Curse.</t>
  </si>
  <si>
    <t>Seal of the High Order: Off Hand Sigil; +3 Faith; Passive: Killing a Boss grants you +1 Faith; Active: (+) Powerplay; Deal 50 Holy Damage.</t>
  </si>
  <si>
    <t>Rasonian Imbuement Badge: Off Hand Sigil; +5 Strength; +5 Dexterity; Passive: Melee Weapon equipped in your Main Hand gain +10 Base Damage, Allows you to equip Two-Handed Melee Weapons in your Main Hand.</t>
  </si>
  <si>
    <t>Invigroths Pentagram: Off Hand Sigil; +10 Attributes of your Choice; -100% Fire Resistance; Passive: At the Start of Combat you gain a 200 Health Demon Minion with 20 Physical Damage Ranged Basic Attack, It's Health and Attack increase by 50 and 5 for every Victorious Combat you had with this Sigil Equipped.</t>
  </si>
  <si>
    <t xml:space="preserve">31. Bucklers: </t>
  </si>
  <si>
    <t>A Piece of Plank: Off Hand Buckler; Blocks 10% of incoming Physical Damage; +20 Health.</t>
  </si>
  <si>
    <t>Hardened Buckler: Off Hand Buckler; 20% Chance to Parry incoming Basic Attack.</t>
  </si>
  <si>
    <t>All Round Buckler: Off Hand Buckler; Blocks 20% of incoming Physical Damage; +50 Health.</t>
  </si>
  <si>
    <t>Parrying Buckler: Off Hand Buckler; +30 Health; Active: (≈) Counter; Parry Target Basic Attack. (3 Turn Cooldown)</t>
  </si>
  <si>
    <t>Ice Buckler: Off Hand Buckler; Blocks 10% of all Damage; +60% Frost Resistance; +50 Health.</t>
  </si>
  <si>
    <t>Hearthbone: Off Hand Buckler; Blocks 20% of all Damage; +20% Fortitude.</t>
  </si>
  <si>
    <t>Aegis of The Sun: Off Hand Buckler; +2 Dispersion; +40% Light Resistance; +40% Fire Resistance; Passive: Being hit by a Basic Attack will Blind the Target for 1 Turn.</t>
  </si>
  <si>
    <t>Spiked Buckler: Off Hand Buckler; Reflects 20% of Physical Damage taken back to the original attacker; +200 Health.</t>
  </si>
  <si>
    <t>Holy Defender: Off Hand Buckler; Blocks 25% of all Damage from Faeries, Undead, Constructs, Demons and Divine; 50% Chance to Block incoming Basic Attack from a Living or Construct.</t>
  </si>
  <si>
    <t xml:space="preserve">32. Shields: </t>
  </si>
  <si>
    <t>Poor Mans Shield: Off Hand Shield; Blocks 10% of incoming Physical Damage; +2 Defense.</t>
  </si>
  <si>
    <t>Imaginary Shield: Off Hand Shield; +2 Dispersion; +10% Fortitude.</t>
  </si>
  <si>
    <t>The Silver Barricade: Off Hand Shield; 20% Elemental Resistance; +6 Defense.</t>
  </si>
  <si>
    <t>Tower Shield: Off Hand Shield; Blocks 20% of all Physical Damage; 10% Deflection; +3 Defense.</t>
  </si>
  <si>
    <t>Hoplite Shield: Off Hand Shield; +5 Defense. +5 Dispersion; Active: (≈) Counter; Raise Shield; If raised the Stats are raised to 10 Defense and 10 Dispersion and you get -5 Str; -5 Dex; -5 Power; You become unable to move or do any Movement Actions.</t>
  </si>
  <si>
    <t>Mana-Tech Guard; +8 Dispersion; +100 Mana; -5 Defense; -5 Basic Attack Damage; Passive: Absorbs 20% of Damage from Projectiles and converts it in to Mana.</t>
  </si>
  <si>
    <t>The High Guard: Off Hand Shield; +1 Might; Blocks 30% of all Physical Damage; +5 Defense; +5 Dispersion; -5 Basic Attack Damage; -5 Power.</t>
  </si>
  <si>
    <t>Forts Door: Off Hand Shield; Blocks 30% of all Physical Damage and 30% of all Magic Damage.</t>
  </si>
  <si>
    <t>Split-Screen: Off Hand Shield; Is considered a Blunt Melee Weapon; 11-15(+100% Strength) Physical Damage; On Hit: 30% Chance to Stun Target for 1 Turns; Blocks 30% of all Damage; Passive: Locks your Main Hand, instead you Wield 2 halves of an enormous Shield.</t>
  </si>
  <si>
    <t>The Barrier: Off Hand Shield; Blocks 30% of all Damage; +8 Defense; + 8 Dispersion; -12 Strength; -12 Power. 20% Deflection.</t>
  </si>
  <si>
    <t>Solar Zenith: Off-Hand Shield; Blocks 20% of all Damage; -6 Strength; -6 Dexterity; Passive: Entities that Strike you are Dealt 10 Solar Damage; Active: (≈) Counter; Block Target Non-Ultimate Attack. (1/Day)</t>
  </si>
  <si>
    <t>The Hero's Story: Off-Hand Shield; Passive: Heal 10% of Total Damage Taken, Record all Damage taken;  Active: (≈) Selfdestruct; Gain Barrier equal to Double the Recorded amount.</t>
  </si>
  <si>
    <t>The Immoral Bulwark: Two-handed Shield; +2 Defense; -5 Mobility; +1 Might; Passive: In Combat you occupy 2x2 Tiles, Your Elemental Resistance is converted to Defense at 10 to 1 Ratio(Positive and Negative) and all Elemental Damage is Reduced by Defense.</t>
  </si>
  <si>
    <t>Glass Mirror: Off Hand Shield; 5 Dispersion; -5 Power; -5 Strength; -5 Dexterity; +50% Deflection.</t>
  </si>
  <si>
    <t>33. Quivers: (1)</t>
  </si>
  <si>
    <t>Leather Quiver: Ammunition Slot Quiver; Provides Arrows for the use of Bows and Crossbows.</t>
  </si>
  <si>
    <t>Ice Quiver: Ammunition Slot Quiver; Provides Arrows for the use of Bows and Crossbows; Passive: Fired Arrows Deal 5 Frost Damage on Hit.</t>
  </si>
  <si>
    <t>Fire Quiver: Ammunition Slot Quiver; Provides Arrows for the use of Bows and Crossbows; Passive: Fired Arrows Deal 5 Fire Damage on Hit.</t>
  </si>
  <si>
    <t>The Quiver of Darkness : Ammunition Slot Quiver; Provides Arrows for the use of Bows and Crossbows; Passive: Fired Arrows Deal 10 Dark Damage on Hit.</t>
  </si>
  <si>
    <t>Magic Quiver: Ammunition Slot Quiver; Provides Arrows for the use of Bows and Crossbows; Passive: Your Bows and Crossbows have their Total Damage converted to Magic; If it was already Magic it becomes Arcane Instead.</t>
  </si>
  <si>
    <t>Corrosive Quiver: Ammunition Slot Quiver; Provides Arrows for the use of Bows and Crossbows; Passive: Your First, Third and Fifth Arrow Fired deals 30 Corrossive Damage On Hit.</t>
  </si>
  <si>
    <t>Elemental Quiver: Ammunition Slot Quiver; Provides Arrows for the use of Bows and Crossbows; Passive: Converts Basic Attack Damage to Chosen Element with Each Arrow Fired.</t>
  </si>
  <si>
    <t>Spooky Haunted Quiver: Ammunition Slot Quiver; Provides Arrows for the use of Bows and Crossbows; Passive: Killing Entities will Collect their Souls [weakling: 1 Soul; Elite 2 Souls; Boss 4 Souls; Guardian/Hero: 8 Souls]; Active: Consume a Soul to Basic Attack with a  ghostly Arrow which inflicts Fear for 2 Turns On Hit.</t>
  </si>
  <si>
    <t xml:space="preserve">The Black Hole: Ammunition Slot Quiver; Provides Arrows for the use of Bows and Crossbows; Passive: Fired Arrows Deal 10 True Damage On Hit; You may Store any amount of throwables into this Quiver; Active: Throw all Stored Throwables at Target Entity. </t>
  </si>
  <si>
    <t>34. Ammo Pouch: (2)</t>
  </si>
  <si>
    <t>Poor man's Ammo Sack: Ammunition Slot Pouch; Provides Pellets for the use of Guns and Rifles.</t>
  </si>
  <si>
    <t>Sharp Nailbox: Ammunition Slot Pouch; Provides Pellets for the use of Guns and Rifles; Passive: Fired Pellets Deal 5 Bleed Damage on Hit.</t>
  </si>
  <si>
    <t>Poison-Filled Sack: Ammunition Slot Pouch; Provides Pellets for the use of Guns and Rifles; Passive: Fired Pellets Deal 5 Poison Damage on Hit.</t>
  </si>
  <si>
    <t>Blackpowder Box: Ammunition Slot Pouch; Provides Pellets for the use of Guns and Rifles; Passive: Fired Pellets Deal 10 Wind Damage on Hit.</t>
  </si>
  <si>
    <t>Charged Pouch: Ammunition Slot Pouch; Provides Pellets for the use of Guns and Rifles; Passive: Fired Pellets Deal 10 Lightning Damage on Hit.</t>
  </si>
  <si>
    <t>Organ Remover: Ammunition Slot Pouch; Provides Pellets for the use of Guns and Rifles; Your Pellets will always strike Vitals on Crit.</t>
  </si>
  <si>
    <t>Belt Stripe of the Gun God: Ammunition Slot Pouch; Provides Pellets for the use of Guns and Rifles; Passive: [Requires Pistol/Rifle] Basic Attacks have Precise.</t>
  </si>
  <si>
    <t>The Solarite Ammo Box: Ammunition Slot Pouch; Provides Pellets for the use of Guns and Rifles; Passive:  Fired Pellets Deal 20 Solar Damage on Hit.</t>
  </si>
  <si>
    <t xml:space="preserve">35. Helmets: (3)    </t>
  </si>
  <si>
    <t>Rusty Helmet: Head Piece; +2 Defense; +1 Strength</t>
  </si>
  <si>
    <t>Copper Helm: Head Set Piece; +2 Defense; +10% Lightning Resistance.</t>
  </si>
  <si>
    <t>Steel Helm: Head Set Piece; +3 Defense; +1 Strength; +20% Bleed Resistance.</t>
  </si>
  <si>
    <t>Silver Armet: Head Piece; +1 Defense; +10% Elemental Resistance.</t>
  </si>
  <si>
    <t>Golden Barbute: Head Piece; + 2 Defense; + 3 Strength; +10% Poison Resistance; +10% Light Resistance.</t>
  </si>
  <si>
    <t>Legionaires Galea: Head Set Piece; +3 Defense; +3 Dispersion; +3 Strength; +30% Wind Resistance.</t>
  </si>
  <si>
    <t>Deflectorium Sallet: Head Piece; +50 Health; +20% Deflection.</t>
  </si>
  <si>
    <t>Impenetrable Bucket: Head Piece; +5 Defense; Passive: Halves the damage of incoming Critical Attacks.</t>
  </si>
  <si>
    <t>Sutton Hoo Helmet: Head Piece; +1 Might; +2 Defense; +3 Dispersion; +50 Health; Active: (+) Fear Target for 2 turns. (1/Day)</t>
  </si>
  <si>
    <t>Medusa's Head: Head Piece; +3 Defense; +3 Dispersion; +30% Dark Resistance; +30% Posion Resistance; Active: (+) Gaze at Target. Stunning them for 1 Turn and Dealing 20 Earth Damage. (1/Day)</t>
  </si>
  <si>
    <t>Mind Over Matter: Head Piece; +50% Fortitude.</t>
  </si>
  <si>
    <t>Helm of the Elemental Divine: Head Set Piece; +5 Defense; +5 Dispersion; +1 Hex Vision; +50% Wind Resistance; Active: (+) Deal 40 Wind Damage to Target Entity. (1/Combat)</t>
  </si>
  <si>
    <t>36. Headgear: (4)</t>
  </si>
  <si>
    <t>Shortsight Monocle: Headpiece; Passive: You have access to the Inspect Skill.</t>
  </si>
  <si>
    <t>Hell Circlet: Head Piece; +1 Defense; Active: (≈) [Requires you to be in Volcanica Biome] Restore 25 Health. (1/Day)</t>
  </si>
  <si>
    <t>Runic Headband: Head Piece; +4 Dispersion; +2 Power.</t>
  </si>
  <si>
    <t>Falcons Feathers; Head Piece; +1 Mobility; +30% Wind Resistance; Passive: Successfully Dodging an Attack will empower your next Basic Attack to be a Critical Hit.</t>
  </si>
  <si>
    <t>Hoarder's Crown: Head Set Piece; Passive: Gold Looted while wearing this Crown is Doubled; Passive: Selfdestruct upon Unequipping it.</t>
  </si>
  <si>
    <t>Farsight Monocle: Head Piece; +1 Hex Vision.</t>
  </si>
  <si>
    <t>Circlet of Thunder: Head Pieve; +20% Lightning Resistance; +20% Fortitude; +2 Dispersion.</t>
  </si>
  <si>
    <t>Keen Visor: Head Piece; +1 Hex Vision; +30% Dark Resistance; +30% Light Resistance; Passive: Gain the Vigilant Condition.</t>
  </si>
  <si>
    <t>Shadow Mask: Head Piece; +1 Wisdom; +20% Dark Resist; +4 Power; +4 Dexterity; Passive: Entities can no longer Flee from you.</t>
  </si>
  <si>
    <t>Tiara Of Helena: Head Piece; +75 Mana; +5 Power; +30% Poison Resistance; +30% Dark Resistance; +30% Lightning Resistance; Passive: At the start of the day roll d10 to determine amount of extra Power the tiara will give.</t>
  </si>
  <si>
    <t>Druglords Fake Beard: Head Piece; Passive: You may consume multiple Drugs of the same Type but this Gear Selfdestructs upon being unequipped; Active: (≈) Gain a Random Drug. (1/Vendal)</t>
  </si>
  <si>
    <t>The Third Eye: Head Piece; +1 Might; +1 Mobility; +1 Wisdom; +3 Power; +3 Dexterity; +3 Dispersion; +1 Hex Vision; Passive: Selfdestruct after 3 Days.</t>
  </si>
  <si>
    <t>Corona Contiua: Head Piece; +8 Power; +80 Mana; +8 Dispersion; Passive: Toggle and Stance Abilities have their costs halved.</t>
  </si>
  <si>
    <t>The Planes Crown: Head Piece; Passive: You are revealed on the Planes and can no longer unequip this Gear; Active: (+) Destroy Target Hex. (1/Day)</t>
  </si>
  <si>
    <t xml:space="preserve">37. Caps: (5) </t>
  </si>
  <si>
    <t>Rangers Hood: Head Piece; +25 Health.</t>
  </si>
  <si>
    <t xml:space="preserve">Leather Cap: Head Set Piece; +1 Defense; +2 Dexterity; </t>
  </si>
  <si>
    <t>Demonskin Cap: Head Set Piece; +25 Health; +20% Fire Resistance; Active: (≈) Traverse Lava Hex. (2/Day)</t>
  </si>
  <si>
    <t>Silk Cap: Head Set Piece; +50 Health.</t>
  </si>
  <si>
    <t>Crystal Cone: Head Set Piece; +50 Mana; +2 Power; +2 Dispersion; 10% Deflection.</t>
  </si>
  <si>
    <t>Dragonskin Regalia: Head Piece; +2 Defense; +70 Health; +2 Power.</t>
  </si>
  <si>
    <t>Curing Bandana: Head Piece; +75 Health; +50% Poison Resistance; Active: (≈) Counter; Reflex; Cures one Status Effect. (1/Day)</t>
  </si>
  <si>
    <t>Bride's Veil: Head Piece; +6 Dispersion; +6 Dexterity; +20% Light Resistance; +20% Wind Resistance; Active: (o) Reveal your face Charming all Entities on Hex for 2 Turns. (1/Day)</t>
  </si>
  <si>
    <t>Abyssal Hood: Head Set Piece; +75 Mana; +4 Dexterity; Passive: Hide your True Identity; Entities can no longer Gain any kind of Information when Inspecting you or when entering Combat with you, including Stats.</t>
  </si>
  <si>
    <t xml:space="preserve">38. Hat: (6) </t>
  </si>
  <si>
    <t>Wizard Hat: Head Piece; +2 Power; +1 Dispersion.</t>
  </si>
  <si>
    <t>Cool Hat: Head Piece; +20% Frost Resistance; +2 Power.</t>
  </si>
  <si>
    <t>Straw Hat: Head Set Piece; +50% Light Resistance; Immune to Blind.</t>
  </si>
  <si>
    <t>Missing Hat: Head Piece; Passive: You lost your Hat. you are permanently Enraged.</t>
  </si>
  <si>
    <t>Captains Hat: Head Set Piece; +50% Wind Resistance; +2 Dispersion; +2 Defense; +4 Power.</t>
  </si>
  <si>
    <t>Sun Hat: Head Piece; +3 Dispersion; +3 Power; +25 Mana; +30% Fire Resistance; Active: (&gt;) Blind Target for 2 Turns. (1/Combat)</t>
  </si>
  <si>
    <t>Stalkers Hat: Head Set Piece; +2 Dexterity; +2 Power; +2 Dispersion; +50 Mana. Active: (≈) Gain Invisibility for 2 Turns. (1/Day)</t>
  </si>
  <si>
    <t>The Tophat: Head Piece; +1 Wisdom; +5 Power; +50 Mana; Passive: You have 20% Chance to Trigger a Non-Ultimate Spell Twice.</t>
  </si>
  <si>
    <t>Buzzsaw Hat: Head Piece; +4 Defense; +4 Dexterity; +40% Wind Resistance; Active: (&gt;) [1 Preparation Stack] Activate the Saw and throw your Hat at Target for 40 Bleed Damage; 20% Chance to Dismember. (1/Day)</t>
  </si>
  <si>
    <t>Alchemist's Hat; +100 Mana; +5 Dispersion; Active: (≈) Gain 1 Random Epic Potion. (1/Day)</t>
  </si>
  <si>
    <t>39. Pauldrons: (7)</t>
  </si>
  <si>
    <t>Commoner's Pauldron: Shoulder Piece; +2 Defense; +1 Strength.</t>
  </si>
  <si>
    <t>Knight's Pauldron: Shoulder Piece; +3 Defense; +1 Dispersion; +2 Strength.</t>
  </si>
  <si>
    <t>Mighty Shoulders: Shoulder Piece; +2 Might; -1 Mobility; +1 Strength.</t>
  </si>
  <si>
    <t>Lord's Pauldron: Shoulder Piece; +5 Defense; +20% Frost Resistance; +20% Lightning Resistance; Active: (+) 2 Hex Range; Move Target Weakling 1 Hex or 1 Tile; At Level 8 it can be used on Elites.</t>
  </si>
  <si>
    <t>Sturdy Shoulder Pads: Shoulder Piece; +2 Defense; +20% Elemental Resistance.</t>
  </si>
  <si>
    <t>Second Proof Altions: Shoulder Piece; +25 Health; +30% Fortitude; Passive: The first Non-Interrupting Status that is inflicted upon you in Combat is Nullified.</t>
  </si>
  <si>
    <t>Champion's Insignia: Shoulder Piece; +50 Health; +4 Defense; +4 Dispersion; Passive: Immune to Charm and Fear.</t>
  </si>
  <si>
    <t>Imperial Authority: Shoulder Piece; +9 Dispersion; Passive: Weaklings, Elites and Bosses are no longer Hostile towards you unless Provoked.</t>
  </si>
  <si>
    <t>Pauldrons of the Elemental Divine: Shoulder Set Piece; +20 Health; +6 Defense; +6 Dispersion; +50% Lightning Resistance; +20% Deflection; Active: (+) Deal 40 Lightning Damage to Target. (1/Combat)</t>
  </si>
  <si>
    <t>Quartzel Spikes: Shoulder Piece; +3 Defense; +5 Dispersion; +25 Mana; +75 Health; Passive: Entities Striking you take 20 Magic Damage and are Sealed for 1 Turn even on Miss.</t>
  </si>
  <si>
    <t>40. Spaulders: (8)</t>
  </si>
  <si>
    <t>Tin Spaulders: Shoulder Piece; +2 Defense; +5 Health.</t>
  </si>
  <si>
    <t>Hardened Spaulders: Shoulder Piece; +3 Defense; +3 Dispersion; +20% Poison Resistance; -1 Mobility.</t>
  </si>
  <si>
    <t>Overguardians: Shoulder Piece; +20% Fortitude; +1 Defense; +1 Dispersion.</t>
  </si>
  <si>
    <t>Mir Watchers Spaulders: Shoulder Piece; +8 Defense; +40 Health; -1 Mobility.</t>
  </si>
  <si>
    <t>Tough Deflectors: Shoulder Piece; +2 Defense; +20% Deflection; Passive: For every Deflection trigger gain 2 Defense until End of Combat.</t>
  </si>
  <si>
    <t xml:space="preserve">Titanic Spaulders: Shoulder Piece; +10 Defense; +2 Dispersion; +10% Elemental Resistance; -2 Mobility; Passive: Your Defense can not be lower than 10, Immune to Corrosion Status; Active: (≈) Block Target Non-Ultimate Strike. (1/Day) </t>
  </si>
  <si>
    <t>Lionguards: Shoulder Piece; Gain 40% Light Resistance; Passive: Gain 1 Defense and Dispersion for every 10% Light Resistance, for every 100% Light Resistance you have also Gain 20% Total Damage Reduction; Active: (≈) Gain 60% Light Resistance until End of Combat. (1/Day)</t>
  </si>
  <si>
    <t>Mushroom Landers: Shoulder Piece; +20% Poison Resistance; +20% Bleed Resistance; +20% Dark Resistance; +20% Fortitude; Active: (o) Poison all other Entities on Hex for 20 Poison Damage per Turn over 5 Turns. (1/Day)</t>
  </si>
  <si>
    <t>41. Capes: (9)</t>
  </si>
  <si>
    <t>Hidden Cloak: Shoulder Piece; Passive: Ending your Turn without using any actions causes you to gain Invisibility for 1 Turn. (1/Combat)</t>
  </si>
  <si>
    <t>Heroes Cape: Shoulder Piece; +2 Chosen Attribute; +20 Health; +20 Mana; +2 Dispersion; +2 Defense.</t>
  </si>
  <si>
    <t>Cowards Cape: Shoulder Piece; +5 Mobility; Passive: The moment you Equip this Gear you Permanently Gain the Coward Condition.</t>
  </si>
  <si>
    <t>Factionless Cloak: Passive: You may choose to Display any Faction for other Heroes to see in Map Phase; At the start of Day you may change your Faction with another one besides the Innovators/Archive; Active: Selfdestruct; Gain the Stealth Condition, revert back to your initial faction.</t>
  </si>
  <si>
    <t>Rathachiun: Shoulder Piece; +4 Dexterity; +1 Mobility; Active: Powerplay; Teleport to closest Zone.</t>
  </si>
  <si>
    <t>Mantle of Sacrifice: Shoulder Set Piece; +300 Mana; +10 Dispersion; +10 Power; Passive: Lose 10 Health with each Traversed Hex; Selfdestructs after 3 days.</t>
  </si>
  <si>
    <t>Dragonslayer Coat: Shoulder Piece; +2 Mobility; +10 Dexterity; Active: (≈) Strike Target Dealing Physical Damage equal to the Difference between your Max Healths. (1/Day)</t>
  </si>
  <si>
    <t>42. Shawls: (10)</t>
  </si>
  <si>
    <t>Tainted Scarf: Shoulder Piece; +2 Power; +10 Health.</t>
  </si>
  <si>
    <t>Silk Scarf: Shoulder Set Piece; +50 Health.</t>
  </si>
  <si>
    <t>Librarian Ornatium: Shoulder Piece; +2 Wisdom.</t>
  </si>
  <si>
    <t>Waterfall Collar: Shoulder Piece; +4 Power; +3 Dispersion; +20% Frost Resistance; Passive: You may Rest(not swim) in a Water Hex.</t>
  </si>
  <si>
    <t>Nameless Shawl: Shoulder Piece; +30% Deflection; At the Start of your Turn 10% Chance to become Invisible for 2 Turns.</t>
  </si>
  <si>
    <t>The Unknown Shawl: Shoulder Piece; +0-20 Dexterity/Power/Strength[D20]; +0-200 Health/Mana[D20]; +0/3 Mobility[D3]; +0%/30% Fortitude[D3]; Passive: It has Random Stats that are rolled upon equipping; Upon equipping it becomes Locked in your Shoulder Slot.</t>
  </si>
  <si>
    <t>43. Chainmail: (11)</t>
  </si>
  <si>
    <t>Rusty Chainmail: Body Set Piece; +2 Defense; 10% Bleed Resistance.</t>
  </si>
  <si>
    <t>Silver Chainmail: Body Set Piece; +1 Defense; +10% Elemental Resistance.</t>
  </si>
  <si>
    <t>Golden Ringmail: Body Piece; +2 Defense; +2 Dispersion; +30% Bleed Resistance.</t>
  </si>
  <si>
    <t>Sturdy Chainlink: Body Piece; +2 Defense; +40 Health; Passive: Arrows and Pellets Targeting you deal 50% less Damage.</t>
  </si>
  <si>
    <t>Titanium Chainmail: Body Piece; +2 Defense; +2 Dispersion; Passive: You take 30% Less Damage from Basic Attacks.</t>
  </si>
  <si>
    <t>Prisoner's Chains: Body Piece; +7 Defense; +70 Health; Active: (&gt;) Throw a cluster of Chains at Target. Rooting them for 3 Turns. (1/Combat)</t>
  </si>
  <si>
    <t>Crystalmail: Body Set Piece; +30 Mana; +3 Defense; +3 Dispersion; 30% Deflection.</t>
  </si>
  <si>
    <t>Zephyr of the Solaris: Body Piece; +5 Defense; +5 Dispersion; +30% Light Resistance; +30% Fire Resistance; Passive: Blocked, Parried, Dodged, Deflected or Reflected Attacks grant you 5% Physical and Magic Damage Reduction until End of Combat.</t>
  </si>
  <si>
    <t>Unbreakable Chainlink: Body Piece; +100 Health; +10 Defense; Passive: Ranged Non-Ultimate Attacks deal no Physical Damage to you.</t>
  </si>
  <si>
    <t>44. Breastplate: (12)</t>
  </si>
  <si>
    <t>Copper Breastplate: Body Set Piece; +2 Defense +10% Lightning Resistance.</t>
  </si>
  <si>
    <t>Tin Plate: Body Piece; +1 Defense; +2 Strength.</t>
  </si>
  <si>
    <t>Steel Plate: Body Set Piece; +5 Defense; 20% Bleed Resistance; -20% Lightning Resistance; +2 Strength; -2 Dexterity.</t>
  </si>
  <si>
    <t>Battle Armor: Body Piece; +5 Defense; +50 Health; 30% Bleed Resistance; -20% Lightning Resistance; -3 Dexterity; -2 Mobility.</t>
  </si>
  <si>
    <t>Legionares Lorica Segmentata: Body Set Piece +40 Health; +3 Defense; +1 Dispersion; +20% Bleed Resistance; +10% Deflection.</t>
  </si>
  <si>
    <t>War Knight Plate: Body Piece; +4 Defense; +40 Health; +2 Strength; -1 Mobility; Passive: 30% chance to half incoming Physical Damage.</t>
  </si>
  <si>
    <t>Windmakers Metal: Body Piece; +2 Might; +2 Defense; +20 Health; -1 Mobility; +20% Wind Resistance.</t>
  </si>
  <si>
    <t>Dragonscale Plate: Body Set Piece; +4 Defense; +4 Dispersion; +40 health; Passive: 10% Chance to nulify all incoming Damage.</t>
  </si>
  <si>
    <t>Mordred's Rebellion: Body Set Piece: +5 Defense; Passive: Whenever your Barrier breaks deal 30 True Damage to all Entities in Melee Range; Active: (≈) Gain a 100 Barrier until End of Combat. (1/Day)</t>
  </si>
  <si>
    <t>Giants Breastplate: Body Piece; +5 Defense; +5 Strength; +150 Health -2 Mobility.</t>
  </si>
  <si>
    <t>Karna's Body Crystal: Body Set Piece: +4 Defense; +8 Dispersion ; +10% Elemental Resistance; 10% Deflection; Active: (≈) Selfdestruct; Your Basic Attacks are converted to Scorch Damage and your Attacks Deal 20 Fire Damage on Hit; Lasts Until End of Day.</t>
  </si>
  <si>
    <t>Plate of the Elemental Divine: Body Set Piece: +100 Health; +5 Defense; +5 Dispersion; ; +50% Light Resistance; Active: (+) Deal 40 Light Damage to Target. (1/Combat)</t>
  </si>
  <si>
    <t>Mirrormorph Armor: Body Piece; Active: (≈) Destroy Target Armor in your inventory and gain its Passive.</t>
  </si>
  <si>
    <t>The Core: +200 Health; +10 Defense; +50% Fire Resistance; +1 Critical Multiplier; On Hit: +20 Fire Damage; Passive: Regenerate 50 Health and Resource at the Start of Day instead of 10.</t>
  </si>
  <si>
    <t>45. Gambesons: (13)</t>
  </si>
  <si>
    <t>Boar Belt: Body Piece; Unlocks 3 Inventory Slots.</t>
  </si>
  <si>
    <t>Peasant's Cloth: Body Piece; +1 Defense; +2 Dexterity.</t>
  </si>
  <si>
    <t>Demonskin Coat: Body Set Piece; +50 Health; +10% Fire resistance.</t>
  </si>
  <si>
    <t>Leather Tunic: Body Set Piece; +2 Defense; +15 Health; +2 Dexterity.</t>
  </si>
  <si>
    <t>Hunters Vest: Body Piece; +3 Defense; +3 Dexterity.</t>
  </si>
  <si>
    <t>Captain's Coat: Chest Set Piece; +4 Defense; +4 Dexterity; Passive: Your first two Basic Attacks in Combat scales with an extra 1 Dexterity.</t>
  </si>
  <si>
    <t>Bloodcraft Gambeson: Body Piece; +4 Defense; +4 Dexterity; Passive: [Requires Weapon in Off-Hand] 10% chance to Strike/Shoot again with your Off-Hand on Basic Attack.</t>
  </si>
  <si>
    <t>The Elaborate Lie: Body Piece; +2 Defense; +30% Dark Resistance; +6 Power; Passive: You will appear to have an extra 200 Health to other Entities.</t>
  </si>
  <si>
    <t>Stalkers Coat: Body Set Piece; +8 Dexterity; +4 Power; +2 Mobility; Active: (&gt;) Throw a Knife that deals 15 Physical Damage and has On Hit: 5 Poison Per Tick Over 2 Turns.</t>
  </si>
  <si>
    <t>Trixy’s Flashrug: Body Piece; +6 Defense; +6 Dexterity; Active: (+) 1 Hex Range; Teleport in Melee Range of Target. (1/Day)</t>
  </si>
  <si>
    <t>Abyssal Armor: Body Set Piece; +5 Defense; +5 Dispersion; +50% Dark Resistance; Passive: Become Ethereal.</t>
  </si>
  <si>
    <t>Voidcoat: Body Piece; +20 of Chosen Attribute; +20% Deflection; +2 Mobility; +200 Mana; Active: Voidfear; Force all other Entities to roll a d10, if it lands between 1 and 5 they Lose 100 Health, If they are Non-Hero they are Destroyed instead. (1/Day)</t>
  </si>
  <si>
    <t>46. Robes: (14)</t>
  </si>
  <si>
    <t>Magic tainted Clothes: Body Piece; +1 Dispersion; +2 Power.</t>
  </si>
  <si>
    <t>Ragged Gown: Body Piece; +2 Dispersion; +1 Power.</t>
  </si>
  <si>
    <t>Cowards Robe: Body Piece; +2 Mobility; +10% Wind Resistance.</t>
  </si>
  <si>
    <t>Mana Infused Robes: Body Piece; +50 Mana.</t>
  </si>
  <si>
    <t>Morphic Kimono: Body Piece; Passive: Upon Killing a Boss or Higher Transform this into a Random Legendary Body Piece.</t>
  </si>
  <si>
    <t>Hoarder's Rags: Body Set Piece; Passive: Whenever you Loot Gear, Gain 1 Ore or Fabric at Random of Rarity equal to the Highest Looted Gear. (2/Day); Selfdestructs upon Unequipping it.</t>
  </si>
  <si>
    <t>Insanity Vestment: Body Piece; +50 Mana; Passive: Your Damaging Non-Ultimate Spells have 50% Chance to deal Double Damage.</t>
  </si>
  <si>
    <t>Oldmaesters Duds: Body Piece; +2 Wisdom; +4 Power; -2 Strength; -2 Dexterity.</t>
  </si>
  <si>
    <t>The Judgement: Body Piece: Passive: Whenever you Gain Faith, this Gear will gain 10% Elemental Resistance and 50 Health. (2/Day)</t>
  </si>
  <si>
    <t xml:space="preserve">Mantle of the Magi: Body Piece; +1 Wisdom; +3 Dispersion; +3 Power; 10% Elemental Resistance; Active: (≈) Your next Non-Ultimate spell casts 1 Rank higher. (1 Turn cooldown) </t>
  </si>
  <si>
    <t>Magus Aeternus: Body Piece; +6 Dispersion; +6 Power; Passive: All your Abilities cost 10 less Mana to Cast.</t>
  </si>
  <si>
    <t>Sorcerers Secrets: Body Piece; +4 Power; +2 Dispersion; +20% Fortitude; Active: (≈) Flash; Hidden; Cause your next Ability to be Hidden. (1/Combat)</t>
  </si>
  <si>
    <t>Cursebearer's Robes: Body Set Piece; +20 Power; +200 Mana; +30% Elemental Resistance; Passive: You become Cursed, you can no longer Loot anything; Selfdestructs after 3 Days.</t>
  </si>
  <si>
    <t>47. Armguards: (15)</t>
  </si>
  <si>
    <t>Copper Armguard: Arms Set Piece; +2 Defense; +10% Lightning Resistance.</t>
  </si>
  <si>
    <t>Resistant Ketoh: Arms Piece; +2 Defense; +20% Fire Resistance; +20% Frost Resistance; +20% Lightning Resistance.</t>
  </si>
  <si>
    <t>Legionaires Manica: Arms Set Piece; +3 Defense; +3 Dispersion; Active: (≈) Selfdestruct; Counter; Block Target Strike Completely.</t>
  </si>
  <si>
    <t>Stone Wristguard: Arms Piece; +5 Defense; +2 Strength; +20% Fire Resistance; +20% Earth Resistance; +20% Wind Resistance; +20% Bleed Resistance.</t>
  </si>
  <si>
    <t>Dragonscale Armguard: Arms Set Piece; +4 Defense; +4 Dispersion; +20% Fire Resistance; Passive: [Requires Empty Main hand and Off Hand Slots] Grow Fiery Dragon Claws (Counts as a Sharp Weapon, 1-5 Miss Range, 2 Crit Multiplier) that deal 25 Unscallable Physical Damage and 10 Fire Damage on Hit.</t>
  </si>
  <si>
    <t>Venomous Armguard: Arms Piece; +7 Defense; +40% Poison Resistance; On Hit: 20% chance to inflict Poison for 20 Damage Per Tick over 3 Turns.</t>
  </si>
  <si>
    <t>Protectorates Sealed Armguards: Arms Piece; +5 Defense; +5 Dispersion; +20% Elemental Resistance; Active: (≈) 50% Chance to Double this Gears Base Stats or Selfdestruct. (1/Day)</t>
  </si>
  <si>
    <t>48. Bracer: (16)</t>
  </si>
  <si>
    <t xml:space="preserve">Rusty Bracer: Arms Set Piece; +3 Defense; +10% Fire Resistance; -20% Lightning Resistance. </t>
  </si>
  <si>
    <t>Fortitudes Embracers: Arms Piece; +20% Fortitude.</t>
  </si>
  <si>
    <t>Chained Lightsteel Bracelets: Arms Piece; +2 Defense; +4 Strength.</t>
  </si>
  <si>
    <t>Bracers of Muscle: Arms Piece; +3 Might; -70% Bleed Resistance.</t>
  </si>
  <si>
    <t>Pair of Gems: Arms Piece; +5 Dispersion; +2 Power; Active: (≈) Gain 8 Power Until End of Combat. (1/Day)</t>
  </si>
  <si>
    <t>Golden Flexers: Arms Piece; +1 Might; -1 Wisdom; +3 Defense; +5 Strength; Active: (≈) Spend a Turn Flexing your Muscles to your Oponent and Gain 7 Strength until End of Combat; Passive: If your Opponent has more Current Health this Gears Active Gains Flash.</t>
  </si>
  <si>
    <t>Tectonicause: Arms Piece; +4 Defense; +4 Dispersion; Active: (o) Deal 40 Earth Damage in a 3x3 Tile Range; If any Entity Dies from this Ability then Retrigger. (1/Combat)</t>
  </si>
  <si>
    <t>Bracers of Hope: Arms Piece; +50 Health; +20% Fortitude; Passive: You Gain the Hope Condition; When Hope is Consumed Remove this Passive; If you already have Hope Selfdestruct upon Equipping and Gain a Random Astral Gear.</t>
  </si>
  <si>
    <t>Abyssal Bracers: Arms Set Piece; +6 Defense; +6 Dexterity; +6 Strength; +20% Dark Resistance; Passive: Become Brawn.</t>
  </si>
  <si>
    <t>49. Sleeves: (17)</t>
  </si>
  <si>
    <t>Ragged Sleeves: Arms Piece; +2 Dispersion; +1 Power.</t>
  </si>
  <si>
    <t>Insulators: Arms Piece; +3 Dispersion; +2 Power; +20% Lightning Resistance.</t>
  </si>
  <si>
    <t>Mystic Sleeves: Arms Piece; +1 Wisdom; +20 Mana.</t>
  </si>
  <si>
    <t>Shadow Wraps: Duality Arms/Hands Piece; +1 Defense; +30% Dark Resistance; +3 Power; +3 Dexterity; Active: (≈) Selfdestruct; Reduce Everyone elses Hex Vision by one for the next Day.</t>
  </si>
  <si>
    <t>Agamanthic Silk Sleeves: Arms Piece; +4 Power; Active: (≈) Your next Non-Ultimate Spell Casts Twice. (1/Day)</t>
  </si>
  <si>
    <t>Voelitic Sleeves: Arms Piece; +5 Power; +5 Dexterity; Passive: Your Basic Attacks have a 50% Chance to have their Total Damage converted to Chaos Damage.</t>
  </si>
  <si>
    <t>50. Armbands: (18)</t>
  </si>
  <si>
    <t>Stolen Leatherband: Arms Piece; +1 Defense; +2 Dexterity.</t>
  </si>
  <si>
    <t>Sharp Armbands: Arms Piece; +2 Defense; +4 Dexterity.</t>
  </si>
  <si>
    <t>Runners Armbands: Arms Piece; +1 Mobility; Passive: If you Flee Combat you gain +1 Mobility until End of Day.</t>
  </si>
  <si>
    <t>Octoband: Arms Piece; +8 Dexterity/Power.</t>
  </si>
  <si>
    <t>Rangers Straps: Arms Piece; +20 Health; +6 Dexterity; +30% Poison Resistance; +30% Wind Resistance; Passive: +0.5 Crit Multiplier on Impact Weapons; You may target Tiles with your Projectile Attacks; They hit as usual if Invisible Entities or Objects are on the respective Tile.</t>
  </si>
  <si>
    <t>Vampiric Straps: Arms Set Piece; Passive: Your Strikes have 30% Lifedrain.</t>
  </si>
  <si>
    <t>Chaos Binders: Arms Piece; Passive: You take 100% more total Damage; You deal 100% more Total Damage.</t>
  </si>
  <si>
    <t>51. Gauntlets: (19)</t>
  </si>
  <si>
    <t>Rusty Gauntlet: Hand Set Piece; +1 Defense; +2 Strength.</t>
  </si>
  <si>
    <t>Steel Gauntlet: Hand Set Piece; +4 Defense; +1 Strength; +10 Bleed Resistance; -10% Lightning Resistance.</t>
  </si>
  <si>
    <t>Silver Gauntlet: Hand Set Piece; +1 Defense; +10% Elemental Resistance.</t>
  </si>
  <si>
    <t>Raging Gauntlet: Hand Piece; +1 Defense; +1 Dispersion; Active: (≈) [Requires Combat] Empowers your next Non-Crit Basic Attack that lands to be a Critical hit. (1/Combat)</t>
  </si>
  <si>
    <t>Knuckle Breakers: Hand Piece; +1 Might; +1 Defense; +1 Strength; Passive: Unarmed Basic Attacks Gain +0.5 Strength Scaling.</t>
  </si>
  <si>
    <t>Karna's Gauntlets: Hand Set Piece; +4 Defense; +6 Dispersion; +10% Elemental Resistance; On Hit: 10 Fire Damage; Active: (≈) Selfdestruct; Your Equipped Weapon has +2 Scaling until end of day.</t>
  </si>
  <si>
    <t>Earth Gauntlet: Hand Piece; +5 Defense; +2 Dispersion; +3 Strength; +3 Power; +50% Earth Resistance; +20% Deflection.</t>
  </si>
  <si>
    <t>Doomscaled Knuckles: Hand Piece; +40 Health; +20% Dark Resistance; +4 of Chosen Attribute; Passive: Your Unarmed Basic Attacks Gain +20 Base Damage and 20 Dark Damage on Hit.</t>
  </si>
  <si>
    <t>Gauntlets of the Elemental Divine: Hand Set Piece; +5 Defense; +5 Dispersion; +12 Strength; +50% Fire Resistance; Active: Active: (+) Deal 40 Fire Damage to Target. (1/Combat)</t>
  </si>
  <si>
    <t>Straus' Burden: Hand Piece; -5 Mobility; +10 Strength; +10 Defense; +60% Light Resistance; Passive: For Every 20 Points of Defense gain +1 Critical Multiplier on your Strikes. Active: Lose 1 Max Stamina and Gain 10 Defense.</t>
  </si>
  <si>
    <t>52. Handguards: (20)</t>
  </si>
  <si>
    <t>Damaged Handguards: Hand Piece; +1 Defense; +15 Health.</t>
  </si>
  <si>
    <t>Sandard Issued Handguards: Hand Piece; +3 Defense; +2 Dispersion.</t>
  </si>
  <si>
    <t>Captains Hook: Hand Set Piece; Requires Amputated Hand Slot; +4 Defense; +20% Bleed Resistance; Active: (&gt;) Flash; Deal 15 Physical Damage and Hook Target 1 Tile closer to you. (2/Combat)</t>
  </si>
  <si>
    <t>Protoeruptors: Hand Piece; +3 Defense; +3 Dispersion; +30% Fire Resistance; Passive: You may Consume a Legendary or higher Ore to immediately transform this Gear into Eruptors; Active: (≈) Cast a Non-Ultimate Fire Wavelength Ability at no Cost. (1/Day)</t>
  </si>
  <si>
    <t>Handaal Crossguarded Hands: +4 Defense; +4 Dispersion; +4 Strength; Passive: 50% Chance to Parry Sharp Weapon Strikes.</t>
  </si>
  <si>
    <t>Eruptors: Hand Piece; +6 Defense; +6 Dispersion; +60% Fire Resistance; Active: (≈) Flash; Cast a Non-Ultimate Fire Wavelength Ability at no Cost. (2/Day)</t>
  </si>
  <si>
    <t>53. Gloves: (21)</t>
  </si>
  <si>
    <t xml:space="preserve">Leather Gloves: Hand Set Piece; 1 Defense; +2 Dexterity. </t>
  </si>
  <si>
    <t>Second-Hand: Hand Piece; +15 Health; +1 Dexterity.</t>
  </si>
  <si>
    <t>Silk Gloves: Hand Set Piece; +50 Health.</t>
  </si>
  <si>
    <t>Demonskin Gloves: Hand Set Piece; +15 Health; On Hit: 5 Fire Damage.</t>
  </si>
  <si>
    <t>Frost Gloves: Hand Set Piece; +2 Defense; +40% Frost Resistance; +2 Power.</t>
  </si>
  <si>
    <t>Crystal Gloves: Hand Set Piece; +50 Mana; +2 Dispersion; +3 Power; +20% Frost Resistance.</t>
  </si>
  <si>
    <t>Hoarder's Gloves: Hand Set Piece; Passive: Double the amount of Loot you recieve from Exploring Hexes (2/Day);  Passive: Selfdestruct upon Unequipping it.</t>
  </si>
  <si>
    <t>High Priests Healers: Hand Piece; +2 Defense; +2 Dispersion; +20% Light Resistance; Active: (+) Heal Target Entity for 30 Health. (1/Day)</t>
  </si>
  <si>
    <t>Botanist's Gloves: Hand Piece; +3 Dispersion; +20% Earth Resistance; Passive: Exploring a Hex Grants you an Extra Rare or lower Rarity Ingredient of your choice found on this Hex.</t>
  </si>
  <si>
    <t>Explorer's Gloves: Hand Piece; +3 Defense; +3 Dispersion; Passive: All Chests will now also contain 1 Ore or Fabric; The Rarity depends on the Roll for the Chest. (1-Nothing; 2-5-Common; 6-10-Rare; 11-15-Epic; 16-19-Legendary; 20 Mythic)</t>
  </si>
  <si>
    <t>Archmages' Enablers: Hand Piece; +1 Wisdom; +5 Power; +2 Dispersion; +50 Mana; Active: [1 Channel Stack] Your next Overcast may be used on any Ability Type and has +3 to its Roll.</t>
  </si>
  <si>
    <t>Abyssal Gloves: Hand Set Piece; +10 Dexterity; Passive: Gain Disciplined Condition; Active: (≈) Toggle; Your Basic Attacks deal an Extra 20 Dark Damage On Hit.</t>
  </si>
  <si>
    <t>Neverwinter: Hand Piece; + 10 Defense; +80% Frost Resistance; Active: (+) Counter; Negate Targets Action and become Resilient for 3 Turns. (1/Day)</t>
  </si>
  <si>
    <t>54. Wraps: (22)</t>
  </si>
  <si>
    <t>Ragged Bandages: Hand Piece; +25 Health.</t>
  </si>
  <si>
    <t>Magic Tainted Wraps: Hand Piece; +2 Power; +10 Health.</t>
  </si>
  <si>
    <t>Gland Twisters: Hand Piece; +1 Defense; +1 Dispersion; +1 Power; +1 Dexterity; +20% Bleed Resistance; +20% Wind Resistance.</t>
  </si>
  <si>
    <t>Shadow Wraps: Duality Arms/Hand Piece; +1 Defense; +30% Dark Resistance; +3 Power; +3 Dexterity; Active: (≈) Selfdestruct; Reduce Everyone elses Hex Vision by one for the next Day.</t>
  </si>
  <si>
    <t>Pair of Manakillers: Hand Piece: +20 Mana; Passive: Strikes Drain 10 Mana on Hit.</t>
  </si>
  <si>
    <t>Raw Dragonskin: Hand Piece; +100 Health; +4 Power; +2 Dexterity; Active: (≈) Selfdestruct; Restore 200 Health.</t>
  </si>
  <si>
    <t>Delicious Wraps: Hand Piece; +3 Defense; +3 Dispersion; +50% Bleed Resistance; Active:[2 Turns of Preparation]; Selfdestruct; Restore yourself to 100% Health.</t>
  </si>
  <si>
    <t>Living Bonds: Hand Piece; +10 Power; +10 Dispersion; Active: (+) Seal Target for X Turns where X is Targets Level. (1/Combat)</t>
  </si>
  <si>
    <t>Serpents of Decisions: Hand Piece; +10 Dexterity; +100 Health; +100 Mana; +10% Fortitude; +1 Wisdom; Passive: At the Start of Day, Destroy a different Random equipped Armor; All Gear become Locked; Gain 1 Dexterity, 10 Health and 10 Mana for every Armor Destroyed.</t>
  </si>
  <si>
    <t>55. Cuisses: (23)</t>
  </si>
  <si>
    <t>Tarnished Cuisses: Leg Piece; +2 Defense; +1 Strength.</t>
  </si>
  <si>
    <t>Northern Cuisses: Leg Piece; +3 Defense; +2 Strength.</t>
  </si>
  <si>
    <t>Metal Shin: Leg Piece; +5 Defense; +3 Strength; Passive: Your Legs can not be Dismembered, Instead you will take 25 Bleed Damage(Instead of the 50) upon the effect Triggering on your Leg.</t>
  </si>
  <si>
    <t>Stone Trousers of the Fool: Leg Piece; -40 Mana; -2 Dexterity; -2 Power; -2 Wisdom; -2 Mobility; +4 Strength; +4 Defense; +40 Health; +4 Might.</t>
  </si>
  <si>
    <t>Dragonscale Cuisses: Leg Set Piece; +4 Defense; +4 Dispersion; +40 Health; +20% Elemental Resistance.</t>
  </si>
  <si>
    <t>Karna's Cuisses: Leg Set Piece; +2 Defense; +4 Dispersion; +10% Elemental Resistance; +10% Deflection; Active: (≈) Selfdestruct; Gain 3 Might for every Gear you Selfdestruct this Day; Lasts until End of Day.</t>
  </si>
  <si>
    <t>Trifectas Miracle: Leg Piece; Active: (≈) Flash; Switch Stance; Protection: +30% Fortitude; Empowerment: +7 Strength, +7 Dexterity, +7 Power; Destruction: +1 To Basic Attack Roll.</t>
  </si>
  <si>
    <t>Legplates of the Sunburial: Leg Piece; +4 Defense; +4 Dispersion; +20% Wind Resistance; +20% Light Resistance; Active: (+) Engulf Target in Sundunic Sand causing them to take 10 Wind Damage, 10 Light Damage and 10 Earth Damage and to be Rooted, Staggered or Sealed at random for 2 Turns. (3 Turn Cooldown)</t>
  </si>
  <si>
    <t>56. Faulds: (24)</t>
  </si>
  <si>
    <t>Copper Faulds: Leg Set Piece; +2 Defense; +10% Lightning Resistance.</t>
  </si>
  <si>
    <t>Steel Faulds: Leg Set Piece; +4 Defense; +1 Strength; +10% Bleed Resistance; -10% Lightning Resistance.</t>
  </si>
  <si>
    <t>Silver Faulds: Leg Set Piece; +1 Defense; +10% Elemental Resistance.</t>
  </si>
  <si>
    <t>Guardians Breeches: Leg Piece; +4 Defense; +30 Health; Active: (≈) Counter; Reflex: Block 25 Damage. (1/Day)</t>
  </si>
  <si>
    <t>Crystal Protectors: Leg Set Piece; +50 Mana; +3 Dispersion; +10% Deflection.</t>
  </si>
  <si>
    <t>Mordred's Perseverance: Leg Set Piece; +1 Defense. +1 Dispersion +10 Health; Passive: At the end of a victorious combat, restore 50% of Health lost during the Combat.</t>
  </si>
  <si>
    <t>False Promises: Leg Piece; -4 Defense; -4 Dispersion; -40 Health; -40 Mana; -2 Mobility; Passive: Locks Slot upon Equipping; Active: (+) [Requires 3 Rests with this Gear Equipped] Switch your Leg Slot with Target Entity; Overrides Locked.</t>
  </si>
  <si>
    <t>Faulds of the Elemental Divine: Leg Set Piece; +7 Defense; +7 Dispersion; +2 Mobility; +50% Frost Resistance; Active: Toggle; Active: (+) Deal 40 Frost Damage to Target. (1/Combat)</t>
  </si>
  <si>
    <t>Pristine Beetlers: Leg Piece; +4 Defense; +4 Dispersion; +6 Strength; +10% Elemental Resistance; Active: (o) Flash; Blind all other Entities on Hex for 3 Turns. (1/Day)</t>
  </si>
  <si>
    <t>57. Pants: (25)</t>
  </si>
  <si>
    <t>Leather Pants: Leg Set Piece; +15 Health; +1 Dexterity.</t>
  </si>
  <si>
    <t>Demonskin Pants: Leg Set Piece; +25 Health; Passive: Successfully Dodging a Melee Attack Enchances your next Basic Attack with 20 Fire Damage On Hit.</t>
  </si>
  <si>
    <t xml:space="preserve">Silk Shorts: Leg Set Piece; + 50 Health. </t>
  </si>
  <si>
    <t>Weavers Straw Pants: Leg piece; +10 Defense; Passive: At start of each Day this Gear will lose 1 defense but give you 100 Gold; Selfdestruct upon unequipping.</t>
  </si>
  <si>
    <t>Captains Pantaloons: Leg Set Piece; +25 Health; +1 Defense; +2 Dexterity; Passive: Your Main Hand Gun/Rifle/Crossbow has 50% chance to Reload after Basic Attack.</t>
  </si>
  <si>
    <t>Slippery Skirt: Leg Piece; +3 Power; +1 Dispersion; +1 Mobility; +20% Deflection.</t>
  </si>
  <si>
    <t>Fatale's Skirt: Leg Piece; +2 Dispersion; +2 Mobility; Active: (≈) [Requires your prior Action to be a Strike] Flash; Strike target for 10 Physical Damage, If this deals more than 1 Damage then the target becomes Poisoned for 10 Poison Damage per Tick Over 2 turns.</t>
  </si>
  <si>
    <t>Stalkers Legwraps: Leg Set Piece; +2 Dexterity; +2 Power; +2 Mobility; Passive: As long as you are the only Entity under your Banner you gain 2 extra Mobility.</t>
  </si>
  <si>
    <t>Corduroys of Adrenaline Rush: Leg Piece; Passive: Question Mark Outcomes are doubled on rolls between 2-19; Active: (≈) Selfdestruct; Select 3 out of the 6 Skill Tree Keystones and roll a d3 to get one of them.</t>
  </si>
  <si>
    <t>Abyssal Strides: Leg Set Piece; +4 Dexterity; +4 Mobility; +50% Dark Resistance; Passive: Gain Fearless; Active: Toggle; Convert your Mobility into Dexterity where 1 Mobility is 4 Dexterity.</t>
  </si>
  <si>
    <t>58. Leggings: (26)</t>
  </si>
  <si>
    <t>Magic Tainted Leggings; Leg Piecce; +2 Dispersion; +1 Power.</t>
  </si>
  <si>
    <t>Leatherworked Leggings: Leg Piece; +20% Poison Resistance; +2 Defense; +2 Dexterity.</t>
  </si>
  <si>
    <t>Spidersilk Stockings: Leg Piece; +10% Poison Resistance, +10% Chance to inflict Poison On Hit for 5 Poison Damage per Tick Over 2 Turn; Active: (o) Spin a Web; Slow all other Entities on Hex for 3 Turns. (1/Day)</t>
  </si>
  <si>
    <t>Lady's Leggings: Leg Piece; +2 Defense; +2 Power; +25 Health; +1 Mobility; +1 Wisdom.</t>
  </si>
  <si>
    <t>Kickback Slacks: Leg Piece; +2 Dexterity; Passive: When hit by a Melee Attack there is a 30% chance to kick the attacker for 18(+100% Dexterity) Physical Damage.</t>
  </si>
  <si>
    <t>Speedio's: Leg Piece; Passive: Gain +2 Stamina, Selfdestruct in 3 Days or when Unequipped.</t>
  </si>
  <si>
    <t>Leggings of Perfect Fitting: Leg Piece; +8 Attributes of your Choice; Passive: Choose to Gain 80 Health or Mana.</t>
  </si>
  <si>
    <r>
      <rPr>
        <sz val="12"/>
        <color rgb="FF000000"/>
        <rFont val="Helvetica LT Std"/>
      </rPr>
      <t xml:space="preserve">Thigh Highs: Leg Piece; +4 Dispersion; +4 Dexterity; +20% Deflection; Passive: Charm the attacker for 1 Turn when your Deflection is Triggered; Entities you Charm also become </t>
    </r>
    <r>
      <rPr>
        <sz val="12"/>
        <color rgb="FF000000"/>
        <rFont val="inherit"/>
      </rPr>
      <t>Vulnerable for the same Duration</t>
    </r>
    <r>
      <rPr>
        <b/>
        <sz val="12"/>
        <color rgb="FF000000"/>
        <rFont val="inherit"/>
      </rPr>
      <t>.</t>
    </r>
  </si>
  <si>
    <t>Bladed Slains: Leg Piece; +5 Dispersion; +5 Dexterity; Passive: Your Melee Basic Attacks Trigger a Leg Strike that deals 20 Physical Damage and 20 Bleed Damage.</t>
  </si>
  <si>
    <t>59. Sabatons: (27)</t>
  </si>
  <si>
    <t>Rusted Sabatons: Feet Piece; +2 Defense; +10% Fire Resistance; +10% Earth Resistance; -10% Lightning Resistance.</t>
  </si>
  <si>
    <t>Steel Treads: Feet Set Piece; +4 Defense; +1 Strength; +10% Bleed Resistance; -10% Lightning Resistance.</t>
  </si>
  <si>
    <t>Silver Treads: Feet Set Piece; +1 Defense; +10% Elemental Resistance.</t>
  </si>
  <si>
    <t>Armored Tabis: Feet Piece; +4 Defense; +10% Fire Resistance; +10% Frost Resistance.</t>
  </si>
  <si>
    <t>Damascan Sabatons: Feet Piece; +5 Defense; +5 Strength; Passive: Player no longer takes Damage while Traversing or Resting on Permafrost or Scorch Hexes.</t>
  </si>
  <si>
    <t>Midnight Treads: Feet Piece; +4 Defense; 2 Dispersion; +20% Fire Resistance; +20% Frost Resistance; +20% Poison Resistance; Passive: Costs 1 less stamina to cross Desert Hexes.</t>
  </si>
  <si>
    <t>Mordred's Will: Feet Set Piece; + 7 Defense; +7 Dispersion; Passive: Walking onto a Hex with an Entity on it will no longer cost stamina, but you will be forced to kill that Entity or Die.</t>
  </si>
  <si>
    <t>Primo Victoria: Feet Piece; +1 Might; +3 Defense; +30% Fire Resistance; +30% Earth Resistance; +1 Stamina; Passive: All Traversable Hexes will Cost no more than 1 Stamina and will not have a Negative Effect.</t>
  </si>
  <si>
    <t>Naga Scaled Flippers: +3 Defense; +3 Dispersion; +1 Mobility; +20% Deflection; +30% Frost Resistance; Passive: You may Traverse Water Tiles; Immune to Hydro Damage.</t>
  </si>
  <si>
    <t>Dragonscale Treads: Feet Set Piece; +4 Defense; +4 Dispersion; +4 Strength; +4 Power; +1 Stamina.</t>
  </si>
  <si>
    <t>Lolly’s Sneaky Sabatons: Feet Piece; +5 Dispersion; +5 Dexterity; Passive: You gain 1 Extra Action on your first turn in Combat.</t>
  </si>
  <si>
    <t>Sabatons of the Elemental Divine: Feet Set Piece; +4 Defense; +4 Dispersion; +2 Stamina; +50% Earth Resistance;  Active: (+) Deal 40 Earth Damage to Target. (1/Combat)</t>
  </si>
  <si>
    <t>60. Greaves: (28)</t>
  </si>
  <si>
    <t>Damaged Greaves: Feet Piece; +2 Defense; +1 Strength.</t>
  </si>
  <si>
    <t>Footsoldiers Greaves: Feet Piece; +3 Defense; +2 Dispersion.</t>
  </si>
  <si>
    <t>Heavy Greaves: Feet Piece; +5 Defense; +5 Dispersion; +5 Strength; -2 Mobility.</t>
  </si>
  <si>
    <t>State of the Art Verluxian Greaves: Feet Piece; +5 Defense; +5 Dispersion; +1 Stamina; +1 Mobility; +10% Elemental Resistance.</t>
  </si>
  <si>
    <t>Standfast Greaves: Feet Piece; -2 Mobility; +6 Defense; Passive: [Requires Combat] If you haven't moved for 3 turns in row double your Defense, Movement Actions cancel the Effect; Does not Stack.</t>
  </si>
  <si>
    <t>Mana-Tech Platformers: +2 Mobility, +2 Power, +4 Defense, +1 Dispersion; Active: Jump over one Hex avoiding it completely to land on the next one in the same cardinal direction. (1 Stamina; 1/Day)</t>
  </si>
  <si>
    <t>Shin Kickers: Leg Piece; +5 Strength; Active: (≈) Kick Target in his Shins Dealing 20(+200% Strength) Physical Damage; If the Damage dealt with this Ability is 80 or higher Dismember Targets Leg; If Target already has his Leg Amputated Kill him instead. (1/Day)</t>
  </si>
  <si>
    <t>Planic Walkers: Feet Piece; +40 Health; +8 Defense; +8 Strength; +1 Stamina; Passive: Every Hex you Traverse counts as and Transforms into a Plains Hex.</t>
  </si>
  <si>
    <t>61. Boots: (29)</t>
  </si>
  <si>
    <t>Leather Boots: Feet Set Piece; +1 Defense; +30% Earth Resistance.</t>
  </si>
  <si>
    <t xml:space="preserve">Demonskin Boots: Feet Set Piece; +40 Health; +20% Fire Resistance. </t>
  </si>
  <si>
    <t>Flash Footwear: Feet Piece; +2 Defense; +30% Lightning Resistance; +2 Dexterity.</t>
  </si>
  <si>
    <t>Lavawear: Feet Piece; +1 Defense; +40% Fire Resistance; Passive: Can Traverse Lava Hexes.</t>
  </si>
  <si>
    <t>Captains Pegleg: Feet Set Piece; [Requires an Amputated Leg Slot]; +1 Stamina; +5 Defense; -1 Mobilty; Active: (&gt;) Fire a pellet out of your Amputated Leg dealing 40 Blast damage. (1/Combat)</t>
  </si>
  <si>
    <t>Crystal Boots: Feet Set Piece: +50 Mana; +4 Dispersion; +20% Frost Resistance; Passive: While on Crystal Tiles you have Regeneration Condition.</t>
  </si>
  <si>
    <t>Hoarder's Boots: Feet Set Piece; Passive: Selfdestruct upon Unequipping it; Active: (≈) Restore 1 Stamina for every 1000 Gold you own. (1/Day)</t>
  </si>
  <si>
    <t>Glacialwear: Feet Piece; +2 Defense; +20% Frost Resistance; +1 Stamina; Passive: Can Traverse Water Hexes.</t>
  </si>
  <si>
    <t>Stalkers Trackers: Feet Set Piece; +4 Dexterity; +2 Power; +1 Stamina; Passive: Gain the Stealth Condition.</t>
  </si>
  <si>
    <t>The Fleezees: Feet Set Piece; +2 Defense; +20% Fire Resistance; +20% Frost Resistance; +20% Poison Resistance; +1 Stamina; Passive: Can Flee at no Stamina Cost.</t>
  </si>
  <si>
    <t>Karna's Boots: Feet Set Piece; +2 Defense; +4 Dispersion +10% Elemental Resistance; +6 Strength; +1 Stamina; Active: (≈) Selfdestruct; All your Attacks have Blitz and Precise until End of Day.</t>
  </si>
  <si>
    <t>Olympian Winged Boots: Feet Piece; +4 Defense; +4 Dexterity; +40% Wind Resistance; Passive: 20% Chance that Traversing Hexes will not Cost Stamina.</t>
  </si>
  <si>
    <t>Abyssal Kicks: Feet Set Piece; +8 Dexterity; +2 Stamina; +20% Dark Resistance; Passive: Become Agile.</t>
  </si>
  <si>
    <t>62. Sandals: (30)</t>
  </si>
  <si>
    <t>Basic Sandals: Feet Piece; +1 Mobility</t>
  </si>
  <si>
    <t>Bambus Sandals: Feet Piece; +1 Defense; +2 Dispersion; +2 Power.</t>
  </si>
  <si>
    <t>White Obisidian Risers: Feet Piece; +4 Defense; +4 Power; +1 Wisdom; +20% Light Resistance.</t>
  </si>
  <si>
    <t>Firey Sandals: Feet Piece; +3 Defense; +60% Fire Resistance; +1 Stamina; Passive: Immune to Frostbite; Active: (≈) Cover yourself in Fire for 3 Turns Burning Entities in Melee for 30 Fire Damage at the Start of your Turn. (1/Day)</t>
  </si>
  <si>
    <t>Spectators Sandals: Feet Piece; Passive: You cannot interact with any Landmark or Entity and you may not unequip this Gear normally; Active: (≈) Unequip this Gear. (3 Stamina)</t>
  </si>
  <si>
    <t>Archaicandreans: Feet Piece; +10 Strength or Power; +100 Health or Mana; Active: (≈) Renounce your Faction and Banner and instead of choosing you gain both Stats from this Gear.</t>
  </si>
  <si>
    <t>Jewlery Section</t>
  </si>
  <si>
    <t>63. Rings: (1)</t>
  </si>
  <si>
    <t xml:space="preserve">Common: </t>
  </si>
  <si>
    <t>Ring of Fire: Ring Piece; +40% Fire Resistance.</t>
  </si>
  <si>
    <t xml:space="preserve">Ring of Frost: Ring Set Piece; +40% Frost Resistance. </t>
  </si>
  <si>
    <t>Ring of Dark: Ring Piece; +40% Dark Resistance.</t>
  </si>
  <si>
    <t>Ring of Light: Ring Piece; +40% Light Resistance.</t>
  </si>
  <si>
    <t>Ring of Wind: Ring Piece; +40% Wind Resistance.</t>
  </si>
  <si>
    <t>Ring of Earth: Ring Piece; +40% Earth Resistance.</t>
  </si>
  <si>
    <t>Ring of Bleed: Ring Piece; +40% Bleed Resistance.</t>
  </si>
  <si>
    <t>Ring of Poison: Ring Piece; +40% Poison Resistance.</t>
  </si>
  <si>
    <t>Ring of Lightning: Ring Piece; +40% Lightning Resistance.</t>
  </si>
  <si>
    <t>Featherfall Ring: Ring Piece; Immune to Fall Damage</t>
  </si>
  <si>
    <t>Ring of Dexterity: Ring Piece; +6 Dexterity.</t>
  </si>
  <si>
    <t>Ring of Power: Ring Piece; +6 Power.</t>
  </si>
  <si>
    <t>Ring of Strength: Ring Piece; +6 Strength.</t>
  </si>
  <si>
    <t>Blue Tear Ring: Ring Piece; Gain Resilient when below 25% Max Health.</t>
  </si>
  <si>
    <t>Red Tear Ring: Ring Piece; Gain Surged when below 25% Max Health.</t>
  </si>
  <si>
    <t>Dragonscale Ring: Ring Piece; Active: (≈) Gain 8 Defense until End of Combat. (1/Combat)</t>
  </si>
  <si>
    <t>Mountain Ring: Ring Piece; +50 Health.</t>
  </si>
  <si>
    <t>Raven Ring: Ring Piece; +1 Hex Range on Ranged Weapons.</t>
  </si>
  <si>
    <t>Silver Ring: Ring Set Piece; +20% Damage to Demons; Divine, Undead and Faeries.</t>
  </si>
  <si>
    <t>Ring of Pure Balance: Ring Piece; +1 Attribute of your Choice; Active: (≈) Average out your Max Health and Max Mana which becomes your new Max Health and Max Mana. (E.g. 100 Hp and 50 Mana -&gt; 75 HP and 75 mana)</t>
  </si>
  <si>
    <t>Ring of Solomon's Mines: Ring Piece; Active: (≈) Roll d2, if 1 Gain 500 Gold, if 2 Lose 25 Health. (1/Day)</t>
  </si>
  <si>
    <t>Cowards Ring: Ring Set Piece; +3 Mobility.</t>
  </si>
  <si>
    <t>Hornet Ring: Ring Piece; +1 Critical Multiplier.</t>
  </si>
  <si>
    <t>Skyfall Ring: Ring Piece; +5 Earth Damage on Hit; Active: Powerplay; (&gt;) Calls down a meteorite to strike at a target for 50 Earth Damage.</t>
  </si>
  <si>
    <t xml:space="preserve">Search of Death: Ring Piece; +25 Health +25 Mana; Active: (≈) Point the Direction of the closest Boss. </t>
  </si>
  <si>
    <t>Ring of Endurance: Ring Piece; +1 Stamina; +1 Mobility; +40% Poison Resistance.</t>
  </si>
  <si>
    <t>Qaroth's Agony: Ring Piece; Passive: Upon taking Lethal damage the Ring will Selfdestruct and nullify all incoming attacks and cleanse all statuses.</t>
  </si>
  <si>
    <t>Bannerman Ring: Ring Piece; +2 Banner Slot; Active: (≈) Selfdestruct; Summons a Hero to fight in your stead or for you to Fight; Hero has to accept or you gain 800 Experience.</t>
  </si>
  <si>
    <t>Sacrificial Ring: Ring Piece; Passive: Selfdestruct; Revive at a random spot with 25% Health upon Death; YOU LOSE UNEQUIPED ITEMS.</t>
  </si>
  <si>
    <t>Darkblades Ring: Ring Piece; Active: (+) Absorb life essence from the enemy, Draining 40 Health and dealing 20 Dark Damage to Target. (1/Day)</t>
  </si>
  <si>
    <t>Ring of Total Destruction: Ring Piece; Active: (+) Roll a D100 and deal True damage equal to the roll to the enemy as True Damage; If Damage proves Lethal Destroy the Entity. (1/Day)</t>
  </si>
  <si>
    <t>Ring of Soul Leech: Ring Piece; Recover 30 Health from every Enemy Killed or Destroyed.</t>
  </si>
  <si>
    <t>Ring of the Flaming Embers: Ring Piece; Passive: Your Attacks inflict 25 Fire Damage On Hit.</t>
  </si>
  <si>
    <t>Ring of Revelation: Ring Piece; Active: (≈) You can ask the Gods any Yes or No Question. (1/Day)</t>
  </si>
  <si>
    <t>Ring of True Insight: Ring Piece; +4 Wisdom.</t>
  </si>
  <si>
    <t>Ring of Absolute Force: Ring Piece; +4 Might.</t>
  </si>
  <si>
    <t>The Magnet: Ring Piece; Teleport any Gear within your Hex that you can See into your Respective Empty Slot or Inventory. (1/Day)</t>
  </si>
  <si>
    <t>Layered Cataclysm: Ring Piece; +5 Power; +5 Dexterity; +5 Strength; Passive: [Requires Combat] Each Attack you make increases the Total Damage of your next Attack by 10%.</t>
  </si>
  <si>
    <t>Happiness: Ring Piece; [Requires Combat] Active: (≈) Instant; Reroll Target Dice you threw; This Ability refreshes at the Start of your Turn.</t>
  </si>
  <si>
    <t>Flowing Despair: Ring Piece: Passive: The cost of your First Ability per Day will be evenly shared between all other Entities on a Hex.</t>
  </si>
  <si>
    <t>The 8 Ones: Ring Piece; Active: (≈) Selfdestruct; Summon all Heroes to your Hex at the start of the next Day; They will know who is the one who used this Ring; This effect is announced in Across the Planes.</t>
  </si>
  <si>
    <t>64. Necklaces: (2)</t>
  </si>
  <si>
    <t>Lucky Charm: Necklace Piece; Active: (≈) Selfdestruct; Instant; Reroll Target Nat 1 Roll from a D20.</t>
  </si>
  <si>
    <t>The Amethyst(Stone Amulet): Necklace Piece; +2 Dispersion; +40% Dark Resistance. If you Control all 5 Stone(Diamond; Amethyst. Topaz. Ruby And Sapphire) Amulets. Combine them into the Elemental Fury.</t>
  </si>
  <si>
    <t>The Topaz(Stone Amulet): Necklace Piece; +2 Dispersion; +40% Wind Resistance. If you Control all 5 Stone(Diamond; Amethyst. Topaz. Ruby And Sapphire) Amulets. Combine them into the Elemental Fury.</t>
  </si>
  <si>
    <t>The Ruby(Stone Amulet): Necklace Piece; +2 Dispersion; +40% Fire Resistance. If you Control all 5 Stone (Diamond; Amethyst. Topaz. Ruby And Sapphire) Amulets. Combine them into the Elemental Fury.</t>
  </si>
  <si>
    <t>The Sapphire(Stone Amulet): Necklace Piece; +2 Dispersion; +40% Frost Resistance. If you Control all 5 Stone(Diamond; Amethyst. Topaz. Ruby And Sapphire) Amulets. Combine them into the Elemental Fury.</t>
  </si>
  <si>
    <t>The Diamond(Stone Amulet): Necklace Piece; +2 Dispersion; +40% Light Resistance. If you Control all 5 Stone(Diamond; Amethyst. Topaz. Ruby And Sapphire) Amulets. Combine them into the Elemental Fury.</t>
  </si>
  <si>
    <t>Jewel of the Sands: Necklace Piece; +2 Dexterity; +2 Power; +20% Wind Resistance; Passive: Desserts no longer slow your movement down. (Traversing them takes 1 stamina)</t>
  </si>
  <si>
    <t>Silver Amulet: Necklace Set Piece; +1 Dispersion; 10% Elemental Resistance.</t>
  </si>
  <si>
    <t>Necklace of Wisdom: Necklace Piece; +2 Wisdom.</t>
  </si>
  <si>
    <t>Necklace of Might: Necklace Piece; +2 Might.</t>
  </si>
  <si>
    <t>Necklace of Mobility: Necklace Piece; +2 Mobility.</t>
  </si>
  <si>
    <t>Spell-Eater: Necklace Piece; Active: (+) Selfdestruct; Counter; Eat Target Spell Targeting you.</t>
  </si>
  <si>
    <t>Locket of the Dryad: Necklace Piece; +50 Mana; Passive: Gain +5 on your Roll when Entering Forests.</t>
  </si>
  <si>
    <t>Necklace of the Rebelious One: Necklace Piece; +3 Strength; Passive: You will always be first to take Action in Combat. (Overrides Heavy)</t>
  </si>
  <si>
    <t>Necklace of the Devout Believer: Necklace Piece; +1 Faith; Active: (≈) Selfdestruct; Place the Necklace onto the ground; The Necklace breaks but the current Hex will Function like a Shrine until End of Day.</t>
  </si>
  <si>
    <t>Ravens Eye: Necklace Piece; +1 Hex Vision.</t>
  </si>
  <si>
    <t>Bonetooth Necklace: Necklace Piece; Active: (≈) [1 Use] Tells how many Hexes away and The Direction of the closest Hero; Passive: Upon Killing an Entity the Active gains 1 Use.</t>
  </si>
  <si>
    <t>The Black Pendant: Necklace Piece; Necklace Piece; +7 Strength; Active: (≈) Reflex; For the Next 5 Turns become Immune to all Statuses. (1/Day)</t>
  </si>
  <si>
    <t>Lava Charm: Necklace Piece; +80 Health; +40% Fire Resistance; +4 Strength; +4 Power; Passive; You may Traverse Lava Hexes without suffering their Negative Effect.</t>
  </si>
  <si>
    <t>Necklace of the Carrying Desert Sands: Necklace Piece; +20% Earth Resistance;+20% Wind Resistance; +20% Light Resistance; Passive: Traversing Deserts Costs 0 Stamina; Active: (o) Powerplay; Turn Adjacent Hexes into Desert Hexes Until End of Day.</t>
  </si>
  <si>
    <t>Necklace of Demeters Flowers: Necklace Piece; Active; (≈) Counter; Block 50% of Target Basic Attack or Non-Ultimate Projectiles Damage. (7 Uses)</t>
  </si>
  <si>
    <t>Potioner's Necklace: Necklace; Passive: Potions have a 20% Chance to not get consumed when used on yourself; Active: Combine Target Ingredient with a Random Ingredient of Epic or lower Rarity to craft a potion.</t>
  </si>
  <si>
    <t>The Crimson Amulet: Necklace Set Piece; Passive: You may drain X of your own Current Health and store it in the Amulet at any time as an Action; Active: (≈) Gain Stored Health.</t>
  </si>
  <si>
    <t>Resonating Archstone: Necklace Piece; Active: (≈) Refresh 4 Resonance. (1/Day)</t>
  </si>
  <si>
    <t>Necklace of the Uncursed: Necklace Piece; +5 Dispersion; +40% Dark Resistance; Active: (≈) Remove a Curse from Target Entity; Passive: For every Unique Curse removed Gain an Attunement Point.</t>
  </si>
  <si>
    <t>Unbound Loyalty: Active: (+) If you are in Combat with more than 1 Hostile entity choose Target Non-Heroic; Target is now under your Banner. it dies at the end of the combat unless you Die first in which case it is returned to its original Banner. (1/Day)</t>
  </si>
  <si>
    <t>Drink Up: Necklace Piece; Active (≈): Transform Target Gear into a Potion of equal Rarity of your choice. (1/Day)</t>
  </si>
  <si>
    <t>Time Dial: Necklace Piece; Active: (≈)  Flash; Refresh all of your Non-Ultimate Daily or Turn based Cooldowns. (1/Vendal)</t>
  </si>
  <si>
    <t>Artifact Section</t>
  </si>
  <si>
    <t>65. Artifacts:</t>
  </si>
  <si>
    <t>Uncraftable</t>
  </si>
  <si>
    <t>Stasis Clock: Artifact; It is a Clock; Active: (≈) Counter; You stop yourself in Time becoming Untargetable and Invincible for 1 Turn. (1/Day)</t>
  </si>
  <si>
    <t>Jack's Compass: Artifact; It is a Compass; Will point the cardinal direction of any Landmark or Entity you wish. (1/Day)</t>
  </si>
  <si>
    <t>Sabien's Bag: Artifact; It is a magical bag; Store unlimited amount of Items and Gear inside; It takes 1 Combat Turn to take out Items from it into your Inventory.</t>
  </si>
  <si>
    <t>Hourglass: Artifact; Hold 2 charges and need to be turned around consuming 1 turn after its charges are consumed.</t>
  </si>
  <si>
    <t>Skira: [WARNING: TORMENT MODE] Can be obtained by typing Skira in the first turn of the 8 Ones. Locks Artifact Slot and Evaporates constantly all your Gold.</t>
  </si>
  <si>
    <t>Crystal Book: Duality Artifact/Off-Hand It is a Book; Active: (≈) Store Up to 3 Spells you have inside this book by paying their respective Cost; You can use the Book to Cast the Spell Consuming it in the process.</t>
  </si>
  <si>
    <t>Prismatic Pyramid: Artifact; It is a Tiny Pyramid-shaped Jewel; +50 Mana; +50% Earth Resistance; Active: (+) Encase Target Entity with Less than 50% Health in a Stasis Stunning them for 2 Turns. (1/Day)</t>
  </si>
  <si>
    <t>Philosopher's Stone: Artifact; it is a Round Stone filled with a strange substence; Passive: It becomes Permanently Equipped; Active: (≈) Upgrade Target Gear/Item Rarity up to Mythic. (1 Stamina; 1/Day)</t>
  </si>
  <si>
    <t xml:space="preserve">Idiots Fate: Artifact; It is a Book; You gain +2 on Every single Dice Roll you throw. </t>
  </si>
  <si>
    <t>Loaded Dice: Artifact; It is a pair of Dice; You can subtract or add 1 on any of your Dice Rolls.</t>
  </si>
  <si>
    <t>Death Chain: Artifact; It is a chain that wraps itself around your Heart; Gain 500 Max Health; Locks Artifact Slot; You get Destroyed in 8 Days; If any effect prevents this it triggers again.</t>
  </si>
  <si>
    <t>Old Tree's Leaf: Artifact; It is a Leaf; You Regenerate 40 Health more on Rest.</t>
  </si>
  <si>
    <t>Groko Statue: Artifact; It is a Statue; Passive: Entities can no longer cast Spells on current Hex.</t>
  </si>
  <si>
    <t>Light Helix: Duality Artifact/Necklace; +50% Light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</si>
  <si>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Dark Helix: Duality Artifact/Necklace; +50% Dark Resistance; +100 Mana; Active: (+) Open a Portal to a Previously Traversed Hex; Traversing it takes 1 Stamina. (50 Mana/Health); Active: (+) Counter; Open a Portal redirecting Target Non-Ultimate Projectile to a different Target. (50 Mana/Health)</t>
  </si>
  <si>
    <t>Fire Helix: Duality Artifact/Necklace; +50% Fire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</si>
  <si>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Frost Helix: Duality Artifact/Necklace; +50% Frost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</si>
  <si>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Wind Helix: Duality Artifact/Necklace; +50% Wind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</si>
  <si>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Earth Helix: Duality Artifact/Necklace; +50% Earth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</si>
  <si>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Lightning Helix: Duality Artifact/Necklace; +50% Lightning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</si>
  <si>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Blood Helix: Duality Artifact/Necklace; +50% Bleed Resistance: +100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</si>
  <si>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Arcane Helix: Duality Artifact/Necklace; +150 Mana; Active: (+) Open a Portal to a Previously Traversed Hex; While in Combat the Portal is opened on an adjacent empty Tile; Entities ending up on Target Tile are automatically Teleported; Entity that steps through the Portal loses 1 Stamina; Portal Closes after 1 Entity goes through it. (50 Mana/Health); Active: (+) Counter; Open a Portal redirecting Target Non-Ultimate Projectile to a different Target. (50 Mana/Health)</t>
  </si>
  <si>
    <t>Blink Drive: Artifact; It is a Spherical Glowing Item; Passive: [Requires Combat] Every time you suffer Damage, you Teleport 1 Tile away from Target that Inflicted Damage to you if possible.</t>
  </si>
  <si>
    <t>Pandoras Box: Artifact; It is a Box; Passive: At the Start of the Day gain 1 Random Gear or Item. (Any Random Rarity)</t>
  </si>
  <si>
    <t>The Second Die: Artifact; It is a twenty sided die; Passive: (≈) Whenever you roll D20 outside of Combat you roll once more and choose which outcome to keep; Active: (≈) [Requires Combat] Flash; Your next D20 Dice Roll is rolled Twice and you choose which outcome to keep. (1/Combat)</t>
  </si>
  <si>
    <t>Mana-Tech Catalyst: Active: (≈) Reset the Cooldown of target Non-Ultimate Ability or Gear. (1/Day)</t>
  </si>
  <si>
    <t>Nature's Heart: Artifact; It is a Wooden Heart; Passive: The First Wavelength Non-Ultimate Ability Cast each Day costs 0 Resonance; Toggle Abilities are not affected.</t>
  </si>
  <si>
    <t>Joker's Blank: Artifact; It is a card; Active: (≈) Cast Target Ability 1 Rank Higher at no cost but with Powerplay. (1/Day)</t>
  </si>
  <si>
    <t>Locket of Tiredness: It is a Lock; +200 Health; -2 Mobility; -1 Stamina; Active: [Requires "The Key of Melancholy" Artifact] Consume The Lock of Tiredness and The Key of Melancholy to Gain 800 Max Mana, 800 Max Health -4 Mobility and -1 Stamina.</t>
  </si>
  <si>
    <t>Key of Melancholy: It is a Key; +200 Mana; -2 Mobility; -1 Stamina; Active: [Requires "Locket of Tiredness" Artifact] Consume The Lock of Tiredness and The Key of Melancholy to Gain 800 Max Mana, 800 Max Health -4 Mobility and -1 Stamina.</t>
  </si>
  <si>
    <t>Forbidden Reliquary: Artifact; It is a Cylinder; Active: Powerplay; Lock your Artifact Slot and Double a Natural Non-Scaling Number on Target Non-Ultimate Ability(This Includes, Damage, Resource Cost, Summon Cap, Summon Amount, Any Stat); Ranking up the Ability Cancels this Effect.</t>
  </si>
  <si>
    <t>Flag of Rite: Artifact; It is a Flag; +2 Might; +80 Health; +2 Power; Active: Grant your Banner +2 Might until End of Combat. (1/Day)</t>
  </si>
  <si>
    <t>Userpers Wish: Artifact; It is an Aetheric Rose; -5 Wisdom; +10 Dispersion; +100 Mana; Passive: All your Attempts gain +2 to their Rolls.</t>
  </si>
  <si>
    <t>Legion: Artifact; +100 Health; +4 Defense; It is a Large Gear With 3 Sword Slots; Herald(Legion is Turning!); Upon receiving this Item 3 Legendary Swords Fall onto the Planes and you will Know their Locations; Acquiring All 3 and Placing them Inside Legion(Consuming them in the process) Gear will Trigger a Mechanism, Combining them all into Pyrus.</t>
  </si>
  <si>
    <t>The Crucifier: Artifact; It is a Large Cross Shape Stone; The Demon Kyhra Rests inside it; -20 Mobility; -1 Stamina; Active: (≈) Counter; Place the Stone between you and Target to Block Any Projectile; Active: (≈) Drain 50 Mana or 25 Health from the Stone. (1/Day)</t>
  </si>
  <si>
    <t>Unawaken Sun: Active: (≈) Herald(The Black Sun is Awakening!); You start a state of Channeling that can only be interrupted by Movement Actions; You are Revealed on the Map for all other Entities; Non-Hero Hostile Entities Move towards you; At the start of the 4th day if you are still Channeling turn this gear into Black Sun.</t>
  </si>
  <si>
    <t>The Chamber of Balance: It is a Sphere containing the unknown; Passive: Gain a Tier I/II/III Ability Slot; Active: (≈) Learn an Unlearnt Tier I Ability; If this ability was Cast before Learn an Unlearnt Tier II Ability; if this ability was Cast twice before Learn an Unlearnt Tier III Ability. (1/Day)</t>
  </si>
  <si>
    <t>Handle of Wonders: [Requires Empty Main and Off-Hand] Artifact; Passive: Powerplay; Upon Equipping Also Equip a Random Acterosa in your Main/Off-Hand; Active: Reroll your Acterosa. (50 Health)</t>
  </si>
  <si>
    <t>Black Sun: Passive: All other Entities on the Planes take 10 Dark Damage Per Action taken.</t>
  </si>
  <si>
    <t>Void Bell: Summon a Sharakonid on the Plains, if it is already on the Planes, Teleport the Sharakonid on your Hex. (1/Day) (WARNING: It is not under your Control) [Sharakonids can be Found in Legends Tab]</t>
  </si>
  <si>
    <t>Magna Peltrum Coacuta: It is an exceedingly Large Blade; [Requires 20 Strength to Wield]; Artifact; Locks Main Hand and Off Hand; 2 Handed Melee Sword; 200 Physical Damage; On Hit: 40% Chance to Dismember.</t>
  </si>
  <si>
    <t>Alevandar's Armor: Duality: Artifact/Body; It is a complete Plate Armor Set; [Requires no other Armor Equipped] Body Piece; 600 Health; 200 Mana; 20 Strength; 20 Dexterity; 20 Power; Passive: At the Start of Combat gain a 400 health Barrier that lasts until End of Combat. (1/Combat)</t>
  </si>
  <si>
    <t>Alevandar's Spear: Duality: Artifact/Main Hand; Two-handed Spear; 50 Holy Damage; Active: (o) Powerplay; Cause Hundreds of Light Sparrows to fall on Target Hex. dealing a total of 1000 Light Damage to all Entities and destroying the Hex.</t>
  </si>
  <si>
    <t>Pyrus: Duality; Artifact/Main Hand; Locks Both Artifact and Main Hand Slot; 2 Handed Melee Sword; 20 Arcane Damage; 80 Pyro Damage on Hit; Passive: At the Start of your Turn in Combat Everything takes 20 Scorch Damage.</t>
  </si>
  <si>
    <t>Creatorum: Artifact; It is a strange power that corrupts your Eyes; Active: (+) Counter; Lock target Projectile in Air for 3 Turns; Moving out of its way causes it to miss. (1 Stamina); Active: (+) Flash; Change Entities Stat by adding or Subtracting 10. (1 For Attribute/Mobility/Stamina/Faith) (1/Day)</t>
  </si>
  <si>
    <t>Imaginarum: Artifact; It is a strange power that corrupts your Eyes; Active: (+) Teleport yourself and Target into your own pocket dimension for 3 Turns, Whilst in this Dimension your Stats are Infinite, you are Indestructable and Unstoppable, This Action resets Combat State. (1/Day)</t>
  </si>
  <si>
    <t xml:space="preserve">Vitae Lapis: </t>
  </si>
  <si>
    <t>Orb of Infinity: (Knowledge) ARCANE The User Gains 1000 Mana.</t>
  </si>
  <si>
    <t>Fury Stone: (Smell) FIRE The User has +40 Strength.</t>
  </si>
  <si>
    <t>Kog'Dal Egg: (Kintetic) EARTH Passive: Immunity to Earth Damage; +400 Health; +10 Dispersion; +10 Defense.</t>
  </si>
  <si>
    <t>Void Heart: (Absence) DARKNESS The User Becomes one with the Void; Stats are Hidden; Every Action is Hidden; Can not be Overriden.</t>
  </si>
  <si>
    <t>Exodus Lightseeker: (Sight) LIGHT The User Gains the Ability to Incinerate every other Entity on Hex for 200 Light Damage. (1/Day)</t>
  </si>
  <si>
    <t>Ortogot Fangs: (Hearing) WIND The User Gains Counter on all Actions and is now Able to detect Invisible Entities and Objects.</t>
  </si>
  <si>
    <t>Null Breaker (Feeling) FROST User Gains ability: Every Third Turn in Combat. all Other Entities become Frozen for 2 Turns.</t>
  </si>
  <si>
    <t>Final Shard (Magnetic) LIGHTNING : The User Gains Passive: You are now allowed to do 2 Actions and 2 Flash Actions per Turn.</t>
  </si>
  <si>
    <t xml:space="preserve">Ultimate: </t>
  </si>
  <si>
    <t>The Xernovol: Complete Knowledge Over Everything; Access to The Entire Map; Active: (+) Instant; Cause Targets next D20 Roll to be any number you wish. (1/Day)</t>
  </si>
  <si>
    <t>Effect</t>
  </si>
  <si>
    <t>Cost</t>
  </si>
  <si>
    <t>Crafting</t>
  </si>
  <si>
    <t>THROWABLES</t>
  </si>
  <si>
    <t>1) Throwables</t>
  </si>
  <si>
    <t>Dagger</t>
  </si>
  <si>
    <t>Scale with Dexterity; Miss Range: 1-3; Metal Type</t>
  </si>
  <si>
    <t xml:space="preserve">Throwing Knives: Throwable Dagger; Deals 5 Physical Damage.  </t>
  </si>
  <si>
    <t>1 Common Ore = x5 
1 Rare Ore = x3
1 Epic Ore = x2
1 Legendary Ore = 1x
1 Mythic Ore = 1x</t>
  </si>
  <si>
    <t>Rare:</t>
  </si>
  <si>
    <t>Poisoned Shivs: Throwable Dagger; Deals 3 Physical Damage; Inflict 3 Poison Damage over 5 turns.</t>
  </si>
  <si>
    <t>Needles: Throwable Dagger; Deals 4 Physical damage; Scaling is Doubled.</t>
  </si>
  <si>
    <t>Epic:</t>
  </si>
  <si>
    <t>Trackers: Throwable Dagger; Deals 10 Physical Damage; Targets hit by it will always be revealed on the map for you.</t>
  </si>
  <si>
    <t>Legendary:</t>
  </si>
  <si>
    <t>Serrated Dirk: Throwable Dagger; Deals 20 Physical Damage; Ignores Defense; Recovarable.</t>
  </si>
  <si>
    <t>Arkadian Mysteries:  Throwable Dagger; Blitz; Deal 20 Magic Damage; Passive: After being thrown, you automatically spend 15 Mana to Recover.</t>
  </si>
  <si>
    <t>Mythic:</t>
  </si>
  <si>
    <t>Sealing Kunai: Throwable Dagger; Deals 15 Physical Damage; Seals Targets for 4 Turns, blocking them from using Mana, Recovarble if combat ends before seal expires.</t>
  </si>
  <si>
    <t>1000 Gold</t>
  </si>
  <si>
    <t>Astral:</t>
  </si>
  <si>
    <t>Hatchet</t>
  </si>
  <si>
    <t>Scale with Strength; Miss Range: 1-5; Metal Type</t>
  </si>
  <si>
    <t>Hatchets: Throwable Hatchet: Deals 9 Physical Damage.</t>
  </si>
  <si>
    <t>Tomahawks: Throwable Hatchet: Deals 16 Physical Damage.</t>
  </si>
  <si>
    <t>Splitting Mauls: Throwable Hatchet; Deals 24 Physical Damage; Shreds Targets Defense by 50% For the Rest of the Combat; Recovarable if you crit.</t>
  </si>
  <si>
    <t>Double-Bit Opposite: Throwable Hatchet; Deals 20 Physical Damage; Deals 20 Fire Damage on hit; 50% Chance to Deal 20 Frost Damage on hit instead; Recovarable.</t>
  </si>
  <si>
    <t>Gjallarhorni: Throwable Hatchet; Can not Crit; Consumes all stacks of preperation when using; Deal 50 Unscallable True Damage Per Preperation stack consumed.</t>
  </si>
  <si>
    <t>Javelin</t>
  </si>
  <si>
    <t>Scale with Strength/Dexterity: Miss Range: 1-4; Metal Type.</t>
  </si>
  <si>
    <t>Unbalanced Javelin: Throwable Javelin; Deals 7 Physical Damage.</t>
  </si>
  <si>
    <t>Piercer: Throwable Javelin;10 Physical Damage; Ignores 50% of Targets Defense.</t>
  </si>
  <si>
    <t>Impaler: Throwable Javelin; Deals 14 Physical Damage with 50% Chance of Inflicting Bleeding for 10 Bleed Damage Per Tick Over 3 Turns, Recover if bleed is not inflicted.</t>
  </si>
  <si>
    <t>Thunder Spear: Throwable Javelin; Transforms into a Lightning Bolt upon being Thrown Dealing 40 Unscallable Lightning Damage.</t>
  </si>
  <si>
    <t>Harpooner: Recovarable; Throwable Javelin; Deals 20 Physical Damage and Pulls Target into Melee Range.</t>
  </si>
  <si>
    <t>For whom the Bell Tolls: Throwable Javelin: When thrown consume x Mana to deal x/3 Fatal Damage.</t>
  </si>
  <si>
    <t>Soul Slayer: Recovarable; Throwable Javelin; Deals 40 True Damage; Passive: Targets Hit by Soul Slayer are Bound to the Tile they are on for 2 Days; They can not Move Away.</t>
  </si>
  <si>
    <t>Explosive</t>
  </si>
  <si>
    <t>Do not Scale; Can't Crit; Miss Range: 1-2; Can't be crafted.</t>
  </si>
  <si>
    <t>Firecrackers: Throwable Explosive; Staggers Target.</t>
  </si>
  <si>
    <t>Bombs: Throwable Explosive; Deals 20 Blast Damage.</t>
  </si>
  <si>
    <t>Smoke Bombs: Throwable Explosive; Allows you to Flee Combat if used on yourself.</t>
  </si>
  <si>
    <t>Incinerators: Throwable Explosive; Deals 15 Blast Damage and Inflicts Burning for 5 Fire Damage Per Tick Over 3 Turns.</t>
  </si>
  <si>
    <t>Frostners: Throwable Explosive; Deals 15 Blast Damage and Inflicts Frostburning for 5 Frost Damage Per Tick Over 3 Turns.</t>
  </si>
  <si>
    <t>Fragmentatators: Throwable Explosive; Deals 15 Blast Damage and has Shrapnel Pierce Target for 5 Bleed Damage Per Tick Over 3 Turns.</t>
  </si>
  <si>
    <t>Dynamite: Throwable Explosive; Deals 50 Blast Damage.</t>
  </si>
  <si>
    <t>400 gold</t>
  </si>
  <si>
    <t>Gods Tears: Throwable Explosive: Deals 50 Holy damage to your target and all other entities within melee range of your target, give your target 1 Faith.</t>
  </si>
  <si>
    <t>Star Fragment: Throwable Explosive; Deals 30 Blast Damage; 30 Radiation Damage; 30 Arcane Damage; Evaporates Tile into a Simple Plains Tile.</t>
  </si>
  <si>
    <t>Concentrated Black Hole: Throwable Explosive; Deals 100 Dark Damage and Destroys Hex.</t>
  </si>
  <si>
    <t>3000 Gold</t>
  </si>
  <si>
    <t>CONSUMBALES</t>
  </si>
  <si>
    <t>2) Ingredients</t>
  </si>
  <si>
    <t>Lifeforce Extract: Resistance Properties</t>
  </si>
  <si>
    <t>Common + Nothing = Common</t>
  </si>
  <si>
    <t>Soul Essence: Magic Properties</t>
  </si>
  <si>
    <t>Common + Common = Rare</t>
  </si>
  <si>
    <t>Common + Common = Uncommon</t>
  </si>
  <si>
    <t>Slithering Oil: Dexterity Properties</t>
  </si>
  <si>
    <t>Common + Rare = Epic</t>
  </si>
  <si>
    <t>Common + Uncommon = Rare</t>
  </si>
  <si>
    <t>Hardened Powder: Strength Properties</t>
  </si>
  <si>
    <t>Common + Epic = Legendary</t>
  </si>
  <si>
    <t>Uncommom + Uncommon = Epic</t>
  </si>
  <si>
    <t>Ashen Weed: Withering Properties</t>
  </si>
  <si>
    <t>Rare + Nothing = Rare</t>
  </si>
  <si>
    <t>Uncommon + Rare = Legendary</t>
  </si>
  <si>
    <t>Vile Mushroom: Confusing Properties</t>
  </si>
  <si>
    <t>Rare + Rare = Legendary</t>
  </si>
  <si>
    <t>Uncommon + Epic = Mythic</t>
  </si>
  <si>
    <t>Living Root: Curing Properties</t>
  </si>
  <si>
    <t>Rare + Epic = Mythic</t>
  </si>
  <si>
    <t>Rare + Epic = Astral</t>
  </si>
  <si>
    <t>Mending Salve: Healing Properties</t>
  </si>
  <si>
    <t>Epic + Nothing  = Epic</t>
  </si>
  <si>
    <t>Bone Marrow: Regenerative Properties</t>
  </si>
  <si>
    <t>Epic + Epic = Astral</t>
  </si>
  <si>
    <t>Mana Berries: Mana Properties</t>
  </si>
  <si>
    <t>Black Cobweb: Weakening Properties</t>
  </si>
  <si>
    <t>Power Sand: Empowering Properties</t>
  </si>
  <si>
    <t>Ice Lotus: Freezing Properties (Frost)</t>
  </si>
  <si>
    <t>Pure Blood: Life Properties (Bleed)</t>
  </si>
  <si>
    <t>Poison Gland: Toxic Properties (Poison)</t>
  </si>
  <si>
    <t>Rich Soil: Earthly Properties (Earth)</t>
  </si>
  <si>
    <t>Burning Ichor: Firey Properties (Fire)</t>
  </si>
  <si>
    <t>Sparking Solution: Electric Properties (Lightning)</t>
  </si>
  <si>
    <t>Whistling Sap: Breezing Properties (Wind)</t>
  </si>
  <si>
    <t>White Obsidian: Reflective Properties (Light)</t>
  </si>
  <si>
    <t>Nightmare Fuel: Unsettling Properties (Dark)</t>
  </si>
  <si>
    <t>Salt Crystals: Advanced Healing Properties</t>
  </si>
  <si>
    <t>Spirit Leaf: Advanced Regenerative Properties</t>
  </si>
  <si>
    <t>Star Dust: Advanced Mana Properties</t>
  </si>
  <si>
    <t>Diamond Grain: Advanced Empowering Properties</t>
  </si>
  <si>
    <t>Demonic Tissue: Advanced Resistance Properties</t>
  </si>
  <si>
    <t>Greyshade Bark: Advanced Weakening Properties</t>
  </si>
  <si>
    <t>Gravity Fragment: Wavelength Properties</t>
  </si>
  <si>
    <t>600 Gold</t>
  </si>
  <si>
    <t>Sundunes Bloom: Pilfering Properties</t>
  </si>
  <si>
    <t>Flaming Spirits: Alchoholic Properties</t>
  </si>
  <si>
    <t>Oldworld Spices: Exotic Properties</t>
  </si>
  <si>
    <t>Rotten Flesh: Rotting Properties</t>
  </si>
  <si>
    <t>Divine Feather: Divine Properties</t>
  </si>
  <si>
    <t>Deaths Touch: Deadly Properties</t>
  </si>
  <si>
    <t>Everlife Ivy: Growth Properties</t>
  </si>
  <si>
    <t>Arctic Core: Nullifying Properties</t>
  </si>
  <si>
    <t>3) Drugs</t>
  </si>
  <si>
    <t>D8</t>
  </si>
  <si>
    <t>Cossar: Your Spells deal 50% more Total Damage.</t>
  </si>
  <si>
    <t>Lucio + Rogna</t>
  </si>
  <si>
    <t>Adam: Statuses last 1 Turn less on you.</t>
  </si>
  <si>
    <t>Barok + Zone</t>
  </si>
  <si>
    <t>Barok: Increase Max Health by 100.</t>
  </si>
  <si>
    <t>Mugno + Adam</t>
  </si>
  <si>
    <t>Mugno: Increase Max Stamina by 1; Refreshes Stamina.</t>
  </si>
  <si>
    <t>Zone + Rogna</t>
  </si>
  <si>
    <t>Lucio: Gain an Ultimate Ability Point.</t>
  </si>
  <si>
    <t>Adam + Paramount</t>
  </si>
  <si>
    <t>Rogna: Increase Maximum Mana by 100.</t>
  </si>
  <si>
    <t>Barok + Mugno</t>
  </si>
  <si>
    <t>Zone: Your Basic Attacks Gain Precise/Blitz/Flash/Counter/ at Random.</t>
  </si>
  <si>
    <t>Paramount +  Cossar</t>
  </si>
  <si>
    <t>Paramount: Increase Hex Vision by 1.</t>
  </si>
  <si>
    <t>Cossar + Lucio</t>
  </si>
  <si>
    <t>4) Scrolls</t>
  </si>
  <si>
    <t xml:space="preserve">Scroll of Relearning: Relearn Innate, Tier I, II or III Ability. (≈) </t>
  </si>
  <si>
    <t>Scroll of Doubting: Target Entity Loses 1 Faith. (+)</t>
  </si>
  <si>
    <t xml:space="preserve">Scroll of Healing Light: Restores 20 Health to Target.  (+) </t>
  </si>
  <si>
    <t>Scroll of Dark Touch: Deal 25 Dark Damage up to 3 Different Targets. (+)</t>
  </si>
  <si>
    <t>Scroll of Fireball: Launch a Fireball Dealing 25 Fire Damage to Target and all Entities in its melee Range. (&gt;)</t>
  </si>
  <si>
    <t>Scroll of Frostshard: Deal 25 Frost Damage with a 50% Chance to inflict Frostburn for 5 Damage Per Tick over 3 turns. (&gt;)</t>
  </si>
  <si>
    <t>Scroll of Wind Slash: Deal 25 Wind Damage; 20% Chance to Trigger again on Cast. (&gt;)</t>
  </si>
  <si>
    <t>Scroll of Stone Spike: Cause spikes to emerge from beneath the Targets ground, impaling them for 25 Earth Damage; 20% Chance to inflict Stun for 1 turn. (+)</t>
  </si>
  <si>
    <t>Scroll of Lightning Bolt: Launch a Lightning Bolt dealing 25 Lightning Damage at Target and Stagger them for 1 Turn. (&gt;)</t>
  </si>
  <si>
    <t>Scroll of Deep Wound: Cause Target in Melee Range Bleeding for 10 Bleed Damage Per Tick Over 4 Turns. (+)</t>
  </si>
  <si>
    <t>Scroll of Poisoning Needle: Inflict Target with Poison for 5 Damage Per Tick Over 6 Turns. (&gt;)</t>
  </si>
  <si>
    <t xml:space="preserve">Scroll of Elemental Resistance: Gain 10% Elemental Resistance until End of Day.  (≈) </t>
  </si>
  <si>
    <t>Scroll of the Forest: 1 Hex Range; Create Forest on Target Grass Type Hex. (+)</t>
  </si>
  <si>
    <t xml:space="preserve">Scroll of Casting: Cast a random Spell with Random Targets. (≈) </t>
  </si>
  <si>
    <t>Scroll of Mana Drain: Drain 50 Mana from Target. (+)</t>
  </si>
  <si>
    <t>Scroll of Life Drain: Drain 50 Health from Target. (+)</t>
  </si>
  <si>
    <t>Scroll of Holy Nova: Deals 20 Holy Damage and 10 Light Damage to all other Entities. (o)</t>
  </si>
  <si>
    <t xml:space="preserve">Scroll of Self Immolation: Set yourself Ablaze, dealing yourself 20 Fire Damage and 40 Fire Damage to everyone in melee Range. (≈) </t>
  </si>
  <si>
    <t>Scroll of Channeling: Gain 3 Stacks of Channel. (≈)</t>
  </si>
  <si>
    <t>Scroll of Gating: Gain 2 Stacks of Gating. (≈)</t>
  </si>
  <si>
    <t>Scroll of Recall: Teleports you to the Previous Hex you Traversed. (≈)</t>
  </si>
  <si>
    <t>Scroll of Skeleton Summon: Summons a 50 Health; 15 Physical Attack Skeleton to Fight for you until End of Day. (^)</t>
  </si>
  <si>
    <t>Scroll of Fire Wall: Create a wall of fire covering a Horizontal or Vertical line of 4 Tiles; It deals 25 Fire Damage Per Tick and Interrupts targets inside it; Lasts 3 Turns. (o)</t>
  </si>
  <si>
    <t>Scroll of Teleportation: 1 Hex Range; Teleports you to Target Hex. (+)</t>
  </si>
  <si>
    <t>Scroll of Fury: For The Next 2 turns, your Melee Basic Attacks Trigger Twice. (≈)</t>
  </si>
  <si>
    <t>Scroll of Ultimate Relearning: Relearn Ultimate Ability. (≈)</t>
  </si>
  <si>
    <t>Scroll of Gods Curse: Target Entity Loses 1 Faith. (+)</t>
  </si>
  <si>
    <t>Scroll of Bugs: Target Entity? (+)</t>
  </si>
  <si>
    <t>Scroll of Blink: Teleport in Melee Range of Target. (+)</t>
  </si>
  <si>
    <t>Scroll of Holy Smite: Deal 40 Holy Damage to Target. (+)</t>
  </si>
  <si>
    <t>Scroll of Haste: Gain 1 Mobility Until End of Day and Restore 1 Stamina. (≈)</t>
  </si>
  <si>
    <t>Scroll of Evolution: Gain 2 Stat Points. (≈)</t>
  </si>
  <si>
    <t>Scroll of Smokescreen: Blind all Entities on Hex for 3 Turns. (o)</t>
  </si>
  <si>
    <t>Scroll of Weakness: Inflict Target with Weakness for 3 Turns. (+)</t>
  </si>
  <si>
    <t>Scroll of Vulnerability: Inflict Target with Vulnerable for 3 Turns. (+)</t>
  </si>
  <si>
    <t>Scroll of Surge: Inflict Target with Surge for 3 Turns. (+)</t>
  </si>
  <si>
    <t>Scroll of Enlightment: Inflict Target with Enlightment for 3 Turns. (+)</t>
  </si>
  <si>
    <t>Scroll of Torment: Inflict Target with Torment for 3 Turns. (+)</t>
  </si>
  <si>
    <t>Scroll of Rage: Inflict Target with Enraged for 3 Turns. (+)</t>
  </si>
  <si>
    <t>Scroll of Chill: Inflict Target with Chilled for 3 Turns. (+)</t>
  </si>
  <si>
    <t>Scroll of Resilience: Inflict Target with Resilient for 3 Turns. (+)</t>
  </si>
  <si>
    <t>Scroll of Invisibility: Become Invisible for 2 Turns. (≈)</t>
  </si>
  <si>
    <t>Scroll of Protection: Gain 50 Barrier Until End of Day. (≈)</t>
  </si>
  <si>
    <t>Scroll of Pathmaking: Shows the Direction and Distance of chosen Landmark. (≈)</t>
  </si>
  <si>
    <t>Scroll of Accelerated Learning: Gain 50% more Xp until end of day. (≈)</t>
  </si>
  <si>
    <t>Scroll of Rebirth: You may Reinvest all your Attunement Points. (≈)</t>
  </si>
  <si>
    <t>Scroll of Ultimate Casting: [Channel for 1 turn] Cast a Random Ultimate Spell on Target. (≈)</t>
  </si>
  <si>
    <t>Scroll of Revival: Revive Target Dead Entity/Gravestone. (^)</t>
  </si>
  <si>
    <t>Scroll of Hyperblade: [Channel for 1 turn] Unleash a Sharp Edge Arcane Blade That Slices in front of you Dealing 50 Arcane Damage, which Dismembers on Crits. (&gt;)</t>
  </si>
  <si>
    <t>Scroll of Night: Bring the Night at the Start of the next Day making everyone elses Hex Vision -1 until End of Day. (≈)</t>
  </si>
  <si>
    <t>Scroll of Truce: You and Target can no Longer fight each other Until End of Day; If you two were the only participants in Combat then the Combat automaitcally Ends. (+)</t>
  </si>
  <si>
    <t>Scroll of Misfortune: Hidden; Your Targets Next D20 Roll is will be exactly 1. (+)</t>
  </si>
  <si>
    <t>Scroll of Razorfen: Unleash a Powerful Bolt of Arcane, that Explodes Dealing 100 Magic Damage. (&gt;)</t>
  </si>
  <si>
    <t>Scroll of Chaos: Everyone Casts Random Abilities with Random Targets Until they are out of Mana. (o)</t>
  </si>
  <si>
    <t>Scroll of Fortune: Your Next D20 Roll will be exactly 20. (≈)</t>
  </si>
  <si>
    <t>Scroll of Hellfire: 1 Hex Range; Burn an entire Hex for 70 Fire Damage. (o)</t>
  </si>
  <si>
    <t>Scroll of Arcane Missles: Launch 4 Magic Projectiles at target, each dealing 20 Arcane Damage. (&gt;)</t>
  </si>
  <si>
    <t>Scroll of Vision: Gain 1 Hex Vision until end of Day. (≈)</t>
  </si>
  <si>
    <t>Scroll of Meteorite Fall: 1 Hex Range; Causes Meteorites to fall on Hex, dealing 70 Earth Damage. (o)</t>
  </si>
  <si>
    <t>Scroll of Death: [Channel for 5 Turns] Kill Target Entity. (+)</t>
  </si>
  <si>
    <t>Scroll of Doom: Deal 100 Dark Damage to all Entities on Current Hex. (o)</t>
  </si>
  <si>
    <t>Scroll of Curse Unbinding: Remove Target Curse from Target Entiy. (≈)</t>
  </si>
  <si>
    <t>Scroll of Polymorph: Transform Target Entity into an Animal Creature with the same Current and Max Health as Target; All other Stats are 0; Lasts 2 Turns. (+)</t>
  </si>
  <si>
    <t>Scroll of Toxicity: Intoxicate Target, making them Take 10 Poison Damage per Tick until end of Combat. (+)</t>
  </si>
  <si>
    <t>Scroll of Prime Summoning: Summon a Prime Boss under your Banner. (^)</t>
  </si>
  <si>
    <t>2000 Gold</t>
  </si>
  <si>
    <t>Scroll of Pain: Curse Target; Curse: Become inflicted with 2 Random Negative Status Effects that last 1 Turn at the Start of your every Turn in Combat. (+)</t>
  </si>
  <si>
    <t>Scroll of Illuminance: Remove all Curses, Conditions and Statuses of Target; If the Target is Non-Hostile restore them to full Health and Mana. (≈)</t>
  </si>
  <si>
    <t>Scroll of Destruction: [Channel for 4 Turns] Completely Destroy Target. (+)</t>
  </si>
  <si>
    <t>5) Runes:</t>
  </si>
  <si>
    <t>Extraction Tool: Can be used on Gear; Remove Target Rune from Gear.</t>
  </si>
  <si>
    <t>Expansion Tool: Can be used on Gear; Target Gear Gains an Extra 1 Rune Slot. (All Gear has 1 Slot by default)</t>
  </si>
  <si>
    <t>Strength Rune: Can be applied to Gear; Armor Piece Gains 4 Defense; Weapons Gain +4 Strength.</t>
  </si>
  <si>
    <t>Power Rune: Can be applied to Gear; Armor Piece Gains 4 Dispersion; Weapons Gain +4 Power.</t>
  </si>
  <si>
    <t>Dexterity Rune: Can be applied to Gear; Armor Piece Gains 1 Mobility; Weapons Gain +4 Dexterity.</t>
  </si>
  <si>
    <t>Light Rune: Can be applied to Gear; Armor Piece Gains 20% Light Resistance; Weapons Gain 8 Light Damage On Hit.</t>
  </si>
  <si>
    <t>Dark Rune: Can be applied to Gear; Armor Piece Gains 20% Dark Resistance; Weapons Gain 8 Dark Damage On Hit.</t>
  </si>
  <si>
    <t>Fire Rune: Can be applied to Gear; Armor Piece Gains 20% Fire Resistance; Weapons Gain 8 Fire Damage On Hit.</t>
  </si>
  <si>
    <t>Frost Rune: Can be applied to Gear; Armor Piece Gains 20% Frost Resistance; Weapons Gain 8 Frost Damage On Hit.</t>
  </si>
  <si>
    <t>Wind Rune: Can be applied to Gear; Armor Piece Gains 20% Wind Resistance; Weapons Gain 8 Wind Damage On Hit.</t>
  </si>
  <si>
    <t>Earth Rune: Can be applied to Gear; Armor Piece Gains 20% Earth Resistance; Weapons Gain 8 Earth Damage On Hit.</t>
  </si>
  <si>
    <t>Lightning Rune: Can be applied to Gear; Armor Piece Gains 20% Lightning Resistance; Weapons Gain 8 Lightning Damage On Hit.</t>
  </si>
  <si>
    <t>Blood Rune: Can be applied to Gear; Armor Piece Gains 20% Bleed Resistance; Weapons Gain 8 Bleed Damage On Hit.</t>
  </si>
  <si>
    <t>Toxic Rune: Can be applied to Gear; Armor Piece Gains 20% Poison Resistance; Weapons Gain 8 Poison Damage On Hit.</t>
  </si>
  <si>
    <t>Hunters Rune: Can be applied to Gear; Armor Piece Gains Passive: Detect Invisible Entities on your Tile; Weapons Gain Passive: Basic Attacks are now Precise.</t>
  </si>
  <si>
    <t>Silver Rune: Can be applied to Gear; Armor Piece Gains 10% Elemental Resistance; Weapons Gain 20% Extra Damage to Non-Living Entities.</t>
  </si>
  <si>
    <t>Transmutation Rune: Can be applied to Gear; Armor Piece now belongs to any chosen Set; Weapons are transformed into a Different Weapon of the same Type and Rarity.</t>
  </si>
  <si>
    <t>Ancient Rune: Can be applied to Gear; Armor Piece Gains +25 Mana; +25 Health; Weapons Gain +1 Dex/Str/Pwr Scaling.</t>
  </si>
  <si>
    <t>Star Rune: Can be applied to Gear; Armor Piece 10% Damage Reduction; Weapons Gain 10 Solar Damage on Hit.</t>
  </si>
  <si>
    <t>Arcanic Rune: Can be applied to Gear; Armor Piece Gains 20% Magic Damage Reduction; Weapons Gain Passive: Your Total Damage is now Arcane.</t>
  </si>
  <si>
    <t>800 Gold</t>
  </si>
  <si>
    <t>Dragons Rune: Can be applied to Gear; Armor Piece Gains 20% Physical Damage Reduction; Weapons Gain Passive: Your Basic Attacks have +1 Crit Multiplier.</t>
  </si>
  <si>
    <t>Mana-Tech Rune: Can be applied to Gear; Armor Piece Gains +100 Mana; Weapons Gain Passive: The First Spell in Combat costs 50% Less Mana.</t>
  </si>
  <si>
    <t>Coldflame Rune: Can be applied on Gear; On Armor: Gain 30% Frost and Fire Resistance; On Weapons: On Hit: 50% Chance to deal 10 Fire Damage or 10 Frost Damage</t>
  </si>
  <si>
    <t>Raxa's Rune: Can be applied to Gear; Armor Piece Gains Passive: You can Traverse Lava Tiles; Weapons Gain 15 Scorch Damage on Hit.</t>
  </si>
  <si>
    <t>Fury Rune: Can be applied to Gear; Armor Piece Gains +100 Heath; Weapons Gain +50% More Base Damage.</t>
  </si>
  <si>
    <t>1200 Gold</t>
  </si>
  <si>
    <t>6) Materials</t>
  </si>
  <si>
    <t>Common Ore: Results in a Metal Type Common Gear.</t>
  </si>
  <si>
    <t>300 Gold</t>
  </si>
  <si>
    <t>Common Fabric: Results in a Cloth Type Common Gear.</t>
  </si>
  <si>
    <t>Rare Ore: Results in a Metal Type rare Gear.</t>
  </si>
  <si>
    <t>Rare Fabric: Results in a Cloth Type rare Gear.</t>
  </si>
  <si>
    <t>Epic Ore: Results in a Metal Type Epic Gear.</t>
  </si>
  <si>
    <t>900 Gold</t>
  </si>
  <si>
    <t>Epic Fabric: Results in a Cloth Type Epic Gear.</t>
  </si>
  <si>
    <t>Legendary Ore: Results in a Metal Type Legendary Gear.</t>
  </si>
  <si>
    <t>Legendary Fabric: Results in a Cloth Type Legendary Gear.</t>
  </si>
  <si>
    <t>Mythic Ore: Results in a Metal Type Mythic Gear.</t>
  </si>
  <si>
    <t>2400 Gold</t>
  </si>
  <si>
    <t>Mythic Fabric: Results in a Cloth Type Mythic Gear.</t>
  </si>
  <si>
    <t>CONSUMBALES/THROWABLES</t>
  </si>
  <si>
    <t>7) Potions</t>
  </si>
  <si>
    <t>Lesser Resistance Potion: Gain 2 Defense and Dispersion Until End of Day. (≈)</t>
  </si>
  <si>
    <t>Lesser Power Potion: Gain +3 Power Until End of Day. (≈)</t>
  </si>
  <si>
    <t>Lesser Dexterity Potion: Gain +3 Dexterity Until End of Day. (≈)</t>
  </si>
  <si>
    <t>Lesser Strength Potion: Gain +3 Strength Until End of Day. (≈)</t>
  </si>
  <si>
    <t>Lesser Withering Flask: Inflict Vulnerable for 1 Turn. (&gt;)</t>
  </si>
  <si>
    <t>Lesser Infliction Flask: Inflict a Random Non-DOT Status for 1 Turn. (&gt;)</t>
  </si>
  <si>
    <t>Lesser Antidote: Cure 1 Random Negative Status. (≈)</t>
  </si>
  <si>
    <t>Lesser Health Potion: Restore 25 Health. (≈)</t>
  </si>
  <si>
    <t>Lesser Regeneration Potion: Restore 10 Health and 10 Mana (≈)</t>
  </si>
  <si>
    <t>Lesser Mana Potion: Restore 25 Mana. (≈)</t>
  </si>
  <si>
    <t>Lesser Weakening Flask: Inflict Weakened for 1 Turn. (&gt;)</t>
  </si>
  <si>
    <t>Lesser Empowering Potion: +2 To all Attributes; Lasts Until End of Day. (≈)</t>
  </si>
  <si>
    <t>Frost Flask: Deal 25 Frost Damage. (&gt;)</t>
  </si>
  <si>
    <t>Blood Flask: Deal 25 Bleed Damage. (&gt;)</t>
  </si>
  <si>
    <t>Poison Flask: Deal 25 Poison Damage. (&gt;)</t>
  </si>
  <si>
    <t>Soil Flask: Earth 25 Eartrh Damage. (&gt;)</t>
  </si>
  <si>
    <t>Fire Flask: Deal 25 Fire Damage. (&gt;)</t>
  </si>
  <si>
    <t>Ligthning Flask: Deal 25 Lightning Damage. (&gt;)</t>
  </si>
  <si>
    <t>Wind Flask: Deal 25 Wind Damage. (&gt;)</t>
  </si>
  <si>
    <t>Light Flask: Deal 25 Light Damage. (&gt;)</t>
  </si>
  <si>
    <t>Dark Flask: Deal 25 Dark Damage. (&gt;)</t>
  </si>
  <si>
    <t>Health Potion: Restore 50 Health. (≈)</t>
  </si>
  <si>
    <t>Regeneration Potion: Restore 20 Health and Mana (≈)</t>
  </si>
  <si>
    <t>Mana Potion: Restore 50 Mana. (≈)</t>
  </si>
  <si>
    <t>Empowering Potion: +4 To all Attributes; Lasts Until End of Day. (≈)</t>
  </si>
  <si>
    <t>Resistance Potion: Gain 4 Defense and Dispersion Until End of Day. (≈)</t>
  </si>
  <si>
    <t>Snare Flask: Inflict Rooting for 2 Turns. (&gt;)</t>
  </si>
  <si>
    <t>Spellshield Potion: Gain 6 Dispersion Until End of Day. (≈)</t>
  </si>
  <si>
    <t>Mobility Potion: Gain 1 Mobility Until End of Day. (≈)</t>
  </si>
  <si>
    <t>Metalskin Potion: Gain 6 Defense Until End of Day. (≈)</t>
  </si>
  <si>
    <t>Lifeforce Withering Flask: Lose 10% Max Health. (&gt;)</t>
  </si>
  <si>
    <t>Lifeshroom Potion: Gain 20% Damage Reduction; Each instance of Damage you take Inflicts Confusion for 1 Turn; Lasts Until End of Combat. (≈)</t>
  </si>
  <si>
    <t>Protective Agent Potion: Removes the first Status that is Placed upon you; Lasts Until End of the Day. (≈)</t>
  </si>
  <si>
    <t>Lesser Barrier Potion: Gain 15% of Max Health as a Barrier that expires at the End of the Day. (≈)</t>
  </si>
  <si>
    <t>Lesser Lifeforce Rejuvenation Potion: Restore 0(+400% Level) Health and Mana. (≈)</t>
  </si>
  <si>
    <t>Lesser Mana Barrier Potion: Gain 15% of Max Mana as a Barrier that expires at the End of the Day. (≈)</t>
  </si>
  <si>
    <t>Defensive Elixir: Lose 2 of Each Base Attribute; Gain 4 Base Defense and 4 Base Dispersion. (≈)</t>
  </si>
  <si>
    <t>Lesser Enhancing Potion: Gain +2 to all Attributes; Gain +2 Defense and Dispersion; Lasts Until End of Day. (≈)</t>
  </si>
  <si>
    <t>Magic Flask: Deal 40 Magic Damage. (&gt;)</t>
  </si>
  <si>
    <t>Magic Oil: Apply to Weapon; On Hit: Deal 10 Magic Damage; Lasts Until End of Day. (≈)</t>
  </si>
  <si>
    <t>Soul Hardening Potion: Gain Power Equal to Strength and Strength Equal to Power Until End of Day. (≈)</t>
  </si>
  <si>
    <t>Magic Weakspot Flask: Take 20% More Magic Damage Until End of Day. (&gt;)</t>
  </si>
  <si>
    <t>Magic Mushroom Potion: Spells Cost 50% Less; 50% Chance to cast on Random Target; Lasts Until End of Combat. (≈)</t>
  </si>
  <si>
    <t>Magic Cure: Remove 2 Statuses of your choice. (≈)</t>
  </si>
  <si>
    <t>Power Based Health Potion: Restore 0(+600% Power) Health. (≈)</t>
  </si>
  <si>
    <t>Power Based Regeneration Potion: Gain 0(+300% Power) Health and Mana. (≈)</t>
  </si>
  <si>
    <t>Power Based Mana Potion: Restore 0(+600% Power) Mana. (≈)</t>
  </si>
  <si>
    <t>Soul Weakening Flask: -8 Power. (&gt;)</t>
  </si>
  <si>
    <t>Power Potion: Gain +6 Power Until End of Day. (≈)</t>
  </si>
  <si>
    <t>Manuevering Potion: Successfully Dodging Basic Attacks Retaliates with a Basic Attack; Lasts Until End of Day. (≈)</t>
  </si>
  <si>
    <t>Withering Venom: Apply to Weapon; On Hit: Deal 10% of Targets Current Health as True Damage; Lasts until End of Day. (≈)</t>
  </si>
  <si>
    <t>Vile Venom: Apply to Weapon; On Hit: Inflict a Random Negative Non-Dot Status for 1 Turn; Lasts until End of Day. (≈)</t>
  </si>
  <si>
    <t>Movement Triggered Cure: Dodging Succsesfully Removes a Random Status; Lasts Until End of Combat. (≈)</t>
  </si>
  <si>
    <t>Dexterity Based Health Potion: Restore 0(+600% Dexterity) Health. (≈)</t>
  </si>
  <si>
    <t>Dexterity Based Regeneration Potion: Restore 0(+300% Dexterity) Health and Mana. (≈)</t>
  </si>
  <si>
    <t>Dexterity Based Mana Potion: Restore 0(+600% Dexterity) Mana. (≈)</t>
  </si>
  <si>
    <t>Sticky Oil Flask: -8 Dexterity. (&gt;)</t>
  </si>
  <si>
    <t>Dexterity Potion: Gain +6 Dexterity Until End of Day. (≈)</t>
  </si>
  <si>
    <t>Blind Rage Potion: Your Basic Attacks have 50% Chance to miss but Hits become Critical; Lasts Until End of Day Combat. (≈)</t>
  </si>
  <si>
    <t>Withering Muscles Flask: Take 20% More Physical Damage until End of Day. (&gt;)</t>
  </si>
  <si>
    <t>Vile Wrecking Potion: Lose 40 Health; Gain 12 Strength until End of Day. (≈)</t>
  </si>
  <si>
    <t>Forceful Cure Flask: Remove all Statuses; Lose 10 Health Per Status Removed. (&gt;)</t>
  </si>
  <si>
    <t>Strength Based Health Potion: Restore 0(+600% Strength) Health. (≈)</t>
  </si>
  <si>
    <t>Strength Based Regeneration Potion: Gain 0(+300% Strength) Health and Mana. (≈)</t>
  </si>
  <si>
    <t>Strength Based Mana Potion: Restore 0(+600% Strength) Mana. (≈)</t>
  </si>
  <si>
    <t>Softening Flask: -8 Strength. (&gt;)</t>
  </si>
  <si>
    <t>Strength Potion: Gain +6 Strength Until End of Day. (≈)</t>
  </si>
  <si>
    <t>Withering Flask: Inflict Vulnerable for 2 Turns. (&gt;)</t>
  </si>
  <si>
    <t>Negativity Flask: Confuse, Torment and Blind for 1 Turn. (&gt;)</t>
  </si>
  <si>
    <t>Flask of Ashen Roots: Target can no longer be affected by Statuses until End of Combat. (&gt;)</t>
  </si>
  <si>
    <t>Health Withering Potion: Lose 20% of Current Health. (&gt;)</t>
  </si>
  <si>
    <t>Withering Flask: Critical Hits you take have +0.5 Crit Multiplier; Lasts Until End of Combat. (&gt;)</t>
  </si>
  <si>
    <t>Mana Withering Potion: Lose 20% of Current Mana. (&gt;)</t>
  </si>
  <si>
    <t>Exhaustion Flask: -2 To all Attributes; -10 Health; -10 Mana; -10% Elemental Resistance; -1 Mobility; Lasts Until End of Combat. (&gt;)</t>
  </si>
  <si>
    <t>Balancing Potion: Sets all your Elemental Resistances to 0% Until End of Day. (≈)</t>
  </si>
  <si>
    <t>Infliction Flask: Inflict a Random Non-DOT Status for 2 Turns. (&gt;)</t>
  </si>
  <si>
    <t>Living Mushroom: Does Nothing. (≈)</t>
  </si>
  <si>
    <t>Vile Health Potion: Restore 75 Health; At End of Day Lose 25 Health. (≈)</t>
  </si>
  <si>
    <t>Vile Regeneration Potion: Restore 50 Health and Mana; At End of Day Lose 25 Health and Mana. (≈)</t>
  </si>
  <si>
    <t>Vile Mana Potion: Restore 75 Mana; At End of Day Lose 25 Mana. (≈)</t>
  </si>
  <si>
    <t>Confusion Flask: Inflict Confuse for 2 Turns. (&gt;)</t>
  </si>
  <si>
    <t>Berzerker Potion: 25% Chance to Trigger your Basic Attack Twice; Lasts Until End of Combat. (≈)</t>
  </si>
  <si>
    <t>Antidote: Remove 2 Random Negative Status. (≈)</t>
  </si>
  <si>
    <t>Living Syrup Bottle: Remove 1 Random Negative Status and Restore 25 Health. (≈)</t>
  </si>
  <si>
    <t>Healthy Soup Bottle: Remove 1 Random Negative Status and Restore 10 Health and Mana. (≈)</t>
  </si>
  <si>
    <t>Mana Berry Jam Bottle: Remove 1 Random Negative Status and Restore 25 Mana. (≈)</t>
  </si>
  <si>
    <t>Sleep Cure Flask: [Requires Entity to have at least 1 Status] Replace a Random Status with Asleep for 1 Turn. (&gt;)</t>
  </si>
  <si>
    <t>Painkiller: Become Immune to all Status Effects until the End of your next Turn. (≈)</t>
  </si>
  <si>
    <t>Health Regeneration Potion: Restore 20% Max Health. (≈)</t>
  </si>
  <si>
    <t>Rejuvenation Potion: Restore 20 Health and 20 Mana. (≈)</t>
  </si>
  <si>
    <t>Flask of Heart Weakness: Reduce Basic Attack Damage by 20% Until End of Day. (&gt;)</t>
  </si>
  <si>
    <t>Potion of Slow Healing: Heal 7 Health Per Tick Over 8 Turns. (≈)</t>
  </si>
  <si>
    <t>Mana Regeneration Potion: Restore 20% Max Mana. (≈)</t>
  </si>
  <si>
    <t>Critless Flask: Can No Longer Critical Hit; Lasts Until End of Combat. (&gt;)</t>
  </si>
  <si>
    <t>Lesser Potion of Slow Rejuvenation: Restore 3 Health and Mana Over 8 Turns. (≈)</t>
  </si>
  <si>
    <t>Flask of Heart Weakness: Reduce Ability Damage by 20% Until End of Day. (&gt;)</t>
  </si>
  <si>
    <t>Empowered Mana Potion: Your next 2 Abilities cost 20% less Mana to Cast; Lasts Until End of Day. (≈)</t>
  </si>
  <si>
    <t>Weakening Flask: Inflict Weakened for 2 Turns. (&gt;)</t>
  </si>
  <si>
    <t>Enfeebling Flask: -4 To all Attributes; Lasts Until End of Day. (&gt;)</t>
  </si>
  <si>
    <t>Bleeding Flask: Deal 25 Bleed Damage. (&gt;)</t>
  </si>
  <si>
    <t>Waterwalking Potion: Able to Traverse Water Hexes until End of Day. (≈)</t>
  </si>
  <si>
    <t>Lifedrain Potion: Gain 10% Life Drain on your Attacks Until End of Combat. (≈)</t>
  </si>
  <si>
    <t>Original Flaming Spirits: Become Surged and Drunk for 2 Turns. (≈)</t>
  </si>
  <si>
    <t>Lesser Potion of Refreshness: Refresh 1 Stamina. (≈)</t>
  </si>
  <si>
    <t>Rot Flask: Causes Rotting in 7 Days. (&gt;)</t>
  </si>
  <si>
    <t>Divine Potion: Gain 1 Faith. (≈)</t>
  </si>
  <si>
    <t>Potion of Death: 50% Chance to Die. (≈)</t>
  </si>
  <si>
    <t>Elixir of Growth: At the Start of the next Day Increase your Base Max Health and Mana by 25%. (≈)</t>
  </si>
  <si>
    <t>Potion of Nullification: Nullify the next Non-Ultimate Attack Targeting you; Lasts until End of Day. (≈)</t>
  </si>
  <si>
    <t>Frost Resisitance Potion: +50% Frost Resistance Until End of The Day. (≈)</t>
  </si>
  <si>
    <t>Blood Resisitance Potion: +50% Bleed Resistance Until End of The Day. (≈)</t>
  </si>
  <si>
    <t>Poison Resisitance Potion: +50% Poison Resistance Until End of The Day. (≈)</t>
  </si>
  <si>
    <t>Earth Resisitance Potion: +50% Earth Resistance Until End of The Day. (≈)</t>
  </si>
  <si>
    <t>Fire Resistance Potion: +50% Fire Resistance Until End of Day. (≈)</t>
  </si>
  <si>
    <t>Lightning Resistance Potion: +50% Lightning Resistance Until End of Day. (≈)</t>
  </si>
  <si>
    <t>Wind Resistance Potion: +50% Wind Resistance Until End of Day. (≈)</t>
  </si>
  <si>
    <t>Light Resistance Potion: +50% Light Resistance Until End of Day. (≈)</t>
  </si>
  <si>
    <t>Dark Resistance Potion: +50% Dark Resistance Until End of Day. (≈)</t>
  </si>
  <si>
    <t>Barrier Potion: Gain 30% of Max Health as a Barrier that expires at the end of the Day. (≈)</t>
  </si>
  <si>
    <t>Lifeforce Rejuvenation Potion: Gain 0(+800% Level) Health and Mana. (≈)</t>
  </si>
  <si>
    <t>Mana Barrier Potion: Gain 30% of Max Mana as a Barrier that expires at the end of the Day. (≈)</t>
  </si>
  <si>
    <t>Enhancing Potion: Gain +3 to all Attributes; Gain +3 Defense and Dispersion; Lasts Until End of Day. (≈)</t>
  </si>
  <si>
    <t>Greater Resistance Potion: Gain 6 Defense and Dispersion Until End of Day. (≈)</t>
  </si>
  <si>
    <t>Lesser Anchoring Potion: Become Unstoppable for 3 Turns. (≈)</t>
  </si>
  <si>
    <t>Chaotic Frost Potion: Cast a Random Frost Wavelength Non-Ultimate Active Ability on Target. (≈)</t>
  </si>
  <si>
    <t>Chaotic Bleed Potion: Cast a Random Bleed Wavelength Non-Ultimate Active Ability on Target. (≈)</t>
  </si>
  <si>
    <t>Chaotic Poison Potion: Cast a Random Poison Wavelength Non-Ultimate Active Ability on Target. (≈)</t>
  </si>
  <si>
    <t>Chaotic Earth Potion: Cast a Random Earth Wavelength Non-Ultimate Active Ability on Target. (≈)</t>
  </si>
  <si>
    <t>Chaotic Fire Potion: Cast a Random Fire Wavelength Non-Ultimate Active Ability on Target. (≈)</t>
  </si>
  <si>
    <t>Chaotic Lightning Potion: Cast a Random Lightning Wavelength Non-Ultimate Active Ability on Target. (≈)</t>
  </si>
  <si>
    <t>Chaotic Wind Potion: Cast a Random Wind Wavelength Non-Ultimate Active Ability on Target. (≈)</t>
  </si>
  <si>
    <t>Chaotic Light Potion: Cast a Random Light Wavelength Non-Ultimate Active Ability on Target. (≈)</t>
  </si>
  <si>
    <t>Chaotic Dark Potion: Cast a Random Dark Wavelength Non-Ultimate Active Ability on Target. (≈)</t>
  </si>
  <si>
    <t>Greater Power Based Health Potion: Restore 0(+800% Power) Health. (≈)</t>
  </si>
  <si>
    <t>Greater Power Based Regeneration Potion: Gain 0(+400% Power) Health and Mana. (≈)</t>
  </si>
  <si>
    <t>Greater Power Based Mana Potion: Restore 0(+800% Power) Mana. (≈)</t>
  </si>
  <si>
    <t>Greater Power Potion: Gain +9 Power Until End of Day. (≈)</t>
  </si>
  <si>
    <t>Greater Spellshield Potion: Gain 8 Dispersion Until End of Day. (≈)</t>
  </si>
  <si>
    <t>Sealing Flask: Seal Target for 3 Turns. (&gt;)</t>
  </si>
  <si>
    <t>Freezing Oil: Apply to Weapon; On Hit: Deal 10 Frost Damage; Lasts until End of Day. (≈)</t>
  </si>
  <si>
    <t>Serration Oil: Apply to Weapon; On Hit: +5 Bleed Damage; +0.5 Critical Multiplier; Lasts until End of Day. (≈)</t>
  </si>
  <si>
    <t>Slithering Venom: Apply to Weapon; On Hit: Inflict Poison for 3 Damage per Tick Over 3 Turns; +0.5 Dexterity Scaling; Lasts until End of Day. (≈)</t>
  </si>
  <si>
    <t>Slithering Soil Flask: Precise; Deal 40 Earth Damage. (&gt;)</t>
  </si>
  <si>
    <t>Fiery Oil: Apply to Weapon; On Hit: Deal 10 Fire Damage; Lasts until End of Day. (≈)</t>
  </si>
  <si>
    <t>Godspeed Potion: Gain 1(+10% Dexterity) Mobility Until End of Day. (≈)</t>
  </si>
  <si>
    <t>Afterimage Potion: Gain 10%(+500% Dexterity) Chance to Strike with Main Hand again for 50% of the Total Damage; Lasts until End of Combat. (≈)</t>
  </si>
  <si>
    <t>Reflective Oil: Apply to Weapon; On Hit: Deal 10 Light Damage; Lasts until End of Day. (≈)</t>
  </si>
  <si>
    <t>Black Serpents Oil: Apply to Weapon; On Hit: Deal 10 Dark Damage; Lasts until End of Day. (≈)</t>
  </si>
  <si>
    <t>Greater Dexterity Based Health Potion: Restore 10(+800% Dexterity) Health. (≈)</t>
  </si>
  <si>
    <t>Greater Dexterity Based Regeneration Potion: Restore 5(+400% Dexterity) Health and Mana. (≈)</t>
  </si>
  <si>
    <t>Greater Dexterity Based Mana Potion: Restore 10(+800% Dexterity) Mana. (≈)</t>
  </si>
  <si>
    <t>Greater Dexterity Potion: Gain +9 Dexterity Until End of Day. (≈)</t>
  </si>
  <si>
    <t>Greater Mobility Potion: Gain 2 Mobility Until End of Day. (≈)</t>
  </si>
  <si>
    <t>Sticky Flask: Inflict Slow for 3 Turns. (&gt;)</t>
  </si>
  <si>
    <t>Frost Sacrifice Elixir: Set your Frost Resistance to 0%; Gain/Lose 1 Base Strength for every 10% Frost Resistance Lost/Gained. (≈)</t>
  </si>
  <si>
    <t>Bleed Sacrifice Elixir: Set your Bleed Resistance to 0%; Gain/Lose 1 Base Strength for every 10% Bleed Resistance Lost/Gained. (≈)</t>
  </si>
  <si>
    <t>Poison Sacrifice Elixir: Set your Poison Resistance to 0%; Gain/Lose 1 Base Strength for every 10% Poison Resistance Lost/Gained. (≈)</t>
  </si>
  <si>
    <t>Earth Sacrifice Elixir: Set your Earth Resistance to 0%; Gain/Lose 1 Base Strength for every 10% Earth Resistance Lost/Gained. (≈)</t>
  </si>
  <si>
    <t>Fire Sacrifice Elixir: Set your Fire Resistance to 0%; Gain/Lose 1 Base Strength for every 10% Fire Resistance Lost/Gained. (≈)</t>
  </si>
  <si>
    <t>Lightning Sacrifice Elixir: Set your Lightning Resistance to 0%; Gain/Lose 1 Base Strength for every 10% Lightning Resistance Lost/Gained. (≈)</t>
  </si>
  <si>
    <t>Wind Sacrifice Elixir: Set your Wind Resistance to 0%; Gain/Lose 1 Base Strength for every 10% Wind Resistance Lost/Gained. (≈)</t>
  </si>
  <si>
    <t>Light Sacrifice Elixir: Set your Light Resistance to 0%; Gain/Lose 1 Base Strength for every 10% Light Resistance Lost/Gained. (≈)</t>
  </si>
  <si>
    <t>Dark Sacrifice Elixir: Set your Dark Resistance to 0%; Gain/Lose 1 Base Strength for every 10% Dark Resistance Lost/Gained. (≈)</t>
  </si>
  <si>
    <t>Greater Strength Based Health Potion: Restore 0(+800% Strength) Health. (≈)</t>
  </si>
  <si>
    <t>Greater Fortitude Potion: Gain 0(+400% Strength) Health and Mana. (≈)</t>
  </si>
  <si>
    <t>Greater Strength Based Mana Potion: Restore 0(+800% Strength) Mana. (≈)</t>
  </si>
  <si>
    <t>Greater Strength Potion: Gain 9 Strength Until End of Day. (≈)</t>
  </si>
  <si>
    <t>Greater Defenseskin Potion: Gain 8 Defense Until End of Day. (≈)</t>
  </si>
  <si>
    <t>Shakening Flask: Inflict Stagger for 3 Turns. (&gt;)</t>
  </si>
  <si>
    <t>Flask of Withering Frost: -50% Frost Resistance. (&gt;)</t>
  </si>
  <si>
    <t>Flask of Withering Blood: -50% Bleed Resistance. (&gt;)</t>
  </si>
  <si>
    <t>Flask of Withering Poison: -50% Poison Resistance. (&gt;)</t>
  </si>
  <si>
    <t>Flask of Withering Earth: -50% Earth Resistance. (&gt;)</t>
  </si>
  <si>
    <t>Flask of Withering Fire: -50% Fire Resistance. (&gt;)</t>
  </si>
  <si>
    <t>Flask of Withering Lightning: -50% Lightning Resistance. (&gt;)</t>
  </si>
  <si>
    <t>Flask of Withering Wind: -50% Wind Resistance. (&gt;)</t>
  </si>
  <si>
    <t>Flask of Withering Light: -50% Light Resistance. (&gt;)</t>
  </si>
  <si>
    <t>Flask of Withering Darkness: -50% Dark Resistance. (&gt;)</t>
  </si>
  <si>
    <t>Greater Health Withering Potion: Lose 40% of Current Health. (&gt;)</t>
  </si>
  <si>
    <t>Critical Vulnerability Flask: Critical Hits you take have +1 Crit Multiplier; Lasts Until End of Day. (&gt;)</t>
  </si>
  <si>
    <t>Greater Mana Withering Potion: Lose 40% of Current Mana. (&gt;)</t>
  </si>
  <si>
    <t>Greater Balancing Elixir: Set all your Resistances to 20%. (≈)</t>
  </si>
  <si>
    <t>Greater Lifeforce Withering Flask: Lose 20% Max Health. (&gt;)</t>
  </si>
  <si>
    <t>Flask of Fear: Inflict Fear for 3 Turns. (&gt;)</t>
  </si>
  <si>
    <t>Flask of Frostburn: Frostburn for 10 Damage Per Tick Over 5 Turns. (&gt;)</t>
  </si>
  <si>
    <t>Flask of Bleeding: Bleeding for 10 Damage Per Tick Over 5 Turns. (&gt;)</t>
  </si>
  <si>
    <t>Flask of Poison: Poison for 10 Damage Per Tick Over 5. (&gt;)</t>
  </si>
  <si>
    <t>Flask of Rooting: Inflict Root for 3 Turns. (&gt;)</t>
  </si>
  <si>
    <t>Flask of Immolition: Burn for 10 Fire Damage Per Tick Over 5 Turns. (&gt;)</t>
  </si>
  <si>
    <t>Flask of Strange Spark: Stun for 2 Turns. (&gt;)</t>
  </si>
  <si>
    <t>Flask of Sleepiness: Inflict Sleep for 2 Turns. (&gt;)</t>
  </si>
  <si>
    <t>Flask of Blinding: Inflict Blind for 3 Turns. (&gt;)</t>
  </si>
  <si>
    <t>Flask of Terror: Inflict Fear for 3 Turns. (&gt;)</t>
  </si>
  <si>
    <t>Greater Vile Health Potion: Restore 125 Health; At End of Day Lose 50 Health. (≈)</t>
  </si>
  <si>
    <t>Greater Vile Regeneration Potion: Restore 100 Health and Mana; At End of Day Lose 75 Health and 50 Mana. (≈)</t>
  </si>
  <si>
    <t>Greater Vile Mana Potion: Restore 125 Mana; At End of Day Lose 50 Mana. (≈)</t>
  </si>
  <si>
    <t>Greater Berzerker Potion: 50% Chance to Trigger your Basic Attack Twice; Lasts Until End of Combat. (≈)</t>
  </si>
  <si>
    <t>Greater Lifeshroom Potion: Gain 40% Damage Reduction; Each instance of Damage you take Inflicts Confusion for 2 Turns; Lasts Until End of Combat. (≈)</t>
  </si>
  <si>
    <t>Vileshade Flask: Inflict 2 Turns of Stun/Fear/Torment/Confusion at Random. (&gt;)</t>
  </si>
  <si>
    <t>Frost Veil Potion: Become Immune to Chilled, Freezing and Frostbite Statuses until End of Day. (≈)</t>
  </si>
  <si>
    <t>Blood Veil Potion: Become Immune to Tormented, Bleeding and Hypothermia Statuses until End of Day. (≈)</t>
  </si>
  <si>
    <t>Poison Veil Potion: Become Immune to Corroded, Acidic and Infected Statuses until End of Day. (≈)</t>
  </si>
  <si>
    <t>Earth Flow Potion: Become Immune to Rooted, Slowed and Stun Statuses until End of Day. (≈)</t>
  </si>
  <si>
    <t>Fire Flow Potion: Become Immune to Scorched, Burning and Wet Statuses until End of Day. (≈)</t>
  </si>
  <si>
    <t>Lightning Flow Potion: Become Immune to Staggered, Magnetized and Mind Control until End of Day. (≈)</t>
  </si>
  <si>
    <t>Wind Flow Potion: Become Immune to Asleep, Vulnerable and Sealed Statuses until End of Day. (≈)</t>
  </si>
  <si>
    <t>Light Flow Potion: Become Immune to Charmed, Drunk and Blinded Statuses until End of Day. (≈)</t>
  </si>
  <si>
    <t>Dark Flow Potion: Become Immune to Feared, Confused and Weakened Statuses until End of Day. (≈)</t>
  </si>
  <si>
    <t>Greater Living Syrup Bottle: Remove 1 Random Negative Status and Restore 50 Health. (≈)</t>
  </si>
  <si>
    <t>Greater Healthy Soup Bottle: Remove 1 Random Negative Status and Restore 20 Health and Mana. (≈)</t>
  </si>
  <si>
    <t>Greater Mana Berry Jam Bottle: Remove 1 Random Negative Status and Restore 50 Mana. (≈)</t>
  </si>
  <si>
    <t>Greater Painkiller: Become Immune to all Status Effects for 3 Turns. (≈)</t>
  </si>
  <si>
    <t>Greater Protective Agent Potion: Removes the First 2 Statuses that are Placed upon you; Lasts Until End of the Day. (≈)</t>
  </si>
  <si>
    <t>Potion of Unrest: Remove all Action Impairing Statuses. (≈)</t>
  </si>
  <si>
    <t>Frost Healing Potion: Restore Health equal to your Frost Resistance where 10% Frost Resistance is 10 Health. (≈)</t>
  </si>
  <si>
    <t>Bleed Healing Potion: Restore Health equal to your Bleed Resistance where 10% Bleed Resistance is 10 Health. (≈)</t>
  </si>
  <si>
    <t>Poison Healing Potion: Restore Health equal to your Poison Resistance where 10% Poison Resistance is 10 Health. (≈)</t>
  </si>
  <si>
    <t>Earth Healing Potion: Restore Health equal to your Earth Resistance where 10% Earth Resistance is 10 Health. (≈)</t>
  </si>
  <si>
    <t>Fire Healing Potion: Restore Health equal to your Fire Resistance where 10% Fire Resistance is 10 Health. (≈)</t>
  </si>
  <si>
    <t>Lightning Healing Potion: Restore Health equal to your Lightning Resistance where 10% Lightning Resistance is 10 Health. (≈)</t>
  </si>
  <si>
    <t>Wind Healing Potion: Restore Health equal to your Wind Resistance where 10% Wind Resistance is 10 Health. (≈)</t>
  </si>
  <si>
    <t>Light Healing Potion: Restore Health equal to your Light Resistance where 10% Light Resistance is 10 Health. (≈)</t>
  </si>
  <si>
    <t>Dark Healing Potion: Restore Health equal to your Dark Resistance where 10% Dark Resistance is 10 Health. (≈)</t>
  </si>
  <si>
    <t>Greater Health Potion: Restore 75 Health. (≈)</t>
  </si>
  <si>
    <t>Greater Health Regeneration Potion: Restore 30% Max Health. (≈)</t>
  </si>
  <si>
    <t>Greater Rejuvenation Potion: Restore 30 Health and 30 Mana. (≈)</t>
  </si>
  <si>
    <t>Greater Potion of Slow Healing: Heal 10 Health Per Tick Over 8 Turns. (≈)</t>
  </si>
  <si>
    <t>Outcasts Greytooth Healing Potion: Restore 125 Health; Become Banished. (≈)</t>
  </si>
  <si>
    <t>Potion of Frost Regeneration: Restore Health and Mana equal to your Frost Resistance/2. (≈)</t>
  </si>
  <si>
    <t>Potion of Bleed Regeneration: Restore Health and Mana equal to your Bleed Resistance/2. (≈)</t>
  </si>
  <si>
    <t>Potion of Poison Regeneration: Restore Health and Mana equal to your Poison Resistance/2. (≈)</t>
  </si>
  <si>
    <t>Potion of Earth Regeneration: Restore Health and Mana equal to your Earth Resistance/2. (≈)</t>
  </si>
  <si>
    <t>Potion of Fire Regeneration: Restore Health and Mana equal to your Fire Resistance/2. (≈)</t>
  </si>
  <si>
    <t>Potion of Lightning Regeneration: Restore Health and Mana equal to your Lightning Resistance/2. (≈)</t>
  </si>
  <si>
    <t>Potion of Wind Regeneration: Restore Health and Mana equal to your Wind Resistance/2. (≈)</t>
  </si>
  <si>
    <t>Potion of Light Regeneration: Restore Health and Mana equal to your Light Resistance/2. (≈)</t>
  </si>
  <si>
    <t>Potion of Dark Regeneration: Restore Health and Mana equal to your Darkness Resistance/2. (≈)</t>
  </si>
  <si>
    <t>Greater Regeneration Potion: Restore 30 Health and 30 Mana. (≈)</t>
  </si>
  <si>
    <t>Greater Mana Regeneration Potion: Restore 30% Max Mana. (≈)</t>
  </si>
  <si>
    <t>Potion of Slow Rejuvenation: Restore 6 Health and Mana Over 8 Turns. (≈)</t>
  </si>
  <si>
    <t>Outcasts Greytooth Restoration Potion: Restore 60 Health and 60 Mana; Become Banished. (≈)</t>
  </si>
  <si>
    <t>Frost Mana Restoration Potion: Restore Mana equal to your Frost Resistance where 10% Frost Resistance is 10 Mana. (≈)</t>
  </si>
  <si>
    <t>Bleed Mana Restoration Potion: Restore Mana equal to your Bleed Resistance where 10% Bleed Resistance is 10 Mana. (≈)</t>
  </si>
  <si>
    <t>Poison Mana Restoration Potion: Restore Mana equal to your Poison Resistance where 10% Poison Resistance is 10 Mana. (≈)</t>
  </si>
  <si>
    <t>Earth Mana Restoration Potion: Restore Mana equal to your Earth Resistance where 10% Earth Resistance is 10 Mana. (≈)</t>
  </si>
  <si>
    <t>Fire Mana Restoration Potion: Restore Mana equal to your Fire Resistance where 10% Fire Resistance is 10 Mana. (≈)</t>
  </si>
  <si>
    <t>Lightning Mana Restoration Potion: Restore Mana equal to your Lightning Resistance where 10% Lightning Resistance is 10 Mana. (≈)</t>
  </si>
  <si>
    <t>Wind Mana Restoration Potion: Restore Mana equal to your Wind Resistance where 10% Wind Resistance is 10 Mana. (≈)</t>
  </si>
  <si>
    <t>Light Mana Restoration Potion: Restore Mana equal to your Light Resistance where 10% Light Resistance is 10 Mana. (≈)</t>
  </si>
  <si>
    <t>Dark Mana Restoration Potion: Restore Mana equal to your Dark Resistance where 10% Dark Resistance is 10 Mana. (≈)</t>
  </si>
  <si>
    <t>Greater Mana Potion: Restore 75 Mana. (≈)</t>
  </si>
  <si>
    <t>Greater Empowered Mana Potion: Your next 3 Abilities cost 20% less Mana to Cast; Lasts Until End of Day. (≈)</t>
  </si>
  <si>
    <t>Mana Lock Potion: Locks 25% of Targets Max Mana until End of Day. (&gt;)</t>
  </si>
  <si>
    <t>Greater Flask of Heart Weakness: Reduce Basic Attack Damage by 30% Until End of Day. (&gt;)</t>
  </si>
  <si>
    <t>Greater Critless Flask: Can No Longer Critical Hit; Lasts Until End of Day. (&gt;)</t>
  </si>
  <si>
    <t>Greater Flask of Soul Weakness: Reduce Ability Damage by 30% Until End of Day. (&gt;)</t>
  </si>
  <si>
    <t>Enfeebling Flask: -8 To all Attributes; Lasts Until End of Day. (&gt;)</t>
  </si>
  <si>
    <t>Greater Defensive Elixir: Lose 4 of Each Base Attribute; Gain 10 Base Defense and 10 Base Dispersion. (≈)</t>
  </si>
  <si>
    <t>Greater Weakening Flask: Inflict Weakened for 3 Turns. (&gt;)</t>
  </si>
  <si>
    <t>Frost Empowering Potion: Gain Strength/Dexterity/Power equal to your Frost Resistance where 10% Frost Resistance equals 1 Attribute; Lasts Until End of Day. (≈)</t>
  </si>
  <si>
    <t>Blood Empowering Potion: Gain Strength/Dexterity/Power equal to your Bleed Resistance where 10% Bleed Resistance equals 1 Attribute; Lasts Until End of Day. (≈)</t>
  </si>
  <si>
    <t>Poison Empowering Potion: Gain Strength/Dexterity/Power equal to your Poison Resistance where 10% Poison Resistance equals 1 Attribute; Lasts Until End of Day. (≈)</t>
  </si>
  <si>
    <t>Earth Empowering Potion: Gain Strength/Dexterity/Power equal to your Earth Resistance where 10% Earth Resistance equals 1 Attribute; Lasts Until End of Day. (≈)</t>
  </si>
  <si>
    <t>Fire Empowering Potion: Gain Strength/Dexterity/Power equal to your Fire Resistance where 10% Fire Resistance equals 1 Attribute; Lasts Until End of Day. (≈)</t>
  </si>
  <si>
    <t>Lightning Empowering Potion: Gain Strength/Dexterity/Power equal to your Lightning Resistance where 10% Lightning Resistance equals 1 Attribute; Lasts Until End of Day. (≈)</t>
  </si>
  <si>
    <t>Wind Empowering Potion: Gain Strength/Dexterity/Power equal to your Wind Resistance where 10% Wind Resistance equals 1 Attribute; Lasts Until End of Day. (≈)</t>
  </si>
  <si>
    <t>Light Empowering Potion: Gain Strength/Dexterity/Power equal to your Light Resistance where 10% Light Resistance equals 1 Attribute; Lasts Until End of Day. (≈)</t>
  </si>
  <si>
    <t>Dark Empowering Potion: Gain Strength/Dexterity/Power equal to your Dark Resistance where 10% Dark Resistance equals 1 Attribute; Lasts Until End of Day. (≈)</t>
  </si>
  <si>
    <t>Empowered Mana Potion: Your next 3 Abilities cost 20% less Mana to Cast; Lasts Until End of Day. (≈)</t>
  </si>
  <si>
    <t>Greater Empowering Potion: +6 To all Attributes; Lasts Until End of Day. (≈)</t>
  </si>
  <si>
    <t>Status Empowerment Potioin: Status Effects you Inflict with Abilities are 1 Tick Longer; Lasts Until End of Day. (≈)</t>
  </si>
  <si>
    <t>Lesser Fearing Flask: Inflict Fear for 3 Turns. (&gt;)</t>
  </si>
  <si>
    <t>Rot Potion: Causes Rotting in 7 Days. (≈)</t>
  </si>
  <si>
    <t>Elixir of Wavelength Resistance: Gain 30% Resistance in the Element of your Wavelength. (≈)</t>
  </si>
  <si>
    <t>Resistance Pilfering Potion: Drain 5 Defense and Dispersion from all Entities on Hex; Lasts Until End of Day. (≈)</t>
  </si>
  <si>
    <t>Living Spirits Potion: Become Drunk for 3 Turns; You take 20% Less Damage Until End of Combat. (≈)</t>
  </si>
  <si>
    <t>Oldworld Sacrificial Potion: Taking 75 Damage this Day Causes you to Gain 750 Experience. (≈)</t>
  </si>
  <si>
    <t>Corrupted Lifeforce Elixir: Lose 100 Max Health; Gain 25% Damage Reduction. (≈)</t>
  </si>
  <si>
    <t>Divine Order Elixir: Increase the limit at which Faith prevents Lethal Damage/Health Loss by 25. (≈)</t>
  </si>
  <si>
    <t>Death Defiance Potion: Survive Lethal Damage Once; Lasts Until End of Day. (≈)</t>
  </si>
  <si>
    <t>Resistance Acceleration Elixir: At every Start of Day Gain 1 Base Defense and 1 Base Dispersion. (≈)</t>
  </si>
  <si>
    <t>Bane of Resistance Flask: Reduce Defense and Dispersion by 12 Until End of Day. (&gt;)</t>
  </si>
  <si>
    <t>Power Elixir: Gain 5 Base Power. (≈)</t>
  </si>
  <si>
    <t>Power Pilfering Potions: Drain 4 Power from All Other Entities on Hex; Lasts Until End of Day. (≈)</t>
  </si>
  <si>
    <t>Arcane Spirits: Become Drunk Until End of Combat; Gain with 2 Stacks of Channel. (≈)</t>
  </si>
  <si>
    <t>Soul Potion: Gain 400 Experience. (≈)</t>
  </si>
  <si>
    <t>Elixir of the Magus: Your Magic Damage is now Arcane Damage; Rotting in 7 Days. (≈)</t>
  </si>
  <si>
    <t>Wishing Potion: Your next Attempt has a +4 on its Roll. (≈)</t>
  </si>
  <si>
    <t>Deathspell Potion: Your Next Non-Ultimate Spell Deals Double Damage; Lasts Until End of Day. (≈)</t>
  </si>
  <si>
    <t>Power Growth Elixir: At every Start of Day Gain 2 Power. (≈)</t>
  </si>
  <si>
    <t>Flask of Power Nullification: Set Power to 0 until End of Day. (&gt;)</t>
  </si>
  <si>
    <t>Dexterity Elixir: Gain 5 Base Dexterity. (≈)</t>
  </si>
  <si>
    <t>Dexterity Pilfering Potions: Drain 4 Dexterity from Entities on Hex; Lasts Until End of Day. (≈)</t>
  </si>
  <si>
    <t>Monks Brew: Gain 15 Dexterity and become Drunk; Lasts Until End of Combat. (≈)</t>
  </si>
  <si>
    <t>Refined Edge Oil: Apply to Weapon; +0.5 Dexterity Scaling and Crit Multiplier; Lasts until End of Day. (≈)</t>
  </si>
  <si>
    <t>Rotten Venom: Apply to Weapon; On Hit: Inflict Rotting in 12 Days; Subsequent Basic Attacks advance the Rotting by 1 Day; Lasts Until End of Combat. (≈)</t>
  </si>
  <si>
    <t>Divine Oil: Apply to Weapon; On Hit: 20% Chance to Drain 1 Faith; Lasts Until End of Combat. (≈)</t>
  </si>
  <si>
    <t>Deathtouch Venom: On Hit: 5% Chance to Kill Target; Lasts Until End of Combat. (≈)</t>
  </si>
  <si>
    <t>Dexterity Growth Elixir: At every Start of Day Gain 2 Dexterity. (≈)</t>
  </si>
  <si>
    <t>Flask of Dexterity Nullification: Set Dexterity to 0 until End of Day. (&gt;)</t>
  </si>
  <si>
    <t>Strength Elixir: Gain 5 Base Strength. (≈)</t>
  </si>
  <si>
    <t>Strength Pilfering Potions: Drain 4 Strength from Entities on Hex; Lasts Until End of Day. (≈)</t>
  </si>
  <si>
    <t>Drunkards Brawl: Become Drunk and Gain 2 Critical Multiplier until End of Combat. (≈)</t>
  </si>
  <si>
    <t>Power Juice Elixir: Gain 1 Strength Scaling on Blunt Weapons; Lose 50 Max Health. (≈)</t>
  </si>
  <si>
    <t>Elixir of the World Eater: Gain 16 Strength and Rotting in 2 Days; Killing Entities extends Rotting by 1 Day. (≈)</t>
  </si>
  <si>
    <t>Divine Strength Elixir: You have +4 Strength for every Positive Faith.</t>
  </si>
  <si>
    <t>Elixir of the Deadly Rage: Become Enraged; Your Strikes Deal Physical Damage On Hit equal to your Strength. (≈)</t>
  </si>
  <si>
    <t>Strength Growth Elixir: At every Start of Day Gain 2 Strength. (≈)</t>
  </si>
  <si>
    <t>Flask of Strength Nullification: Set Strength to 0 until End of Day. (&gt;)</t>
  </si>
  <si>
    <t>Flask of Elemental Withering: -20% Elemental Resistance. (&gt;)</t>
  </si>
  <si>
    <t>Agility Pilfering Potion: Drain The Stamina and Mobility from Entities on Hex. (≈)</t>
  </si>
  <si>
    <t>Eightfold Curse Flaming Spirits: Become Cursed; The Source of the Curse is yourself; Curse: For the next 8 Days you Lose 20 Health on Day Start but your Mobility is Set and Capped to 8. (≈)</t>
  </si>
  <si>
    <t>Godkiller Flask: Lose 4 Health for Each Attribute Point. (&gt;)</t>
  </si>
  <si>
    <t>Flask of True Weakness: Take 50% More Damage; Lasts Until End of Day. (&gt;)</t>
  </si>
  <si>
    <t>Flask of Divine Faulter: Lose 2 Faith. (&gt;)</t>
  </si>
  <si>
    <t>Elixir of the Reaper: You take 50% More Damage; You deal 50% More Damage. (≈)</t>
  </si>
  <si>
    <t>Flask of Abandonment: Health you would Regenerate on Day Start you Lose instead. (&gt;)</t>
  </si>
  <si>
    <t>Cat got your Tongue Flask: Become Banished. (&gt;)</t>
  </si>
  <si>
    <t>Elixir of Forbidden Magic: All Magic Damage you Deal is converted to Dark Damage. (≈)</t>
  </si>
  <si>
    <t>Reversal Potion: Transfer all your Statuses to all other Entities on Hex. (≈)</t>
  </si>
  <si>
    <t>Flask of Intoxication: Inflict Drunk, Corroded and Confused for 4 Turns. (&gt;)</t>
  </si>
  <si>
    <t>Oldworld Stew: Restore D100 Health and Mana. (≈)</t>
  </si>
  <si>
    <t>Violet Rot Flask: Inflict Confusion until End of Combat. (&gt;)</t>
  </si>
  <si>
    <t>Highsky Soup: Restore 25 Health and Mana and Gain 1 Faith.</t>
  </si>
  <si>
    <t>Destructive Flask: Destroy Random Non-Legendary Equipped Gear. (&gt;)</t>
  </si>
  <si>
    <t>Potion of Vile Growth: Gain 20% Increased Total Damage for each Status affecting you; Lasts until End of Combat.</t>
  </si>
  <si>
    <t>Flask of Conditional Nullification: Remove all Conditions Until End of Day. (&gt;)</t>
  </si>
  <si>
    <t>Flight Potion: Removes the Effects of Gravity upon you, giving you the Winged Condition; Lasts 3 Days. (≈)</t>
  </si>
  <si>
    <t>Status Transferal Potion: Transfer all your Statuses to the Closest Entity on Hex; If there are multiple at the same distance Randomly pick one. (≈)</t>
  </si>
  <si>
    <t>Potion of Hangover Salvation: Removes Drunk Status; Immunity to Drunk until End of Day. (≈)</t>
  </si>
  <si>
    <t>Status Transmutation Potion: Replace a Negative Status with a Random Positive one for the same duration. (≈)</t>
  </si>
  <si>
    <t>Rot Curing Potion: Cure Rotting. (≈)</t>
  </si>
  <si>
    <t>Curse Cure Potion: Removes 1 Random Curse.</t>
  </si>
  <si>
    <t>Unstable Revival Flask: 25% Chance to Revive Target Corpse. (&gt;)</t>
  </si>
  <si>
    <t>Unbounder Elixir: At the Start of every Day Become Immune to a Random Status. (≈)</t>
  </si>
  <si>
    <t>Elixir of True Crowd Control: Your Statuses can no longer be Removed, Overrides everything. (≈)</t>
  </si>
  <si>
    <t>Elixir of Life: Gain 50 Base Health. (≈)</t>
  </si>
  <si>
    <t>Potion of Lifesteal: Drain 25 Health from all other Entities on Hex. (≈)</t>
  </si>
  <si>
    <t>Purifying Solution: Remove 1 Condition except Coward or Banished. (≈)</t>
  </si>
  <si>
    <t>Deflection Potion: Gain 20% Deflection until End of Day. (≈)</t>
  </si>
  <si>
    <t>Rot Delay Potion: Heal 50 Health; If you are Rotting extend your Rotting by 3 Days. (≈)</t>
  </si>
  <si>
    <t>Holy Healing Potion: Restore or Lose 50 Health for every Positive/Negative Faith you have. (≈)</t>
  </si>
  <si>
    <t>Potion of Death Salvation: Restore 50% of Missing Health. (≈)</t>
  </si>
  <si>
    <t>Everlife Health Elixir: At the Start of Day Restore 1 Health and double this amount for the next Day. (≈)</t>
  </si>
  <si>
    <t>Flask of Health Prevention: Become unable to Restore Health until End of Combat. (&gt;)</t>
  </si>
  <si>
    <t>Resonance Restoration Potion: Restore 6 Resonance. (≈)</t>
  </si>
  <si>
    <t>Life Pilfering Potion: Drain 20 Health and Mana from Entities on your Hex. (≈)</t>
  </si>
  <si>
    <t>Drunkards Stew: If you are Drunk, Restore 70 Health and 70 Mana. (≈)</t>
  </si>
  <si>
    <t>Flesheating Potion: Gain the Skeletal Condition until End of Day. (≈)</t>
  </si>
  <si>
    <t>Ashen Fertilizer: Allows Current Hex to be Explored once more; -2 on your next Exploration Roll. (≈)</t>
  </si>
  <si>
    <t>Divine Restoration Potion: Restore 30 Health and 30 Mana for every Faith you have.</t>
  </si>
  <si>
    <t>Life Taxation Flask: Fully Restore Health and mana, then lose half of Max Health or Max Mana at Random. (≈)</t>
  </si>
  <si>
    <t>Everlife Spirit Elixir: At the Start of Day Restore 1 Health or Mana and double this amount for the next Day. (≈)</t>
  </si>
  <si>
    <t>Potion of Sufference: All Damage you receive until End of Combat is tanked twice by your Resistences(Defense/Dispersion/Elemental Resistance). (≈)</t>
  </si>
  <si>
    <t>Elixir of Mana Pool: Gain 50 Base Mana. (≈)</t>
  </si>
  <si>
    <t>Potion of Manasteal: Drain 25 Mana from all other Entities on Hex. (≈)</t>
  </si>
  <si>
    <t>Blue Flamingo Drink: Gain a Random Condition until End of Day. (≈)</t>
  </si>
  <si>
    <t>Rot Delay Mana Potion: Restore 50 Mana; If you are Rotting extend your Rotting by 3 Days. (≈)</t>
  </si>
  <si>
    <t>Holy Mana Restoration Potion: Restore or Lose 50 Mana for every Positive/Negative Faith you have. (≈)</t>
  </si>
  <si>
    <t>Potion of Mana Pool Salvation: Restore 50% of Missing Mana. (≈)</t>
  </si>
  <si>
    <t>Everlife Mana Elixir: At the Start of Day Restore 1 Mana and double this amount for the next Day. (≈)</t>
  </si>
  <si>
    <t>Flask of Mana Prevention: Become unable to Restore Mana until End of Combat. (&gt;)</t>
  </si>
  <si>
    <t>Flask of Weakness: Lose 4 of Each Attribute and 10% Elemental Resistance. (&gt;)</t>
  </si>
  <si>
    <t>Potion of Depressive Exchange: Drain 1 Mobility, 10 Health, 10 Mana, 1 of Each Attribute, 1 Defense and 1 Dispersion from all Targets on Hex until End of Combat. (≈)</t>
  </si>
  <si>
    <t>Stomach Rampage Flask: Gain 1 Random Status except Mind Control, Stun and Frozen Until End of Combat. (&gt;)</t>
  </si>
  <si>
    <t>Soul Linking Potion: Entities on the Same Hex as you that Damage you will Take 50% of the Total Damage; Lasts Until End of Combat. (≈)</t>
  </si>
  <si>
    <t>Rotting Cocoon Flask: Root for 2 Turns; Rotting in 4 Days. (&gt;)</t>
  </si>
  <si>
    <t>Rotting Cocoon Flask: Gain -2 Faith. (&gt;)</t>
  </si>
  <si>
    <t>Widows Death Flask: Curse; Curse: If you are below 50% Max Health and have no other Entity under your Banner Die at the End of Day. (&gt;)</t>
  </si>
  <si>
    <t>Gravity Acceleration Flask: Root and Slow for 3 Turns. (&gt;)</t>
  </si>
  <si>
    <t>Weakness Nullification: Remove all Non-Status, Non-Condition Negative Effects. (≈)</t>
  </si>
  <si>
    <t>Wavelength Empowering Potion: Your next Wavelength Ability deals 50% more Damage. (≈)</t>
  </si>
  <si>
    <t>Force Pilfering Potion: Drain 2 of each Attributes from Entities on Hex; Lasts Until End of Day. (≈)</t>
  </si>
  <si>
    <t>Drunkards Battle Potion: Become Enraged, Drunk and gain 1 Mobility until End of Day. (≈)</t>
  </si>
  <si>
    <t>Strongspice Potion: Consume all your Attributes and for each one consumed Gain 1 Random Attribute. (≈)</t>
  </si>
  <si>
    <t>Elixir of the Destroyer: Gain 10 Attribute Points; Rotting in 7 Days. (≈)</t>
  </si>
  <si>
    <t>Stern Belief Potion. Gain 5 Attribute Points for every Faith you have. (≈)</t>
  </si>
  <si>
    <t>Elixir of the Annihilator: You have 20% Extra Total Damage; If you don't Kill an Entity per Day, you Die. (≈)</t>
  </si>
  <si>
    <t>Attribute Growth Elixir: At the Start of Day Gain 1 Random Attribute and double this amount for the next Day. (≈)</t>
  </si>
  <si>
    <t>Nawpaw Flask: Set Target Entities Attributes to 0 Until End of Combat. (≈)</t>
  </si>
  <si>
    <t>Greater Frost Flask: Deal 75 Frost Damage. (&gt;)</t>
  </si>
  <si>
    <t>Hypothermic Flask: Deal 40 Hypothermic Damage. (&gt;)</t>
  </si>
  <si>
    <t>Viral Flask: Deal 40 Viral Damage. (&gt;)</t>
  </si>
  <si>
    <t>Ice Flask: Deal 40 Ice Damage. (&gt;)</t>
  </si>
  <si>
    <t>Waterburst Flask: Deal 40 Hydro Damage. (&gt;)</t>
  </si>
  <si>
    <t>Magnetic Flask: Deal 40 Magnetic Damage. (&gt;)</t>
  </si>
  <si>
    <t>Cryo Flask: Deal 40 Cryo Damage. (&gt;)</t>
  </si>
  <si>
    <t>Chilling Flask: Deal 40 Coldlight Damage. (&gt;)</t>
  </si>
  <si>
    <t>Terrorizing Flask: Deal 40 Terror Damage. (&gt;)</t>
  </si>
  <si>
    <t>Greater Frost Healing Potion: Restore Health equal to double your Frost Resistance where 10% Frost Resistance is 10 Health.</t>
  </si>
  <si>
    <t>Greater Potion of Frost Regeneration: Restore Health and Mana equal to your Frost Resistance. (≈)</t>
  </si>
  <si>
    <t>Frost Mana Restoration Potion: Restore Mana equal to double your Frost Resistance where 10% Frost Resistance is 10 Mana. (≈)</t>
  </si>
  <si>
    <t>Greater Frost Empowering Potion: Gain Strength/Dexterity/Power equal to double your Frost Resistance where 10% Frost Resistance equals 1 Attribute; Lasts Until End of Day. (≈)</t>
  </si>
  <si>
    <t>Greater Frost Resisitance Potion: +80% Frost Resistance Until End of The Day. (≈)</t>
  </si>
  <si>
    <t>Freezing Flask: Inflict Freeze for 2 Turns. (&gt;)</t>
  </si>
  <si>
    <t>Frost Drain Potion: Drain 30% Frost Resistance from all other Entities on Hex until End of Combat. (≈)</t>
  </si>
  <si>
    <t>Greater Bleeding Flask: Deal 75 Bleed Damage. (&gt;)</t>
  </si>
  <si>
    <t>Infecting Flask: Deal 40 Infectious Damage. (&gt;)</t>
  </si>
  <si>
    <t>Poison Flask: Deal 40 Poison Damage. (&gt;)</t>
  </si>
  <si>
    <t>Scorching Flask: Deal 40 Scorch Damage. (&gt;)</t>
  </si>
  <si>
    <t>Shocking Flask: Deal 40 Shock Damage. (&gt;)</t>
  </si>
  <si>
    <t>Vacuuming Flask: Deal 40 Vacuum Damage. (&gt;)</t>
  </si>
  <si>
    <t>Sanguine Flask: Deal 40 Blood Damage. (&gt;)</t>
  </si>
  <si>
    <t>Fatality Flask: Deal 40 Fatal Damage. (&gt;)</t>
  </si>
  <si>
    <t>Greater Bleed Healing Potion: Restore Health equal to double Bleed Resistance where 10% Bleed Resistance is 10 Health.(≈)</t>
  </si>
  <si>
    <t>Greater Potion of Bleed Regeneration: Restore Health and Mana equal to your Bleed Resistance. (≈)</t>
  </si>
  <si>
    <t>Bleed Mana Restoration Potion: Restore Mana equal to double your Bleed Resistance where 10% Bleed Resistance is 10 Mana. (≈)</t>
  </si>
  <si>
    <t>Greater Blood Empowering Potion: Gain Strength/Dexterity/Power equal to double your Bleed Resistance where 10% Bleed Resistance equals 1 Attribute; Lasts Until End of Day. (≈)</t>
  </si>
  <si>
    <t>Greater Blood Resisitance Potion: +80% Bleed Resistance Until End of The Day. (≈)</t>
  </si>
  <si>
    <t>Tormenting Flask: Inflict Torment for 5 Turns. (&gt;)</t>
  </si>
  <si>
    <t>Bleed Drain Potion: Drain 30% Bleed Resistance from all other Entities on Hex until End of Combat. (≈)</t>
  </si>
  <si>
    <t>Greater Poison Flask: Deal 75 Poison Damage. (&gt;)</t>
  </si>
  <si>
    <t>Toxic Flask: Deal 20 Toxic Damage. (&gt;)</t>
  </si>
  <si>
    <t>Acidic Flask: Deal 40 Acid Damage. (&gt;)</t>
  </si>
  <si>
    <t>Corrosive Flask: Deal 40 Corrosive Damage. (&gt;)</t>
  </si>
  <si>
    <t>Gas Flask: Deal 40 Gas Damage. (&gt;)</t>
  </si>
  <si>
    <t>Chemical Flask: Deal 40 Chemical Damage. (&gt;)</t>
  </si>
  <si>
    <t>Blight Flask: Deal 40 Blight Damage. (&gt;)</t>
  </si>
  <si>
    <t>Greater Poison Healing Potion: Restore Health equal to double Poison Resistance where 10% Poison Resistance is 10 Health.</t>
  </si>
  <si>
    <t>Greater Potion of Poison Regeneration: Restore Health and Mana equal to your Poison Resistance. (≈)</t>
  </si>
  <si>
    <t>Poison Mana Restoration Potion: Restore Mana equal to double your Poison Resistance where 10% Poison Resistance is 10 Mana. (≈)</t>
  </si>
  <si>
    <t>Greater Poison Empowering Potion: Gain Strength/Dexterity/Power equal to double your Poison Resistance where 10% Poison Resistance equals 1 Attribute; Lasts Until End of Day. (≈)</t>
  </si>
  <si>
    <t>Greater Poison Resisitance Potion: +80% Poison Resistance Until End of The Day. (≈)</t>
  </si>
  <si>
    <t>Acidic Flask: Inflict Acidic for 2 Turns. (&gt;)</t>
  </si>
  <si>
    <t>Poison Drain Potion: Drain 30% Poison Resistance from all other Entities on Hex until End of Combat. (≈)</t>
  </si>
  <si>
    <t>Greater Soil Flask: Deal 75 Earth Damage. (&gt;)</t>
  </si>
  <si>
    <t>Explosive Flask: Deal 40 Blast Damage. (&gt;)</t>
  </si>
  <si>
    <t>Static Flask: Deal 40 Static Damage. (&gt;)</t>
  </si>
  <si>
    <t>Impact Flask: Deal 40 Kinetic Damage. (&gt;)</t>
  </si>
  <si>
    <t>Natural Flask: Deal 40 Natural Damage. (&gt;)</t>
  </si>
  <si>
    <t>Swamp Flask: Deal 40 Unholy Damage. (&gt;)</t>
  </si>
  <si>
    <t>Greater Earth Healing Potion: Restore Health equal to double Earth Resistance where 10% Earth Resistance is 10 Health.</t>
  </si>
  <si>
    <t>Greater Potion of Earth Regeneration: Restore Health and Mana equal to your Earth Resistance. (≈)</t>
  </si>
  <si>
    <t>Earth Mana Restoration Potion: Restore Mana equal to double your Earth Resistance where 10% Earth Resistance is 10 Mana. (≈)</t>
  </si>
  <si>
    <t>Greater Earth Empowering Potion: Gain Strength/Dexterity/Power equal to double your Earth Resistance where 10% Earth Resistance equals 1 Attribute; Lasts Until End of Day. (≈)</t>
  </si>
  <si>
    <t>Greater Earth Resisitance Potion: +80% Earth Resistance Until End of The Day. (≈)</t>
  </si>
  <si>
    <t>Stunning Flask: Inflict Stun for 3 Turns. (&gt;)</t>
  </si>
  <si>
    <t>Earth Drain Potion: Drain 30% Earth Resistance from all other Entities on Hex until End of Combat. (≈)</t>
  </si>
  <si>
    <t>Greater Fire Flask: Deal 75 Fire Damage. (&gt;)</t>
  </si>
  <si>
    <t>Concentrated Arcane Flask: Deal 40 Radiation Damage. (&gt;)</t>
  </si>
  <si>
    <t>Pyro Flask: Deal 40 Pyro Damage. (&gt;)</t>
  </si>
  <si>
    <t>Solar Flask: Deal 40 Solar Damage. (&gt;)</t>
  </si>
  <si>
    <t>Shadowflame Flask: Deal 40 Shadowflame Damage. (&gt;)</t>
  </si>
  <si>
    <t>Greater Fire Healing Potion: Restore Health equal to double Fire Resistance where 10% Fire Resistance is 10 Health.</t>
  </si>
  <si>
    <t>Greater Potion of Fire Regeneration: Restore Health and Mana equal to your Fire Resistance. (≈)</t>
  </si>
  <si>
    <t>Fire Mana Restoration Potion: Restore Mana equal to double your Fire Resistance where 10% Fire Resistance is 10 Mana. (≈)</t>
  </si>
  <si>
    <t>Greater Fire Empowering Potion: Gain Strength/Dexterity/Power equal to double your Fire Resistance where 10% Fire Resistance equals 1 Attribute; Lasts Until End of Day. (≈)</t>
  </si>
  <si>
    <t>Greater Fire Resistance Potion: +80% Fire Resistance Until End of Day. (≈)</t>
  </si>
  <si>
    <t>Scorching Flask: Inflict Scorched for 5 Turns. (&gt;)</t>
  </si>
  <si>
    <t>Greater Ligthning Flask: Deal 75 Lightning Damage. (&gt;)</t>
  </si>
  <si>
    <t>Pulse Flask: Deal 40 Pulse Damage. (&gt;)</t>
  </si>
  <si>
    <t>Wave Flask: Deal 40 Wave Damage. (&gt;)</t>
  </si>
  <si>
    <t>Chaos Flask: Deal 40 Chaos Damage. (&gt;)</t>
  </si>
  <si>
    <t>Greater Lightning Healing Potion: Restore Health equal to double Lightning Resistance where 10% Lightning Resistance is 10 Health.</t>
  </si>
  <si>
    <t>Greater Potion of Lightning Regeneration: Restore Health and Mana equal to your Lightning Resistance. (≈)</t>
  </si>
  <si>
    <t>Lightning Mana Restoration Potion: Restore Mana equal to double your Lightning Resistance where 10% Lightning Resistance is 10 Mana. (≈)</t>
  </si>
  <si>
    <t>Greater Lightning Empowering Potion: Gain Strength/Dexterity/Power equal to double your Lightning Resistance where 10% Lightning Resistance equals 1 Attribute; Lasts Until End of Day. (≈)</t>
  </si>
  <si>
    <t>Greater Lightning Resistance Potion: +80% Lightning Resistance Until End of Day. (≈)</t>
  </si>
  <si>
    <t>Magnetic Corrosion Flask: Inflict Magnetised and Corroded for 4 Turns. (&gt;)</t>
  </si>
  <si>
    <t>Lightning Drain Potion: Drain 30% Lightning Resistance from all other Entities on Hex until End of Combat. (≈)</t>
  </si>
  <si>
    <t>Gas Flask: Deal 20 Gas Damage. (&gt;)</t>
  </si>
  <si>
    <t>Greater Wind Flask: Deal 75 Wind Damage. (&gt;)</t>
  </si>
  <si>
    <t>Holy Flask: Deal 40 Holy Damage. (&gt;)</t>
  </si>
  <si>
    <t>Insanity Flask: Deal 40 Insanity Damage. (&gt;)</t>
  </si>
  <si>
    <t>Greater Wind Healing Potion: Restore Health equal to double Wind Resistance where 10% Wind Resistance is 10 Health.</t>
  </si>
  <si>
    <t>Greater Potion of Wind Regeneration: Restore Health and Mana equal to your Wind Resistance. (≈)</t>
  </si>
  <si>
    <t>Wind Mana Restoration Potion: Restore Mana equal to double your Wind Resistance where 10% Wind Resistance is 10 Mana. (≈)</t>
  </si>
  <si>
    <t>Greater Wind Empowering Potion: Gain Strength/Dexterity/Power equal to double your Wind Resistance where 10% Wind Resistance equals 1 Attribute; Lasts Until End of Day. (≈)</t>
  </si>
  <si>
    <t>Greater Wind Resistance Potion: +80% Wind Resistance Until End of Day. (≈)</t>
  </si>
  <si>
    <t>Sleep Flask: Inflict Asleep for 3 Turns. (&gt;)</t>
  </si>
  <si>
    <t>Wind Drain Potion: Drain 30% Wind Resistance from all other Entities on Hex until End of Combat. (≈)</t>
  </si>
  <si>
    <t>Greater Light Flask: Deal 75 Light Damage. (&gt;)</t>
  </si>
  <si>
    <t>True Flask: Deal 40 True Damage. (&gt;)</t>
  </si>
  <si>
    <t>Greater Light Healing Potion: Restore Health equal to double Light Resistance where 10% Light Resistance is 10 Health.</t>
  </si>
  <si>
    <t>Greater Potion of Light Regeneration: Restore Health and Mana equal to your Light Resistance. (≈)</t>
  </si>
  <si>
    <t>Light Mana Restoration Potion: Restore Mana equal to double your Light Resistance where 10% Light Resistance is 10 Mana. (≈)</t>
  </si>
  <si>
    <t>Greater Light Empowering Potion: Gain Strength/Dexterity/Power equal to double your Light Resistance where 10% Light Resistance equals 1 Attribute; Lasts Until End of Day. (≈)</t>
  </si>
  <si>
    <t>Greater Light Resistance Potion: +80% Light Resistance Until End of Day. (≈)</t>
  </si>
  <si>
    <t>Blinding Flask: Inflict Blind for 5 Turns. (&gt;)</t>
  </si>
  <si>
    <t>Greater Dark Flask: Deal 75 Dark Damage. (&gt;)</t>
  </si>
  <si>
    <t>Greater Dark Healing Potion: Restore Health equal to double Dark Resistance where 10% Dark Resistance is 10 Health.</t>
  </si>
  <si>
    <t>Greater Potion of Dark Regeneration: Restore Health and Mana equal to your Darkness Resistance. (≈)</t>
  </si>
  <si>
    <t>Dark Mana Restoration Potion: Restore Mana equal to double your Dark Resistance where 10% Dark Resistance is 10 Mana. (≈)</t>
  </si>
  <si>
    <t>Greater Dark Empowering Potion: Gain Strength/Dexterity/Power equal to double your Dark Resistance where 10% Dark Resistance equals 1 Attribute; Lasts Until End of Day. (≈)</t>
  </si>
  <si>
    <t>Greater Dark Resistance Potion: +80% Dark Resistance Until End of Day. (≈)</t>
  </si>
  <si>
    <t>Fearing Flask: Inflict Fear for 5 Turns. (&gt;)</t>
  </si>
  <si>
    <t>Supreme Health Potion: Restore 100 Health. (≈)</t>
  </si>
  <si>
    <t>Supreme Health Regeneration Potion: Restore 40% Max Health. (≈)</t>
  </si>
  <si>
    <t>Supreme Rejuvenation Potion: Restore 40 Health and 40 Mana. (≈)</t>
  </si>
  <si>
    <t>Supreme Potion of Slow Healing: Heal 15 Health Per Tick Over 8 Turns. (≈)</t>
  </si>
  <si>
    <t>Greater Barrier Potion: Gain 40% of Max Health as a Barrier that expires at the end of the Day. (≈)</t>
  </si>
  <si>
    <t>Greater Outcasts Greytooth Healing Potion: Restore 175 Health; Become Banished. (≈)</t>
  </si>
  <si>
    <t>Supreme Regeneration Potion: Restore 40 Health and 40 Mana. (≈)</t>
  </si>
  <si>
    <t>Supreme Mana Regeneration Potion: Restore 40% Max Mana. (≈)</t>
  </si>
  <si>
    <t>Greater Potion of Slow Rejuvenation: Restore 9 Health and Mana Over 8 Turns. (≈)</t>
  </si>
  <si>
    <t>Greater Lifeforce Rejuvenation Potion: Gain 0(+1200% Level) Health and Mana. (≈)</t>
  </si>
  <si>
    <t>Outcasts Greytooth Restoration Potion: Restore 80 Health and 80 Mana; Become Banished. (≈)</t>
  </si>
  <si>
    <t>Supreme Mana Potion: Restore 100 Mana. (≈)</t>
  </si>
  <si>
    <t>Greater Empowered Mana Potion: Your next 4 Abilities cost 20% less Mana to Cast; Lasts Until End of Day. (≈)</t>
  </si>
  <si>
    <t>Greater Mana Barrier Potion: Gain 40% of Max Mana as a Barrier that expires at the end of the Day. (≈)</t>
  </si>
  <si>
    <t>Greater Mana Lock Potion: Locks 50% of Targets Max Mana until End of Day. (&gt;)</t>
  </si>
  <si>
    <t>Supreme Empowering Potion: +8 To all Attributes; Lasts Until End of Day. (≈)</t>
  </si>
  <si>
    <t>Greater Enhancing Potion: Gain +4 to all Attributes; Gain +4 Defense and Dispersion; Lasts Until End of Day. (≈)</t>
  </si>
  <si>
    <t>Greater Status Empowerment Potioin: Status Effects you Inflict with Abilities are 2 Ticks Longer; Lasts Until End of Day. (≈)</t>
  </si>
  <si>
    <t>Supreme Resistance Potion: Gain 8 Defense and Dispersion Until End of Day. (≈)</t>
  </si>
  <si>
    <t>Anchoring Potion: Become Unstoppable for 5 Turns. (≈)</t>
  </si>
  <si>
    <t>Greater Snare Flask: Inflict Rooting for 4 Turns. (&gt;)</t>
  </si>
  <si>
    <t>Elixir of Frost: Switch your Wavelength to the Frost Wavelength. (≈)</t>
  </si>
  <si>
    <t>Icehawk on Ice: Your Abilities gain Precise Until End of Combat. (≈)</t>
  </si>
  <si>
    <t>Frost Protection Elixir: Gain 50% Frost Resistance. (≈)</t>
  </si>
  <si>
    <t>Frostblight Flask: Set Frost Resistance to -50% Until End of Day. (&gt;)</t>
  </si>
  <si>
    <t>Frost Exima Potion: Deal 30 Frost Damage to all other Entities on Hex for every Faith you have. (≈)</t>
  </si>
  <si>
    <t>Icicle Draught: Inflict Frostbite for 20 Damage per Tick over 10 Turns. (&gt;)</t>
  </si>
  <si>
    <t>Frostgrowth Elixir: At the Start of Each Day Gain 10% Frost Resistance. (≈)</t>
  </si>
  <si>
    <t>Frost Conversion Potion: Convert your Total Damage to Frost Damage; Lasts Until End of Day. (≈)</t>
  </si>
  <si>
    <t>Elixir of Coagulation: Switch your Wavelength to the Bleed Wavelength. (≈)</t>
  </si>
  <si>
    <t>Bloodshot: Your Abilities gain 50% Lifedrain Until End of Combat. (≈)</t>
  </si>
  <si>
    <t>Bleed Protection Elixir: Gain 50% Bleed Resistance. (≈)</t>
  </si>
  <si>
    <t>Bleedblight Flask: Set Bleed Resistance to -50% Until End of Day. (&gt;)</t>
  </si>
  <si>
    <t>Bleed Exima Potion: Deal 30 Bleed Damage to all other Entities on Hex for every Faith you have. (≈)</t>
  </si>
  <si>
    <t>Vampiric Elixir: Gain 20% Lifedrain on all your Attacks. (≈)</t>
  </si>
  <si>
    <t>Bleedgrowth Elixir: At the Start of Each Day Gain 10% Bleed Resistance. (≈)</t>
  </si>
  <si>
    <t>Bleed Conversion Potion: Convert your Total Damage to Bleed Damage; Lasts Until End of Day. (≈)</t>
  </si>
  <si>
    <t>Elixir of Poison: Switch your Wavelength to the Poison Wavelength. (≈)</t>
  </si>
  <si>
    <t>Moon Viper: Your Damaging Abilities Poison their Targets On Hit for 5 Damage per Tick over 6 Turns. (≈)</t>
  </si>
  <si>
    <t>Poison Protection Elixir: Gain 50% Poison Resistance. (≈)</t>
  </si>
  <si>
    <t>Poisonblight Flask: Set Poison Resistance to -50% Until End of Day. (&gt;)</t>
  </si>
  <si>
    <t>Poison Exima Potion: Deal 30 Poison Damage to all other Entities on Hex for every Faith you have. (≈)</t>
  </si>
  <si>
    <t>Grand Serpents Poison Flask: Inflict Poison for 20 Damage per Tick over 10 Turns. (&gt;)</t>
  </si>
  <si>
    <t>Poisongrowth Elixir: At the Start of Each Day Gain 10% Poison Resistance. (≈)</t>
  </si>
  <si>
    <t>Poison Conversion Potion: Convert your Total Damage to Poison Damage; Lasts Until End of Day. (≈)</t>
  </si>
  <si>
    <t>Elixir of Earth: Switch your Wavelength to the Earth Wavelength. (≈)</t>
  </si>
  <si>
    <t>Stone-B'dke: Your Abilities gain Counter Until End of Combat. (≈)</t>
  </si>
  <si>
    <t>Earth Protection Elixir: Gain 50% Earth Resistance. (≈)</t>
  </si>
  <si>
    <t>Earthblight Flask: Set Earth Resistance to -50% Until End of Day. (&gt;)</t>
  </si>
  <si>
    <t>Earth Exima Potion: Deal 30 Earth Damage to all other Entities on Hex for every Faith you have. (≈)</t>
  </si>
  <si>
    <t>Planemothers Punishment Flask: Deal 140 Earth Damage. (&gt;)</t>
  </si>
  <si>
    <t>Earthgrowth Elixir: At the Start of Each Day Gain 10% Earth Resistance. (≈)</t>
  </si>
  <si>
    <t>Earth Conversion Potion: Convert your Total Damage to Earth Damage; Lasts Until End of Day. (≈)</t>
  </si>
  <si>
    <t>Elixir of Fire: Switch your Wavelength to the Fire Wavelength. (≈)</t>
  </si>
  <si>
    <t>Fire Drain Potion: Drain 30% Fire Resistance from all other Entities on Hex until End of Combat. (≈)</t>
  </si>
  <si>
    <t>True Flaming Spirits: Your Abilities gain Reflex Until End of Combat. (≈)</t>
  </si>
  <si>
    <t>Fire Protection Elixir: Gain 50% Fire Resistance. (≈)</t>
  </si>
  <si>
    <t>Fireblight Flask: Set Fire Resistance to -50% Until End of Day. (&gt;)</t>
  </si>
  <si>
    <t>Fire Exima Potion: Deal 30 Fire Damage to all other Entities on Hex for every Faith you have. (≈)</t>
  </si>
  <si>
    <t>Lava Swarm Flask: Transform current Hex to Scorch; Deal 100 Fire Damage to all Entities on Hex. (&gt;)</t>
  </si>
  <si>
    <t>Firegrowth Elixir: At the Start of Each Day Gain 10% Fire Resistance. (≈)</t>
  </si>
  <si>
    <t>Fire Conversion Potion: Convert your Total Damage to Fire Damage; Lasts Until End of Day. (≈)</t>
  </si>
  <si>
    <t>Elixir of Lightning: Switch your Wavelength to the Lightning Wavelength. (≈)</t>
  </si>
  <si>
    <t>Sparking Spirits: Your Abilities gain Blitz Until End of Combat. (≈)</t>
  </si>
  <si>
    <t>Lightning Protection Elixir: Gain 50% Lightning Resistance. (≈)</t>
  </si>
  <si>
    <t>Lightningblight Flask: Set Lightning Resistance to -50% Until End of Day. (&gt;)</t>
  </si>
  <si>
    <t>Lightning Exima Potion: Deal 30 Lightning Damage to all other Entities on Hex for every Faith you have. (≈)</t>
  </si>
  <si>
    <t>Electric Death Field Potion: Release a Field of Electricity that Deals 20 Lightning Damage per Tick to everyone else on Hex; Lasts unitl End of Combat. (≈)</t>
  </si>
  <si>
    <t>Lightninggrowth Elixir: At the Start of Each Day Gain 10% Lightning Resistance. (≈)</t>
  </si>
  <si>
    <t>Lightning Conversion Potion: Convert your Total Damage to Lightning Damage; Lasts Until End of Day. (≈)</t>
  </si>
  <si>
    <t>Elixir of Wind: Switch your Wavelength to the Wind Wavelength. (≈)</t>
  </si>
  <si>
    <t>Eye of the Form: Your Abilities gain Hidden Until End of Combat. (≈)</t>
  </si>
  <si>
    <t>Wind Protection Elixir: Gain 50% Wind Resistance. (≈)</t>
  </si>
  <si>
    <t>Windblight Flask: Set Wind Resistance to -50% Until End of Day. (&gt;)</t>
  </si>
  <si>
    <t>Wind Exima Potion: Deal 30 Wind Damage to all other Entities on Hex for every Faith you have. (≈)</t>
  </si>
  <si>
    <t>Tornado Flask: Creates a Tornado on Tile which Deals 80 Wind Damage and Inflicts Slow per Tick as long as Entities are on the Tile; Lasts 5 Turns. (&gt;)</t>
  </si>
  <si>
    <t>Windgrowth Elixir: At the Start of Each Day Gain 10% Wind Resistance. (≈)</t>
  </si>
  <si>
    <t>Wind Conversion Potion: Convert your Total Damage to Wind Damage; Lasts Until End of Day. (≈)</t>
  </si>
  <si>
    <t>Elixir of Light: Switch your Wavelength to the Light Wavelength. (≈)</t>
  </si>
  <si>
    <t>Light Drain Potion: Drain 30% Light Resistance from all other Entities on Hex until End of Combat. (≈)</t>
  </si>
  <si>
    <t>Diamond Hand: Your Abilities gain Flash Until End of Combat. (≈)</t>
  </si>
  <si>
    <t>Light Protection Elixir: Gain 50% Light Resistance. (≈)</t>
  </si>
  <si>
    <t>Lightblight Flask: Set Light Resistance to -50% Until End of Day. (&gt;)</t>
  </si>
  <si>
    <t>Light Exima Potion: Deal 30 Light Damage to all other Entities on Hex for every Faith you have. (≈)</t>
  </si>
  <si>
    <t>Elysian Response Potion: Summon 2 Random Elysian Elite Creatures under your Control; They last Until End of Combat. (≈)</t>
  </si>
  <si>
    <t>Lightgrowth Elixir: At the Start of Each Day Gain 10% Light Resistance. (≈)</t>
  </si>
  <si>
    <t>Light Conversion Potion: Convert your Total Damage to Light Damage; Lasts Until End of Day. (≈)</t>
  </si>
  <si>
    <t>Elixir of Dark: Switch your Wavelength to the Dark Wavelength. (≈)</t>
  </si>
  <si>
    <t>Dark Drain Potion: Drain 30% Dark Resistance from all other Entities on Hex until End of Combat. (≈)</t>
  </si>
  <si>
    <t>Black Stamp: Your Damaging Abilities gain 30% More Total Damage Until End of Combat. (≈)</t>
  </si>
  <si>
    <t>Dark Protection Elixir: Gain 50% Dark Resistance. (≈)</t>
  </si>
  <si>
    <t>Darkblight Flask: Set Dark Resistance to -50% Until End of Day. (&gt;)</t>
  </si>
  <si>
    <t>Dark Exima Potion: Deal 30 Dark Damage to all other Entities on Hex for every Faith you have. (≈)</t>
  </si>
  <si>
    <t>Expell Flask: Remove Target for Combat by sending them to a different plane of existence for 3 Turns after which they return; During this time they are unable to do any Actions. (&gt;)</t>
  </si>
  <si>
    <t>Darkgrowth Elixir: At the Start of Each Day Gain 10% Dark Resistance. (≈)</t>
  </si>
  <si>
    <t>Dark Conversion Potion: Convert your Total Damage to Dark Damage; Lasts Until End of Day. (≈)</t>
  </si>
  <si>
    <t>Greater Elixir of Life: Gain 75 Base Health. (≈)</t>
  </si>
  <si>
    <t>Greater Potion of Lifesteal: Drain 50 Health from all other Entities on Hex. (≈)</t>
  </si>
  <si>
    <t>Greater Purifying Solution: Remove 1 Condition of your choice. (≈)</t>
  </si>
  <si>
    <t>Greater Deflection Potion: Gain 40% Deflection until End of Day. (≈)</t>
  </si>
  <si>
    <t>Greater Rot Delay Potion: Heal 75 Health; If you are Rotting extend your Rotting by 4 Days. (≈)</t>
  </si>
  <si>
    <t>Greater Holy Healing Potion: Restore or Lose 75 Health for every Positive/Negative Faith you have. (≈)</t>
  </si>
  <si>
    <t>Greater Potion of Death Salvation: Restore 75% of Missing Health. (≈)</t>
  </si>
  <si>
    <t>True Everlife Health Elixir: At the Start of Day Restore 2 Health and double this amount for the next Day. (≈)</t>
  </si>
  <si>
    <t>Greater Flask of Health Prevention: Become unable to Restore Health until End of Day. (&gt;)</t>
  </si>
  <si>
    <t>Greater Resonance Restoration Potion: Restore 12 Resonance. (≈)</t>
  </si>
  <si>
    <t>Greater Life Pilfering Potion: Drain 40 Health and Mana from Entities on your Hex. (≈)</t>
  </si>
  <si>
    <t>Drunkards Perfect Stew: If you are Drunk, Restore 100 Health and 100 Mana. (≈)</t>
  </si>
  <si>
    <t>Flesheating Elixir: Gain the Skeletal Condition. (≈)</t>
  </si>
  <si>
    <t>True Ashen Fertilizer: Allows Current Hex to be Explored twice more; -3 on your next two Exploration Rolls. (≈)</t>
  </si>
  <si>
    <t>Divine Restoration Potion: Restore 50 Health and 50 Mana for every Faith you have.</t>
  </si>
  <si>
    <t>True Life Taxation Flask: Fully Restore Health and Mana, then choose to Lose either half of Max Health or Max Mana. (≈)</t>
  </si>
  <si>
    <t>Everlife Spirit Elixir: At the Start of Day Restore 1 Health and Mana and double this amount for the next Day. (≈)</t>
  </si>
  <si>
    <t>Greater Potion of Sufference: All Damage you receive until End of Day is tanked twice by your Resistences(Defense/Dispersion/Elemental Resistance). (≈)</t>
  </si>
  <si>
    <t>Greater Mana Pool Elixir: Gain 75 Base Mana. (≈)</t>
  </si>
  <si>
    <t>Greater Potion of Manasteal: Drain 50 Mana from all other Entities on Hex. (≈)</t>
  </si>
  <si>
    <t>Dragonspite Shot: Restore Mana equal to Damage dealt to other Entities with Spells; Lasts Until End of Combat. (≈)</t>
  </si>
  <si>
    <t>Greater Rot Delay Mana Potion: Restore 75 Mana; If you are Rotting extend your Rotting by 4 Days. (≈)</t>
  </si>
  <si>
    <t>Greater Holy Mana Restoration Potion: Restore or Lose 75 Mana for every Positive/Negative Faith you have. (≈)</t>
  </si>
  <si>
    <t>Greater Potion of Mana Pool Salvation: Restore 75% of Missing Mana. (≈)</t>
  </si>
  <si>
    <t>True Everlife Mana Elixir: At the Start of Day Restore 2 Mana and double this amount for the next Day. (≈)</t>
  </si>
  <si>
    <t>Greater Flask of Mana Prevention: Become unable to Restore Mana until End of Day. (&gt;)</t>
  </si>
  <si>
    <t>Greater Wavelength Empowering Potion: Your next Wavelength Ability deals 75% more Damage. (≈)</t>
  </si>
  <si>
    <t>Greater Force Pilfering Potion: Drain 4 of each Attributes from Entities on Hex; Lasts Until End of Day. (≈)</t>
  </si>
  <si>
    <t>Greater Drunkards Battle Potion: Become Enraged, Drunk and gain 3 Mobility until End of Day. (≈)</t>
  </si>
  <si>
    <t>Greater Strongspice Potion: Consume all your Attributes and for each one consumed Gain 2 Random Attributes. (≈)</t>
  </si>
  <si>
    <t>Greater Elixir of the Destroyer: Gain 15 Attribute Points; Rotting in 4 Days. (≈)</t>
  </si>
  <si>
    <t>Greater Stern Belief Potion. Gain 7 Attribute Points for every Faith you have. (≈)</t>
  </si>
  <si>
    <t>Greater Elixir of the Annihilator: You have 40% Extra Total Damage; If you don't Kill an Entity per Day, you Die. (≈)</t>
  </si>
  <si>
    <t>Greater Attribute Growth Elixir: At the Start of Day Gain 2 Random Attributes and double this amount for the next Day. (≈)</t>
  </si>
  <si>
    <t>Greater Nawpaw Flask: Set Target Entities Attributes to -10 Until End of Day. (≈)</t>
  </si>
  <si>
    <t>Greater Elixir of Wavelength Resistance: Gain 60% Resistance in the Element of your Wavelength. (≈)</t>
  </si>
  <si>
    <t>Greater Resistance Pilfering Potion: Drain 10 Defense and Dispersion from all Entities on Hex; Lasts Until End of Day. (≈)</t>
  </si>
  <si>
    <t>Greater Living Spirits Potion: Become Drunk for 4 Turns; You take 40% Less Damage Until End of Combat. (≈)</t>
  </si>
  <si>
    <t>Greater Oldworld Sacrificial Potion: Taking 75 Damage this Day Causes you to Gain 1500 Experience. (≈)</t>
  </si>
  <si>
    <t>Greater Corrupted Lifeforce Elixir: Lose 200 Max Health; Gain 50% Damage Reduction. (≈)</t>
  </si>
  <si>
    <t>Greater Divine Order Elixir: Increase the limit at which Faith prevents Lethal Damage/Health Loss by 50. (≈)</t>
  </si>
  <si>
    <t>Greater Death Defiance Potion: Survive Lethal Damage Twice; Lasts Until End of Day. (≈)</t>
  </si>
  <si>
    <t>Greater Resistance Acceleration Elixir: At every Start of Day Gain 2 Defense and Dispersion. (≈)</t>
  </si>
  <si>
    <t>Greater Bane of Resistance Flask: Reduce Defense and Dispersion by 24 Until End of Day. (&gt;)</t>
  </si>
  <si>
    <t>Flask of Hard Staggering: Stagger Target until End of Combat. (&gt;)</t>
  </si>
  <si>
    <t>Flask of Status Absorption: Remove all Statuses from all other Entities in order to grant them to yourself. (≈)</t>
  </si>
  <si>
    <t>Flask of the Drunkard: Inflict Drunk for 8 Turns. (&gt;)</t>
  </si>
  <si>
    <t>Flask of Psych Detrimental: Upon being Attacked you will be Mind Controled for 1 Turn by the Attacker. (&gt;)</t>
  </si>
  <si>
    <t>Flask of Rot Lenghtening: Delay Rotting by 10 Days. (≈)</t>
  </si>
  <si>
    <t>Elixir of the Unfaithful: Removes Faith as a Stat. (≈)</t>
  </si>
  <si>
    <t>Flask of Banishment: Become Banished. (&gt;)</t>
  </si>
  <si>
    <t>Unknown Fertilizer: Transform current Biome into a Diferent one at Random. (≈)</t>
  </si>
  <si>
    <t>Controlled Null Potion: Gain the following Ability until End of Day: Powerplay; Reflex; Remove all Statuses. (≈)</t>
  </si>
  <si>
    <t>Flight Potion: Able to Traverse all Hexs without Penalty; +1 Hex Vision; Lasts Until End of Day. (≈)</t>
  </si>
  <si>
    <t>Deflection Pilefering Potion: Drain 20% Deflection from all other Entities on Hex Until End of Combat. (≈)</t>
  </si>
  <si>
    <t>Teleportation Potion: Randomly Teleports you somewhere on the Plains. (≈)</t>
  </si>
  <si>
    <t>Spellweaving Potion: All Abilities become Spells Until End of Day. (≈)</t>
  </si>
  <si>
    <t>Call of the Mourning Locusts: Transform all Hexes in a 3 Hex Radius into Simple Plains. (≈)</t>
  </si>
  <si>
    <t>Potion of Clairvoyance: Gain 3 Hex Range Vision of a Hex of your Choice Until End of Day. (≈)</t>
  </si>
  <si>
    <t>Potion of Destruction: Destroy Hex. (&gt;)</t>
  </si>
  <si>
    <t>Telekinetic Elixir: Gain Telekinesis, Your Alteration and Projectile Abilities become Warp Abilities. (≈)</t>
  </si>
  <si>
    <t>Flask of Resonance Killer: Set an Entities Max Resonance to 0. (&gt;)</t>
  </si>
  <si>
    <t>Lifedrain Potion: Gain 40% Life Drain on your Attacks Until End of Combat. (≈)</t>
  </si>
  <si>
    <t>Sundunic Deathgrip: 50% Chance to Die; 50% Chance to Level up. (≈)</t>
  </si>
  <si>
    <t>Worm Bait Potion: Summon a Worm Boss under your Control. (≈)</t>
  </si>
  <si>
    <t>Haste Drain Potion: Drain 2 Mobility from all other Entities on Hex. (≈)</t>
  </si>
  <si>
    <t>Blooms Call: Force all Entities in 1 Hex Range to move to your Hex. (≈)</t>
  </si>
  <si>
    <t>Reapers Gift Elixir: Temporarily enter the Reapers Domain, He will show you a Random Legendary Weapon, Armor and Jewlery, You may take 1 of the 3 before being Returned. (≈)</t>
  </si>
  <si>
    <t>Correct Attunement Elixir: Gain 4 Attunement Points. (≈)</t>
  </si>
  <si>
    <t>Sunbloom Negator Elixir: Gain the following Ability Until End of Day: Counter; Nullify Target Ability. (≈)</t>
  </si>
  <si>
    <t>Strong Flaming Spirits: Become Surged and Drunk Until End of Combat. (≈)</t>
  </si>
  <si>
    <t>Blast from the Past: Convert all Statuses Active Statuses to Drunk; Whilst Drunk you are also Enlightened and Resolute; Lasts Until End of Combat. (≈)</t>
  </si>
  <si>
    <t>Perfect Doom Flask: Deal 40 Fire Damage, 40 Dark Damage and 40 Bleed Damage; This Damage can not Elementally Combine; If Target is Rotting then this Damage is Doubled. (&gt;)</t>
  </si>
  <si>
    <t>Divine Drink: If an Elysian Biome currently exists immediately gain full Vision of it Until End of Day and choose one of its Hexes to Teleport to. (≈)</t>
  </si>
  <si>
    <t>Serpents Kiss: Die. (≈)</t>
  </si>
  <si>
    <t>Everdream: The absolute best Drink the Planes has to offer; Fully Restore Health or Mana. (≈)</t>
  </si>
  <si>
    <t>Bottle of Water: Refresh Half of your Max Stamina. (≈)</t>
  </si>
  <si>
    <t>Potion of Refreshness: Refresh 2 Stamina. (≈)</t>
  </si>
  <si>
    <t>Rot Risk: If you are Rotting Randomise and set the Rotting Duration from 1 Day to 1o Days; If you are not Rotting Gain 1000 Xp and Gain Rotting in 5 Days. (≈)</t>
  </si>
  <si>
    <t>Can of Wings: Gain the Winged Condition. (≈)</t>
  </si>
  <si>
    <t>Elixir of the Relentless: Lose Half of your Max Stamina; Restore 1 Stamina for each Non-Summoned Entity Killed. (≈)</t>
  </si>
  <si>
    <t>Elixir of Stamina: Gain 1 Max Stamina. (≈)</t>
  </si>
  <si>
    <t>Grand Cleansing Flask: Remove all Conditions. (&gt;)</t>
  </si>
  <si>
    <t>True Rot Flask: Cause Rotting in 2 Days. (&gt;)</t>
  </si>
  <si>
    <t>Divine Rot Cure: Cure Rotting; If you are not Rotting Restore 50 Health and Mana instead. (≈)</t>
  </si>
  <si>
    <t>The End Flask: Destroys Non-Heroic Entity. (&gt;)</t>
  </si>
  <si>
    <t>Virulent Scourge Fertilizer: All other Entities on Current Biome Take 50 Viral Damage. (≈)</t>
  </si>
  <si>
    <t>Rot Nullification Elixir: You become permanently Immune to Rotting. (≈)</t>
  </si>
  <si>
    <t>Greater Divine Potion: Gain 3 Faith. (≈)</t>
  </si>
  <si>
    <t>Revival Potion: Revive Target Corpse. (&gt;)</t>
  </si>
  <si>
    <t>Bound Revival Potion: Revive Target Non-Hero/Guardian Corpse under your Banner. (&gt;)</t>
  </si>
  <si>
    <t>Flask of the Non-Believer: Gain -3 Faith. (&gt;)</t>
  </si>
  <si>
    <t>Death Tonic: 50% Chance to Die. (&gt;)</t>
  </si>
  <si>
    <t>Elixir of Everlasting Death: Entities you are about to Kill become Destroyed Instead. (≈)</t>
  </si>
  <si>
    <t>Death Defiance Elixir: Survive Lethal Damage Thrice. (≈)</t>
  </si>
  <si>
    <t>Greater Elixir of Growth: At the Start of the next Day Increase your Base Max Health and Mana by 50%. (≈)</t>
  </si>
  <si>
    <t>Elixir Nullifier Flask: Remove all Elixir Effects and Positive Statuses. (&gt;)</t>
  </si>
  <si>
    <t>Elixir of Nullification: Nullify the next Attack Targeting you. (≈)</t>
  </si>
  <si>
    <t>PLACEABLES</t>
  </si>
  <si>
    <t>8) Wards:</t>
  </si>
  <si>
    <t>These are Placed on the Ground; Others can Destroy them; Wards Lose their effects after being Picked after being placed; They cannot be placed in Water/Lava hexes.</t>
  </si>
  <si>
    <t>Narrowsight Ward: 1 Hex Vision Ward.</t>
  </si>
  <si>
    <t>Ravensight Ward: 2 Hex Vision Ward.</t>
  </si>
  <si>
    <t>Owlsight Ward: 1 Hex Vision Ward; Detects Invisible Entities.</t>
  </si>
  <si>
    <t>Farsight Ward: 3 Hex Vision Ward.</t>
  </si>
  <si>
    <t>Magicdart Ward: 1 Hex Vision Ward; Can be Placed at 1 Hex Range.</t>
  </si>
  <si>
    <t>Truesight Ward: 3 Hex Vision Ward; Detects Invisible Entities.</t>
  </si>
  <si>
    <t>Porting Ward: 2 Hex Vision Ward; Can be Placed at 2 Hex Range.</t>
  </si>
  <si>
    <t xml:space="preserve">Dragonscaled Ward: 3 Hex Vision; Indestructible; Detects Invisible Entities. </t>
  </si>
  <si>
    <t>Market</t>
  </si>
  <si>
    <t>Sells Gear of Varying Rarities; 4 Commons, 3 Rares, 2 Epics, 1 Legendary. (250/500/750/1000/2000 Gold For Common/Rare/Epic/Legendary/Mythic)</t>
  </si>
  <si>
    <t>Sells Items of Varying Rarities; 2 Commons, 2 Rares, 1 Epic, 1 Legendary.</t>
  </si>
  <si>
    <t>After the first Vendal Markets Sell 1 Legendary Artifact. (1500 Gold) / After the Second Vendal Markets also Sell 1 Mythic Gear and Item.</t>
  </si>
  <si>
    <t>Sells a Map Layout for 500 gold.</t>
  </si>
  <si>
    <t>You may sell Gear here for 50% of its Value.</t>
  </si>
  <si>
    <t>UPON PILLAGING: You Loot all Gear and Items present, the Map and 1000 Gold.</t>
  </si>
  <si>
    <t>Foundry</t>
  </si>
  <si>
    <t>Material Processing: Turn Ore or Fabric into 1 gear of the the same rarity. (Ore for Metal Type/Fabric for Cloth Type) Throwable Crafting Amount: Common-5; Rare-3; Epic-2; Legendary/Mythic-1</t>
  </si>
  <si>
    <t xml:space="preserve">Sells 1 of each Ore per Restock: 1200 Gold for Legendary, 900 Gold for Epic, 600 Gold for Rare; 300 Gold for Common. </t>
  </si>
  <si>
    <t>Mythic Ore is only available for purchase after the first Vendal for 2400 Gold.</t>
  </si>
  <si>
    <t>You may Craft Runes with Ore.</t>
  </si>
  <si>
    <t>Remove Runes from Gear; Either by losing the Gear or the Rune in the process. (Hero chooses which)</t>
  </si>
  <si>
    <t>UPON PILLAGING: You Loot all the Ores being Sold, 1000 Gold and may use the Foundry.</t>
  </si>
  <si>
    <t>Port</t>
  </si>
  <si>
    <t>Buy a boat that can Traverse Water Hexes: 500 Gold</t>
  </si>
  <si>
    <t>Travel to a Different Port: 500 Gold</t>
  </si>
  <si>
    <t>Hire a crew giving the boat itself 3 stamina: 500 Gold</t>
  </si>
  <si>
    <t>Allows Heroes and Companions to Work for Gold; Gain 100 Gold Per Stamina used.</t>
  </si>
  <si>
    <t>Always Sells the Captains Pegleg and Captains Hook.</t>
  </si>
  <si>
    <t>UPON PILLAGING: You Loot a Boat with Crew; 2000 Gold and the 2 Gears being Sold.</t>
  </si>
  <si>
    <t>Tavern</t>
  </si>
  <si>
    <t>You can Rest at Double Regenaration for 100 Gold a Night.</t>
  </si>
  <si>
    <t>You can Hire a Mercenary for 500 gold; Resets every Vendal. (Sentient Elite does not level up, equip new gear or drop gold on death)</t>
  </si>
  <si>
    <t>You can Hire a Companion for 1000 gold; Resets every Vendal.. (Sentient Companion does level up and equips new gear)</t>
  </si>
  <si>
    <t>Receive a Random Quest; Resets every Vendal.</t>
  </si>
  <si>
    <t>Pay 50 Gold for a rumor about something interesting or funny that happened to another Hero.</t>
  </si>
  <si>
    <t>UPON PILLAGING: You may Rest for no Cost; Gain 1000 Gold; Gain a Quest and Hire the Mercenary/Companion at their respective Costs.</t>
  </si>
  <si>
    <t>Black Market</t>
  </si>
  <si>
    <t>Sells Gear of Varying Rarities; 1 Epic, 1 Legendary; 1 Legendary Artifact; 1 Mythic. (50/100/150/200 Health for Epic/Legendary/Legendary Artifact/Mythic)</t>
  </si>
  <si>
    <t>Sells Items of Varying Rarities; 1 Epic, 1 Legendary; 1 Mythic. (50/100/150 Health for Epic/Legendary/Mythic)</t>
  </si>
  <si>
    <t>After the first Vendal Black Markets Sell 1 Additional Legendary Artifact. / After the Second Vendal Black Markets also Sell 1 Additional Mythic Gear and Item.</t>
  </si>
  <si>
    <t>Purchase 1 Random Drug for 1000 Gold; Resets every Vendal.</t>
  </si>
  <si>
    <t>Remove a Blood Contract for 500 Gold where only you gain the Health back.</t>
  </si>
  <si>
    <t>UPON PILLAGING: You Loot all Gear and Items present as well as 1000 Gold.</t>
  </si>
  <si>
    <t>Arena</t>
  </si>
  <si>
    <t>Heroes can not complete the same challenge twice and Fleeing during a Challenge is Disabled; Up to 1 Challenge per Day. (However Teleporting, Scroll of Truce or getting out by any other means is allowed)</t>
  </si>
  <si>
    <t>Challenge of the Champion: Summon a random Hero from the map to a duel and restore both of you to full Health &amp; Mana. If the challengee refuses, summon a new Hero and the challenger receives 250 gold.</t>
  </si>
  <si>
    <t>Challenge of the Beasts: Summon 2 Elites and 2 Weakling Creatures to fight against; Winning grants you their loot as well as an extra 500 Gold.</t>
  </si>
  <si>
    <t>Challenge of the Barbarians: Summon 2 Elites and 2 Weakling Sentients to fight against; Winning grants you their loot as well as an extra 500 Gold.</t>
  </si>
  <si>
    <t>Entertainment of the Gods: Summon forth a Guardian and fight it; If you win you also gain an extra 1000 Gold.</t>
  </si>
  <si>
    <t>If Combat Ends in any of the PvE Challenges without a Victory the Hero will gain the Coward condition and will not receive the reward.</t>
  </si>
  <si>
    <t xml:space="preserve">If Combat Ends in the Champion Challenge without a Victory the challenged Hero will return and no Gold shall be attributed and the Hero that caused the draw will gain the Coward condition. </t>
  </si>
  <si>
    <t>UPON PILLAGING: You may use the Arena and Gain 1000 Gold.</t>
  </si>
  <si>
    <t xml:space="preserve">The Shrine: </t>
  </si>
  <si>
    <t>You can offer Gear/Items, Gold or Blood in order to make Prayers. (Gold Value is determined by any Monetary value of Gear + Items at Resell Value; For Blood Transfers 1 Health = 10 Gold)</t>
  </si>
  <si>
    <t>Prayer for the Light: Offer 500 Gold value to recieve 1 Faith.</t>
  </si>
  <si>
    <t>Prayer for the Dark: Offer 1500 Gold value and ALL other Heroes will Receive -1 Faith; Resets every Vendal.</t>
  </si>
  <si>
    <t>Prayer for the Truth: Offer 1000 Gold value and reveal a 3 Hex Vision Radius of Target Landmark which is closest to you.</t>
  </si>
  <si>
    <t>Pay 2000 Gold for 1000 Experience; Resets every Vendal.</t>
  </si>
  <si>
    <t>UPON PILLAGING: You Loot 2000 Gold and may use the Shrine.</t>
  </si>
  <si>
    <t xml:space="preserve">The Library: </t>
  </si>
  <si>
    <t>Sells 1 Random Helix Artifact.</t>
  </si>
  <si>
    <t>Pay 500 Gold to Relearn Base Ability to one of your choice; Pay 1000 Gold to Relearn Ultimate Ability to one of your choice.</t>
  </si>
  <si>
    <t>Allows Scroll Crafting from Fabric.</t>
  </si>
  <si>
    <t>Sells 1 of each Fabric per Restock; 1200 Gold for Legendary, 800 Gold for Epic, 600 Gold for Rare; 300 Gold for Common.</t>
  </si>
  <si>
    <t>Mythic Fabric is only available for purchase after the first Vendal for 2400 Gold.</t>
  </si>
  <si>
    <t>UPON PILLAGING: You Loot 1000 Gold, All Gear and Items present; You may use the Library.</t>
  </si>
  <si>
    <t>Set</t>
  </si>
  <si>
    <t>Set Bonus</t>
  </si>
  <si>
    <t>Set Pieces</t>
  </si>
  <si>
    <t>Leather Set</t>
  </si>
  <si>
    <t>(3) +3 Dexterity and +1 Mobility.  (5) +7 Dexterity; +2 Mobility</t>
  </si>
  <si>
    <t>Leather Cap; Leather Tunic; Leather Boots; Leather Gloves, Leather Pants.</t>
  </si>
  <si>
    <t>Copper Set</t>
  </si>
  <si>
    <t>(4) +30% Lightning Resistance; 50% Chance to Redirect Lightning Damage to Attacker.</t>
  </si>
  <si>
    <t>Copper Helm; Copper Breastplate; Copper Bracelet; Copper Faulds.</t>
  </si>
  <si>
    <t>Rusty Set</t>
  </si>
  <si>
    <t>(4) 5 Poison Damage on Hit; +4 Defense.</t>
  </si>
  <si>
    <t>Rusty Glaive; Rusty Sword; Rusty Mace; Rusty Cleaver; Rusty Knife; Rusty Shiv; Rusty Spear; Rusty Hand Cannon; Rusty Blunderbuss; Rusty Helmet; Rusty Chainmail; Rusty Bracer</t>
  </si>
  <si>
    <t>Steel Set</t>
  </si>
  <si>
    <t>(5) +8 Defense; -2 Mobility; You are Immune To the Physical Damage of Arrows.</t>
  </si>
  <si>
    <t>Steel Helm; Steel Plate; Steel Faulds; Steel Treads; Steel Gauntlet.</t>
  </si>
  <si>
    <t>Frost Set</t>
  </si>
  <si>
    <t>(3) Active: Frostburn target Entity for 10 Frost Damage over 5 Turns. (Once per Day)</t>
  </si>
  <si>
    <t>Frostform Scepter; Frost Gloves; Ring of Frost.</t>
  </si>
  <si>
    <t>Demonskin Set</t>
  </si>
  <si>
    <t>(3) You gain a Fiery Aura creating Light. (5) Turns you into a Fire Immune Demon.</t>
  </si>
  <si>
    <t>Demonskin Cap; Demonskin Coat; Demonkin Pants; Demonskin Boots; Demonskin Gloves</t>
  </si>
  <si>
    <t>Silk Set</t>
  </si>
  <si>
    <t>(2) +3 Dexterity; +3 Power (4) Passive: All bonus Health is Gained as Mana.</t>
  </si>
  <si>
    <t>Silk Cap; Silk Gloves; Silk Shorts.</t>
  </si>
  <si>
    <t>Captains Set</t>
  </si>
  <si>
    <t xml:space="preserve">(3) Infinite Pellets; (6) Gain Parrot on your Shoulder; Parrot extends your Hex vision by 2; Can deal 25 Physical Damage Each Turn and has 50 Health. </t>
  </si>
  <si>
    <t>El Capitan; Captain's Hat; Captain's Coat; Captain's Pantaloons; Captain's Hook; Captain's Pegleg</t>
  </si>
  <si>
    <t>Legionaires Set</t>
  </si>
  <si>
    <t>(3) Any Damage Below 20 Will be Negated.</t>
  </si>
  <si>
    <t>Legionaire's Galea; Legionaire's Lorica Segmentata; Legionaire's Manica</t>
  </si>
  <si>
    <t>Hoarder Set</t>
  </si>
  <si>
    <t>(4) Active: Self Destruct the whole set; gain Sabians Bag and a Random Mythic Gear.</t>
  </si>
  <si>
    <t>Hoarder Crown; Hoarder Gloves; Hoarders Cape;Hoarder Boots</t>
  </si>
  <si>
    <t>Crystal Set</t>
  </si>
  <si>
    <t>(3) You can spend Double the Mana cost of your Non-Ultimate abilities to Trigger them 1 Rank higher; (5) Gain 50% Deflect Chance.</t>
  </si>
  <si>
    <t>Crystal Cone; Crystalmail; Crystal Gloves; Crystal Pants; Crystal Boots;</t>
  </si>
  <si>
    <t>Silver Set</t>
  </si>
  <si>
    <t>(3) +20% Elemental Resistance (6) Physical Damage vs Demons/Undead/Faeries is now True Damage. (9) All Your Resistances are Capped at 100%.</t>
  </si>
  <si>
    <t>Silver Armet; Silver Chainmail; Silver Ring; Silver Necklace; Silver Sword; The Silver Barricade; Silver Treads; Silver Gauntlet; Silver Faulds</t>
  </si>
  <si>
    <t>Twin Viper Set</t>
  </si>
  <si>
    <t>(2) Gain an additional 50% Lifedrain on all Bleed and Physical Damage Dealt.</t>
  </si>
  <si>
    <t>The Blood Viper x2.</t>
  </si>
  <si>
    <t>Mordred's Set</t>
  </si>
  <si>
    <t>(3) Active: Can switch between two modes: Defensive and Offensive: Either take 25% less damage or deal 25% more damage.</t>
  </si>
  <si>
    <t>Mordred's Rebellion; Mordred's Will;Mordred's Perseverance</t>
  </si>
  <si>
    <t>Cursed Set</t>
  </si>
  <si>
    <t>(2) Equipped Set Pieces from this set lose their Passives; (3) You are immune to curses; Active: Curse Target: Lose 1% max health Health each Turn.</t>
  </si>
  <si>
    <t>Cursebearer's Robes; The Third Eye; Mantle of Sacrifice</t>
  </si>
  <si>
    <t>Karna's Set</t>
  </si>
  <si>
    <t>(2) +20% Elemental Resistance  (4) Active: Cast all of the Sets Active Abilities; Gain Barrier equal to 1.5 * Missing Health Until End of Day.</t>
  </si>
  <si>
    <t>Karna's Body Crystal; Karna's Leggings; Karna's Boots; Karna's Gauntlets.</t>
  </si>
  <si>
    <t>Stalkers Set</t>
  </si>
  <si>
    <t>(3) +2 Mobility; Dodging an Attack makes you Invisible for 1 Turn. (5) Active: Become Stalker.</t>
  </si>
  <si>
    <t>Stalkers Revenge; Stalkers Hat; Stalkers Coat; Stalkers Trackers; Stalkers Legwraps.</t>
  </si>
  <si>
    <t>Vampiric Set</t>
  </si>
  <si>
    <t>(3) Active: Drain 80 Health from Target Entity. (1/Day)</t>
  </si>
  <si>
    <t>Vampiric Codex; Vampiric Tome; The Crimson Amulet.</t>
  </si>
  <si>
    <t>Deathly Brothers Set</t>
  </si>
  <si>
    <t>(2) Your Weapons Lose Unscallable and Deal Fatal as Base Damage.</t>
  </si>
  <si>
    <t>Elvion Set</t>
  </si>
  <si>
    <t>(2) The Guns Actives trigger each other at the same time; +0.5 Dexterity Scaling</t>
  </si>
  <si>
    <t>Selvion; Belvion.</t>
  </si>
  <si>
    <t>Dragonscale Set</t>
  </si>
  <si>
    <t>(2) Active: (&gt;) Spit Dragonfire on Target Dealing 25 Scorch Damage. (5 Pieces): Transform into a Dragon.</t>
  </si>
  <si>
    <t>Dragonscale Plate; Dragonscale Armguard; Dragonscale Cuisses; Dragonscale Treads. Dragonscale Ring</t>
  </si>
  <si>
    <t>Divine Set</t>
  </si>
  <si>
    <t>(2) Set Actives have Flash. (4) Damage from your Flash Actions and Actions now can Elementally Combine. (6) Active: Deal 100 True Damage to Target Entity. (1/Day)</t>
  </si>
  <si>
    <t>Helm of the Elemental Divine; Plate of the Elemental Divine; Sabatons of the Elemental Divine; Pauldrons of the Elemental Divine; Gauntlets of the Elemental Divine; Leggings of the Elemental Divine.</t>
  </si>
  <si>
    <t>Abyssal Set</t>
  </si>
  <si>
    <t>(3) Gain 50% Dark Resistance; +10 Defense; +10 Dispersion; (6) You are Permanently Invisible.</t>
  </si>
  <si>
    <t>Abyssal Hood; Abyssal Defense; Abyssal Kicks; Abyssal Bracers; Abyssal Gloves; Abyssal Strides;</t>
  </si>
  <si>
    <t>Meme Set</t>
  </si>
  <si>
    <t>(3) Active: Powerplay; Teleport in Melee Range of Random Hero and Strike them with a Nat D20.</t>
  </si>
  <si>
    <t>Straw Hat; The Fleezes; The Time-Stopper</t>
  </si>
  <si>
    <t>Requirment/Recipe</t>
  </si>
  <si>
    <t>Material/Amount</t>
  </si>
  <si>
    <t>Gear</t>
  </si>
  <si>
    <t>1:1 Any Rarity</t>
  </si>
  <si>
    <t>Throwables</t>
  </si>
  <si>
    <t>1:5 Common / 1:3 Rare / 1:2 Epic / 1:1 Legendary/Mythic</t>
  </si>
  <si>
    <t>Scroll</t>
  </si>
  <si>
    <t>Library</t>
  </si>
  <si>
    <t>Drug: Cossar</t>
  </si>
  <si>
    <t>Drug: Adam</t>
  </si>
  <si>
    <t>Drug: Barok</t>
  </si>
  <si>
    <t>Drug: Mugno</t>
  </si>
  <si>
    <t>Drug: Lucio</t>
  </si>
  <si>
    <t>Drug: Rogna</t>
  </si>
  <si>
    <t>Drug: Zone</t>
  </si>
  <si>
    <t>Drug: Paramount</t>
  </si>
  <si>
    <t xml:space="preserve">Light </t>
  </si>
  <si>
    <t>(P) Light Well: Gain 20% Light Resistance.</t>
  </si>
  <si>
    <t>(❖:+) Healing Light: Restore 20 Health to Target. (2 Resonance)</t>
  </si>
  <si>
    <t>(❖:o) Reveal: Cause any Entity on Hexes you have Vision of to lose their Stealth and Invisibility. (2 Resonance)</t>
  </si>
  <si>
    <t>(❖:+) Cleanse: Clears 2 Statuses of your choice on Target. (3 Resonance)</t>
  </si>
  <si>
    <t>(❖:≈) Translucent Barrier: Give Target Barrier equal to Light Resistance Until End of Day; If your Light Resistance is Negative then Target takes that amount of Light Damage. (3 Resonance)</t>
  </si>
  <si>
    <t>(❖:&gt;) Vanquishing Laser: [Channel for 2 Turns] Precise; Deal 99 Light Damage to Target. (4 Resonance)</t>
  </si>
  <si>
    <t>(❖:^) Illuminate: Summon an Untargetable and Invulnerable Ball of Light that has 3 Stamina, 1 Hex vision; Is not affected by Forests and dies at End of Day. (4 Resonance)</t>
  </si>
  <si>
    <t>(❖:+) Temporary Blindness: Target Entity becomes Blind until end of Combat. (6 Resonance; 1/Vendal)</t>
  </si>
  <si>
    <t>(❖:+) Revive: Revive Target Corpse with 40% Current Health. (12 Resonance; 1/Vendal)</t>
  </si>
  <si>
    <t>(P) Corrupted Well: Gain 20% Dark Resistance.</t>
  </si>
  <si>
    <t>(❖:+) Dark Touch: Deal 25 Dark Damage up to 3 Different Targets. (2 Resonance)</t>
  </si>
  <si>
    <t>(❖:≈) Black Coat: Gain Stealth Until End of Day. (2 Resonance)</t>
  </si>
  <si>
    <t>(❖:&gt;) Fear Binding: Root and Fear Target for 2 Turns. (3 Resonance)</t>
  </si>
  <si>
    <t>(❖:+) Paradoxal Visions: Cause Target to become Confused for 1 Turn. (3 Resonance)</t>
  </si>
  <si>
    <t>(❖:+) Fade to Black: Target Starts Taking 15 Dark Damage at the Start of their Turn; Lasts Until End of Combat. (4 Resonance)</t>
  </si>
  <si>
    <t>(❖:+) Endarken: Counter; Cause Target Non-Ultimate Projectile to deal Dark Damage instead. (4 Resonance)</t>
  </si>
  <si>
    <t>(❖:o) The Black Impaling: Impale Every Other Entity you have Vision of with a black spike from the ground, Dealing 75 Dark Damage. (6 Resonance; 1/Vendal)</t>
  </si>
  <si>
    <t>(❖:^) Umbral Image: Summon a Shadow copy of Target as a Minion with identical Stats and Equipped Gear that dies at End of Combat; The Shadow Copy has 50% Damage Penalty, takes 50% more Total Damage and can't use Gear Actives. (12 Resonance)</t>
  </si>
  <si>
    <t xml:space="preserve">Fire </t>
  </si>
  <si>
    <t>(P) Fire Well: Gain 20% Fire Resistance.</t>
  </si>
  <si>
    <t>(❖:&gt;) Fireball: Launch a Fireball Dealing 25 Fire Damage to Target and all Entities in its melee Range. (2 Resonance)</t>
  </si>
  <si>
    <t>(❖:≈) Cauterize Wound: Deal 5 Fire Damage to yourself; Remove Bleeding and Torment Statuses. (2 Resonance)</t>
  </si>
  <si>
    <t>(❖:o) Blazing Soul: Gain 30% Fire Resistance Until End of Combat; Deal 30 Fire Damage to yourself and all Entities in Melee Range. (3 Resonance)</t>
  </si>
  <si>
    <t>(❖:o) Fire Wall: Create a wall of fire covering a Horizontal or Vertical line of 4 Tiles; It deals 25 Fire Damage Per Tick and Interrupts targets inside it; Lasts 3 Turns. (3 Resonance)</t>
  </si>
  <si>
    <t>(❖:+) Conflagration: Set Target Forest in 1 Hex Range aflame transforming it into a Wildfire Hex; All connected Forests become Wildfires as well; If Target Forest is already a Wildfire Transform all connected Forests into Plain Hexes. (4 Resonance)</t>
  </si>
  <si>
    <t>(❖:≈) Infernal Amplifcation: Cause your next Projectile to deal 50% of its total Damage as Bonus Fire Damage on Hit; Does not Stack. (4 Resonance)</t>
  </si>
  <si>
    <t>(❖:o) Molten Rain: Target Hex in 2 Hex Range becomes bombarded with molten rain; all Entities on Target Hex take 75 Fire Damage. (6 Resonance; 1/Vendal)</t>
  </si>
  <si>
    <t>(❖:&gt;) Archdragons Flame: Launch an extremely concentrated flame at Target for a total of 100 Fire Damage; If the Projectile Lands deal them another 100 Fire Damage. (12 Resonance)</t>
  </si>
  <si>
    <t xml:space="preserve">Frost </t>
  </si>
  <si>
    <t>(P) Frost Well: Gain 20% Frost Resistance.</t>
  </si>
  <si>
    <t>(❖:&gt;) Frostshard: Deal 25 Frost Damage with a 50% Chance to inflict Frostbite for 5 Damage Per Tick Over 3 Turns. (2 Resonance)</t>
  </si>
  <si>
    <t>(❖:≈) Winter Aura: Toggle; All other Entities in Combat are Constantly Slowed and Chilled. (1 Resonance/Turn)</t>
  </si>
  <si>
    <t>(❖:≈) Wave Glider: Traverse Water Hexes at no Stamina Cost in Cardinal Direction until you reach Land or fall off the Map. (3 Resonance; 1 Stamina)</t>
  </si>
  <si>
    <t>(❖:o) Frost Terrforming: Transform every Hex in 1 Hex Range into their Frostreach Biome counterparts and deal all other Entities in them 10 Frost Damage. (3 Resonance)</t>
  </si>
  <si>
    <t>(❖:+) Freezing Point: Counter; Freeze Target Non-Ultimate Projectile in place causing it to never reach you. (4 Resonance)</t>
  </si>
  <si>
    <t>(❖:+) Chilling Amputation: [Channel for 1 Turn] Freeze Target for 1 Turn; If the Target already Frozen Dismember them instead. (4 Resonance)</t>
  </si>
  <si>
    <t>(❖:≈) Coldframe: Counter; Freeze yourself for 2 Turns; Gain 100 Barrier; If your Freeze is not interrupted for the 2 Turns then gain another 100 Barrier. (6 Resonance; 1/Vendal)</t>
  </si>
  <si>
    <t>(❖:o) Arctic Death: Gain 50% Frost Resistance; Encase the Hex in a Frost Wall with 500 Health preventing Fleeing; All Entities will constantly become Frostbitten for 10 Frost Damage Per Tick Over 50 Turns at the Start of their Turn. (12 Resonance)</t>
  </si>
  <si>
    <t xml:space="preserve">Wind </t>
  </si>
  <si>
    <t>(P) Wind Well: Gain 20% Wind Resistance.</t>
  </si>
  <si>
    <t>(❖:&gt;) Wind Slash: Deal 25 Wind Damage; 20% Chance to Trigger again on Cast. (2 Resonance)</t>
  </si>
  <si>
    <t>(❖:≈) Elevated Jump: Move 2 Tiles. (2 Resonance)</t>
  </si>
  <si>
    <t>(❖:+) Calm Atmosphere: Cause Target to Sleep for 2 Turns. (3 Resonance)</t>
  </si>
  <si>
    <t>(❖:≈) Aerial Sight: Get a 1 Hex Vision Map around selected Hex. (3 Resonance)</t>
  </si>
  <si>
    <t>(❖:≈) Windwalk: Traverse Target Hex as if it were a simple Plains Hex at no Stamina Cost; Can only be used in Map phase. (4 Resonance)</t>
  </si>
  <si>
    <t>(❖:≈) Levitate: Gain Winged until End of Day. (4 Resonance)</t>
  </si>
  <si>
    <t>(❖:o) Tornado: Launch a Tornado in 1 Direction, traveling over 2 Total Hexes; Entities Hit take 75 Wind Damage and have 50% Chance to be thrown on another adjacent Hex. (6 Resonance; 1/Vendal)</t>
  </si>
  <si>
    <t>(❖:o) Hurricane: Create a Hurricane on Target Hex; At Start of Day the Hurricane Deals 100 Wind Damage to Everything and Destroys all Zones in a 2 Hex Range; Once Cast you may Spend 2 Resonance to move it. (12 Resonance; 1/Vendal)</t>
  </si>
  <si>
    <t xml:space="preserve">Earth </t>
  </si>
  <si>
    <t>(P) Earth Well: Gain 20% Earth Resistance.</t>
  </si>
  <si>
    <t>(❖:+) Stone Spike: Cause spikes to emerge from beneath the Targets ground, impaling them for 25 Earth Damage; 20% Chance to inflict Stun for 1 turn. (2 Resonance)</t>
  </si>
  <si>
    <t>(❖:o) Mud Pond: Form a mud pond on a 2x2 Tile Radius; Entities inside are permanently Slowed. (2 Resonance)</t>
  </si>
  <si>
    <t>(❖:^) Prison Wall: Encase Target Tile in Walls of stone trapping Entities or Objects inside it; The walls have 50 Health; While inside the Prison Targets are Rooted; Targets that are trapped can't receive or use Projectile Abilities. (3 Resonance)</t>
  </si>
  <si>
    <t>(❖:≈) Resonating Groundwave: Explore Target Hex you are currently on. (3 Resonance)</t>
  </si>
  <si>
    <t>(❖:^) Stone Golem: Summon a Stone Golem on Target Tile that lasts Until End of Combat; It has 60 Health, 2 Defense, 2 Dispersion and 10 Physical Damage Melee Basic Attack. (4 Resonance)</t>
  </si>
  <si>
    <t>(❖:^) Land Bridge: Turn the next 3 Hexes in the same cardinal direction into plains; After any Entity Traverses off one of the Summoned Hexes, they revert back to their original Hex. (4 Resonance)</t>
  </si>
  <si>
    <t>(❖:+) Spiral Crush: [Channel for 2 Turn] Cause an Ancient Stone Spiral to suround Target extending in two directions and closing in crushing the Target inside for 100 Earth Damage. (6 Resonance)</t>
  </si>
  <si>
    <t>(❖:o) Seismic Tremor Chain: Herald(The Ground quakes) Cause a tremor across the Entire Planes; All Other Entities take 25 Earth Damage; At the Start of the next Day repeat this Ability. (12 Resonance; 1/Vendal)</t>
  </si>
  <si>
    <t xml:space="preserve">Lightning </t>
  </si>
  <si>
    <t>(P) Lightning Well: Gain 20% Lightning Resistance.</t>
  </si>
  <si>
    <t>(❖:&gt;) Lightning Bolt: Launch a Lightning Bolt dealing 25 Lightning Damage at Target and Stagger them for 1 Turn. (2 Resonance)</t>
  </si>
  <si>
    <t>(❖:≈) Lightning Footwork: Counter; Dodge incoming Strike or Projectile with +2 Mobility, If the Dodge Failed and the Attacker is in Melee Range they take 20 Lightning Damage. (2 Resonance)</t>
  </si>
  <si>
    <t>(❖:o) Thundering Release: Cause Electricity to hit all Entities on 3x3 Tile Range for 30 Lightning Damage and Staggering them for 1 Turn. (3 Resonance)</t>
  </si>
  <si>
    <t>(❖:≈) Electrify: Cause Targets Attacks to deal 10 Lightning Damage on Hit Until End of Combat. (3 Resonance)</t>
  </si>
  <si>
    <t>(❖:≈) Enter Overdrive: Toggle; Cast any Action as a Flash Action. (2 Resonance/Turn)</t>
  </si>
  <si>
    <t>(❖:≈) Energize: Gain +1 on all Rolls you do in Combat; Lasts until End of Combat. (4 Resonance)</t>
  </si>
  <si>
    <t>(❖:&gt;) Lightning Ray: Send out a Lightning Ray in 1 Direction; It Travels through 7 Hexs in the Specified Direction Dealing 75 Lightning Damage to all Entities on those Hexs. (6 Resonance; 1/Vendal)</t>
  </si>
  <si>
    <t>(❖:≈) Flash: Immediately Teleport yourself to Target Hex in 3 Hex Range; If you enter Combat with this Ability you may choose the Tile you Teleport to as well. (12 Resonance; 1/Vendal)</t>
  </si>
  <si>
    <t xml:space="preserve">Bleed </t>
  </si>
  <si>
    <t>(P) Blood Well: Gain 20% Bleed Resistance.</t>
  </si>
  <si>
    <t>(❖:+) Deep Wound: Cause Target in Melee Range Bleeding for 10 Bleed Damage Per Tick Over 4 Turns. (2 Resonance)</t>
  </si>
  <si>
    <t>(❖:≈) Perfect Circulation: Gain 1 Mobility Until End of Day. (2 Resonance)</t>
  </si>
  <si>
    <t>(❖:+) Blood Pact: Heal Target for 20% of their Missing Health. (3 Resonance; 1/Day)</t>
  </si>
  <si>
    <t>(❖:≈) Blood Deflector: Gain 10 Barrier until End of Day. (3 Resonance)</t>
  </si>
  <si>
    <t>(❖:≈) Leeching Thirst: Your next 3 Basic Attacks have 50% Life Drain. (4 Resonance)</t>
  </si>
  <si>
    <t>(❖:≈) Bloodback: Restore Health to Target equal to Physical Damage taken last Turn. (4 Resonance)</t>
  </si>
  <si>
    <t>(❖:+) The Bleedout: Cause Targets skin to rapture inflicting Bleeding for 5 Bleed Damage Per Tick Over 999 Turns. (6 Resonance; 1/Vendal)</t>
  </si>
  <si>
    <t>(❖:o) Sanguine Siphon: Drain 50 Max Health from all Targets on Hex. (12 Resonance)</t>
  </si>
  <si>
    <t xml:space="preserve">Poison </t>
  </si>
  <si>
    <t>(P) Poison Well: Gain 20% Poison Resistance.</t>
  </si>
  <si>
    <t>(❖:&gt;) Poisoning Needle: Inflict Target with Poison for 5 Damage Per Tick Over 6 Turns. (2 Resonance)</t>
  </si>
  <si>
    <t>(❖:≈) Venom: Your Weapon Inflicts Poison for 5 Damage per Tick Over 3 Turns Until End of Day. (2 Resonance)</t>
  </si>
  <si>
    <t>(❖:≈) Cure: Remove Poison/Infected/Blinded Status from Target. (3 Resonance)</t>
  </si>
  <si>
    <t>(❖:≈) Serpent's Kiss: [Requires Melee Range] Double the Damage per Tick of all Poison Ticks on Target. (2 Resonance; 1/Day)</t>
  </si>
  <si>
    <t>(❖:o) Acidic plague: Create an Acidic Plague on a 3/3 Tile Range lasting 3 Turns; All Entities Inside it take 25 Poison Damage at the start of their Turn and have their Defense and Dispersion Halved until End of Combat. (4 Resonance)</t>
  </si>
  <si>
    <t>(❖:≈) Flourishing in Filth: Gain Resilient for the same amount of Ticks as the longest Negative Status affecting you. (3 Resonance)</t>
  </si>
  <si>
    <t>(❖:o) Toxic Liquidity: Create a Poison Vapor around you that spreads all over the Hex; All Other Entities on the Hex Take 25 Poison Damage Per Tick Until End of Combat. (6 Resonance; 1/Vendal)</t>
  </si>
  <si>
    <t>(❖:+) Noxious Rot: [Channel for 1 Turn] Cause Target to Rot at End of Day. (12 Resonance)</t>
  </si>
  <si>
    <t>+1 Attribute Point</t>
  </si>
  <si>
    <t>Master Unarmed: Unarmed Type gains +1 Scaling.</t>
  </si>
  <si>
    <t>(≈) Hit Harder: Basic Attack Target with +1 Extra Scaling on your highest Scaling Attribute. (2/Day)</t>
  </si>
  <si>
    <t>+1 Might</t>
  </si>
  <si>
    <t>Master Strength Weapon: Master Strength Weapon Type; Weapons of chosen Type will Scale in Off-Hand and gain 0.5 Scaling in Main Hand.</t>
  </si>
  <si>
    <t>(≈) Shield Break: Basic Attack Target, if the Basic Attack Lands their Defense is reduced by 50% of the Damage Blocked. (2/Day)</t>
  </si>
  <si>
    <t>+2 Base Strength</t>
  </si>
  <si>
    <t>Master Dual Wield: You may Dual Wield Two Handed Weapons; Bows are excluded.</t>
  </si>
  <si>
    <t>(P) Offense is the best Defense: Basic Attacking with a Roll of 16 or Higher gives you a Preparation Stack.</t>
  </si>
  <si>
    <t>+0.5 Crit Multiplier</t>
  </si>
  <si>
    <t>Master Tactical Combat: You can select your Banners Starting Tiles in Combat up to 2 Tiles from closest Hostile Entity.</t>
  </si>
  <si>
    <t>(≈) Prominence: Archform; Gain 1 Crit Multiplier, 1 Scaling and Unstoppable; Your Attacks have Precise; Attacks have +2 Roll Modifier; Lasts 5 Turns. (1/Vendal)</t>
  </si>
  <si>
    <t>-</t>
  </si>
  <si>
    <t>+1 Stat Point</t>
  </si>
  <si>
    <t>Master Shield/Buckler: Master Shield or Buckler; Mastered Type Give 50% More Stats.</t>
  </si>
  <si>
    <t>(≈) Lucky Block: [Requires Shield/Buckler] Counter; Block Target Projectile/Strike reducing Damage equal to your Defense. (2/Day)</t>
  </si>
  <si>
    <t>10% Elemental Resistance</t>
  </si>
  <si>
    <t>Master Heavy Armor: Armor Pieces no longer give negative Stats.</t>
  </si>
  <si>
    <t>(P) Tenacity: Gain 1 Extra Counter Action .</t>
  </si>
  <si>
    <t>+2 Base Defense &amp; 2 Base Dispersion</t>
  </si>
  <si>
    <t>Master Heavy Combat: Your Basic Attack now also scales with 50% of your Defense.</t>
  </si>
  <si>
    <t>(❖:≈) The Iron Dome: Toggle; Gain a Shield That gives 10 Defense, 10 Dispersion and 30% Deflect. (5% Current Health/Turn)</t>
  </si>
  <si>
    <t>+50 Max Health</t>
  </si>
  <si>
    <t>Master Protection: You may choose as Counter to redirect Projectiles or Strikes to you as long as the Original Target is in your Melee Range.</t>
  </si>
  <si>
    <t>(≈) Resilience: Archform; Gain Resilient; +50% Elemental Resistance; Defense and Dispersion are combined into 1 Stat called Resilience; Lasts 5 Turns. (1/Vendal)</t>
  </si>
  <si>
    <t>Master Throwable Type: Throwables of that Type gain 0.5 Scaling.</t>
  </si>
  <si>
    <t>(≈) Power Dodge: Counter; Dodge with +5 Roll Modifier. (0.5 Stamina)</t>
  </si>
  <si>
    <t>+1 Mobility</t>
  </si>
  <si>
    <t>Master Dexterity Weapon: Master Dexterity Weapon Type; Weapons of that Type will Scale in Off-Hand and gain 0.5 Scaling in Main Hand.</t>
  </si>
  <si>
    <t>(≈) Sprint: Move up to 3 Tiles. (1 Stamina)</t>
  </si>
  <si>
    <t>+2 Base Dexterity</t>
  </si>
  <si>
    <t>Master Dodging: Your Dodges gain +2 on their Roll.</t>
  </si>
  <si>
    <t>(≈) Tempo Switch: Counter; Your next Action will have Flash or Blitz. (1/Combat)</t>
  </si>
  <si>
    <t>+1 Stamina</t>
  </si>
  <si>
    <t>Master Breathing: Your Traversal Attempt Rolls have a +2 Roll Modifier.</t>
  </si>
  <si>
    <t>(≈) Celerity: Archform; Gain 4 Mobility; Gain 1 Extra Flash Action per Turn; Your Actions have Flash; Lasts 5 Turns. (1/Day)</t>
  </si>
  <si>
    <t>Master Vital Spots: Vitals gain +0.5 Crit Multiplier.</t>
  </si>
  <si>
    <t>(❖:≈) Smoke Cloud: Become Invisible for 1 Turn. (2/Day)</t>
  </si>
  <si>
    <t>10% Deflection</t>
  </si>
  <si>
    <t>Master Sharp Weapon: Master Sharp Weapon Type; Weapons of that Type will Scale in Off-Hand and gain 0.5 Scaling in Main Hand.</t>
  </si>
  <si>
    <t>(P) Shadowboom: Everytime you Become Invisible you create a shadowy explosion dealing 10 True Damage.</t>
  </si>
  <si>
    <t>+3 Flee Roll</t>
  </si>
  <si>
    <t>Master Art of Stealth: Gain the Stealth Condition.</t>
  </si>
  <si>
    <t>(≈) Unseen Threat: Basic Attack target Dealing 10 True Damage for each turn you were invisibe previously. (1/Day)</t>
  </si>
  <si>
    <t>+0.5 Scaling</t>
  </si>
  <si>
    <t>Master Sneaking: Become Invisible for 2 Turns on Combat Start.</t>
  </si>
  <si>
    <t>(≈) Concealment: Archform; Gain Ethereal and Invisible; If Invisibility is lost it gets reapplied at the Start of your Turn; Lasts 5 Turns. (1/Vendal)</t>
  </si>
  <si>
    <t>Master Hand Catalyst: Your Unarmed Basic Attacks become Ranged, have +5 Base Damage and deal Magic Damage.</t>
  </si>
  <si>
    <t>(❖:^) Orb of Power: Summon an Orb surrounding you which constantly gives you 1 Power per Turn until end of combat. (2/Day)</t>
  </si>
  <si>
    <t>+1 Wisdom</t>
  </si>
  <si>
    <t>Master Power Weapon: Master Power Weapon Type; Weapons of chosen Type will Scale in Off-Hand and gain 0.5 Scaling in Main Hand.</t>
  </si>
  <si>
    <t>(❖:o) Arcane Release: Push Everything in Melee Range 1 Tile away and deal Magic Damage equal to Power. (1/Day)</t>
  </si>
  <si>
    <t>+2 Base Power</t>
  </si>
  <si>
    <t>Master Mana Pool Expansion: Gain 20 Max Mana at the Start of Day.</t>
  </si>
  <si>
    <t>(❖:≈) Arcanic Influx: Double your current Power until End of Combat. (1/Day)</t>
  </si>
  <si>
    <t>+50 Max Mana</t>
  </si>
  <si>
    <t>Master the Arcane: All Magic Damage you deal becomes Arcane Damage.</t>
  </si>
  <si>
    <t>(≈) Emergence: Archform; Gain Surge; Gain 10 Power; Refresh all other Ability Cooldowns and Restore 100 Mana Upon Cast; Lasts 5 Turns. (1/Vendal)</t>
  </si>
  <si>
    <t>Master Cognition: Whenever you gain Experience gain 50 more; Does not count itself.</t>
  </si>
  <si>
    <t>(≈) The Great Work: Create a Great Work; It occupies a Slot in your Inventory and may be Sold for 300 Gold. (1/Day; 1 Stamina)</t>
  </si>
  <si>
    <t>+10% Fortitude</t>
  </si>
  <si>
    <t>Master Deduction: You will always know who is the Highest Level Hero, Richest Hero, Hero with largest Banner and what Biome they are in.</t>
  </si>
  <si>
    <t>(≈) Emotional Manipulation: The next Purchase you will make at Target Zone will be 50% Cheaper. (1/Zone)</t>
  </si>
  <si>
    <t>+1 on Landmark Rolls</t>
  </si>
  <si>
    <t>Master Philosophy: Upon Engaging Combat with a Sentient Roll D20; Rolling between 16-20 will Convert Sentients up to Bosses to your Banner.</t>
  </si>
  <si>
    <t>(≈) Magnum Opus: Consume a Great Work, a Legendary Item and a Legendary Gear to Create a Random Artifact of Legendary Rarity.</t>
  </si>
  <si>
    <t>+1 Roll Modifier</t>
  </si>
  <si>
    <t>Master Rationality: You become immune to Confusion, Charm and Fear.</t>
  </si>
  <si>
    <t>(≈) Brilliance: Archform; Gain Enlightment; You are able to detect Invisible Entities; +4 Roll Modifier; Lasts 5 Turns. (1/Vendal)</t>
  </si>
  <si>
    <t>YOU ARE LIVING</t>
  </si>
  <si>
    <t>10% IN ELEMENTAL RESISTANCE OF YOUR CHOICE</t>
  </si>
  <si>
    <t>20% IN ELEMENTAL RESISTANCE OF YOUR CHOICE</t>
  </si>
  <si>
    <r>
      <rPr>
        <sz val="16"/>
        <color rgb="FF000000"/>
        <rFont val="Arial"/>
        <family val="2"/>
      </rPr>
      <t xml:space="preserve">CHANGE KIN OR GAIN A RANDOM MEDIUM QUEST </t>
    </r>
    <r>
      <rPr>
        <b/>
        <sz val="20"/>
        <color rgb="FF000000"/>
        <rFont val="Arial"/>
        <family val="2"/>
      </rPr>
      <t>→</t>
    </r>
  </si>
  <si>
    <t>YOU BECOME UNDEAD</t>
  </si>
  <si>
    <t>YOU BECOME DEMON</t>
  </si>
  <si>
    <t>YOU BECOME FAE</t>
  </si>
  <si>
    <t>YOU BECOME CONSTRUCT</t>
  </si>
  <si>
    <t>YOU BECOME DIVINE</t>
  </si>
  <si>
    <t>SERVANTS CALL: POWERPLAY; PAY 500 GOLD; GAIN 1 MERCENARY OF YOUR KIN</t>
  </si>
  <si>
    <t>DRAGONBOUND / LYCAN / MAESTER</t>
  </si>
  <si>
    <t>VAMPIRE</t>
  </si>
  <si>
    <t>BRANDED</t>
  </si>
  <si>
    <t>SPRIGGAN</t>
  </si>
  <si>
    <t>AUGMENTATOR</t>
  </si>
  <si>
    <t>NEPHILIM</t>
  </si>
  <si>
    <t>YOU ARE FAE</t>
  </si>
  <si>
    <t>SWORN / SPRIGGAN / SAGE</t>
  </si>
  <si>
    <t>YOU ARE CONSTRUCT</t>
  </si>
  <si>
    <t>INSTRUMENT / AUGMENTATOR / PARAGON</t>
  </si>
  <si>
    <t>YOU ARE UNDEAD</t>
  </si>
  <si>
    <t>ETERNAL / VAMPIRE / MONARCH OF RUIN</t>
  </si>
  <si>
    <t>YOU ARE DEMON</t>
  </si>
  <si>
    <t>DEMON LORD / BRANDED / ARCHDEMON</t>
  </si>
  <si>
    <t>YOU ARE DIVINE</t>
  </si>
  <si>
    <t>ARCHANGEL / NEPHILIM / SERAPHIM</t>
  </si>
  <si>
    <t>PATH</t>
  </si>
  <si>
    <t>DRAGONBOUND - Gain 10% Damage Reduction and 25 Health; Dragons and Prime Bosses are not Hostile towards you unless provoked.</t>
  </si>
  <si>
    <t>(P) Solid Scales: When Entering Combat gain 10 Defense and 10 Dispersion for 3 Turns.</t>
  </si>
  <si>
    <t>(&gt;) Dragons Wrath: Spit Dragon Fire at Target Dealing 30 Scorch Damage. (3 Turn Cooldown)</t>
  </si>
  <si>
    <t>(P) Draconic Binding: When entering Combat Call down your bound Dragons Flames to deal 40 Scorch Damage to all Hostile Entities.</t>
  </si>
  <si>
    <t>(≈) Dragon Form: Become a Dragon Hybrid Gaining Surge, Resilient and Gain +1 Crit Multiplier for 3 Turns. (1/Day)</t>
  </si>
  <si>
    <t>(P) Dragonbound Legacy: Survive Lethal Damage once per Day.</t>
  </si>
  <si>
    <t>(^) Summon Dragon: Powerplay; Summon a Dragon.</t>
  </si>
  <si>
    <t>LYCAN - Gain 1 Stamina and 1 Mobility; You may Devour the Corpses of Living Entities in order to Heal 30 Health.</t>
  </si>
  <si>
    <t>(P) Full Moon Howl: Every 3 Days you gain 2 Gray Wolves, they drop no loot and have Max Stamina equal to yours.</t>
  </si>
  <si>
    <t>(≈) Werewolf Bite: Bite Target dealing 60 Physical Damage with 50% Lifedrain. (4 Turn Cooldown)</t>
  </si>
  <si>
    <t>(P) Deprived Lycanthropy: At the Start of Day you have 50% Chance to become Enraged Until End of Day; While Enraged your Physical Damage has 50% Lifedrain.</t>
  </si>
  <si>
    <t>(≈) Wolf Form: Flash; Counter; Toggle; Transform into a Wolf; While in Wolf Form gain Stealth, Vulnerable and +4 Mobility; You are able to move as Flash in Combat.</t>
  </si>
  <si>
    <t>(P) Lycan Legacy: +1 Hex Vision; +1 Stamina; Your Vision permanently detects Invisible Entities and Objects; Forests no longer Obstruct Vision.</t>
  </si>
  <si>
    <t>(≈) Night Hunt: Powerplay; Upon Resting after using this Ability you regain your Stamina and Hunt during the Night; Gain Initiative, +1 Action and Enraged during Combat; Expires at the End of Night.</t>
  </si>
  <si>
    <t>MAESTER - Gain a second(different) Affinity from your class.</t>
  </si>
  <si>
    <t>(P) Better Connection: Gain an additional Innate Ability Slot for your second Affinity.</t>
  </si>
  <si>
    <t>(≈) Surface Proficiency: Powerplay; Gain an Ability Point.</t>
  </si>
  <si>
    <t>(P) Gain an additional Tier I, Tier II and Tier III  Ability Slot for your second Affinity.</t>
  </si>
  <si>
    <t>(≈) Hardworked Proficiency: Powerplay; Gain 2 Ability Points.</t>
  </si>
  <si>
    <t>(P) Maester Legacy: Gain an additional Ultimate Ability Slot for your second Affinity.</t>
  </si>
  <si>
    <t>(≈) Deep Proficiency: Powerplay; Gain an Ultimate Ability Point OR Allow your second Affinity Ability Slots to be used for your main Affinity as well.</t>
  </si>
  <si>
    <t>SWORN - Gain 2 Stat Point and 2 Attribute Points; Killing other Fae absorbs their Essence giving you 1 Faerian Essence for each Fae killed.</t>
  </si>
  <si>
    <t>(P) Absolutist: All Non-Hero Entities you encounter are Fae, unless they are Prime.</t>
  </si>
  <si>
    <t>(&gt;) Devouring Bolt: Launch a Bolt of Faerian devouring magic at Target for 10(+1000% Faerian Essence) Magic Damage; If Target is Fae this Attack deals True Damage instead. (3 Turn Cooldown)</t>
  </si>
  <si>
    <t>(P) Essence Conversion: Gain 1 Attribute Point for each Faerian Essence you have.</t>
  </si>
  <si>
    <t>(≈) Faerian Preparation: Force all other Entities on Hex to choose to lose X0 Health or X0 Mana where X is your Faerian Essence, if they do not have Mana they lose Health automatically. (2 Day Cooldown)</t>
  </si>
  <si>
    <t>(P) Sworn Legacy: Gain 10 Faerian Essence.</t>
  </si>
  <si>
    <t>(≈) Reunification Ritual: [Requires Faerian Preparation to have been cast 3 times this Campaign] Powerplay; Transform yourself into the Arkafaerian. (20 Faerian Essence)</t>
  </si>
  <si>
    <t>SPRIGGAN - Gain 40% Bleed Resistance, 40% Earth Resistance; 40% Poison Resistance and -40% Fire Resistance.</t>
  </si>
  <si>
    <t>(P) Heart of Vines: Gain the Regeneration Condition and 50 Max Health; If you already have the Regeneration Condition then gain 100 Max Health instead.</t>
  </si>
  <si>
    <t>(+) Thorn Growth: Surround Target in thorned vines dealing 30 Nature Damage and 30 Poison Damage to Target Entity. (4 Turn Cooldown)</t>
  </si>
  <si>
    <t>(P) Gift of Roses: Corpses you leave behind have roses grow out of them which act as a Common Ward granting 1 Hex Vision.</t>
  </si>
  <si>
    <t>(+) Branched Rebirthing: [Requires Map Phase] Teleport to Target Hex you have Vision of. (2 Days Cooldown)</t>
  </si>
  <si>
    <t>(P) Spriggan Legacy: You Drain all rooted Targets for 20 Health/Tick.</t>
  </si>
  <si>
    <t>(&gt;) Nature's Final Gift: [Requires Rooted Target] Powerplay; Ignores Deflection/Reflection; Launch a cursed spike at Target Entity; Curse: At the Start of your Turn lose 2 Mobility; at -10 you become Rooted; at -20 you Die.</t>
  </si>
  <si>
    <t>SAGE - Gain 20% Deflection and your Basic Attack now also scales with 100% of your Level.</t>
  </si>
  <si>
    <t>(P) Fae Catalization: Store the last Projectile Deflected; You may use an Action to launch stored Projectile towards Target for 100% of its original Damage; This Projectile counts as an Ability.</t>
  </si>
  <si>
    <t>(&gt;) Apacthen Missle: Flash; Fire a magic Missle at Target Entity that explodes on impact dealing 30 Arcane Damage to Target and all Entities in Melee Range. (4 Turn Cooldown)</t>
  </si>
  <si>
    <t>(P) Life Energy Consumpion: When Traversing Forests you may choose to wither them Transforming the Hex into a Simple Hex; Doing so Restores 1 Stamina and 20% of missing Health.</t>
  </si>
  <si>
    <t>(&gt;) Apachten Archmissle: Fire a Magic Missle at Target Entity that explodes on impact dealing 60 Arcane Damage to Target and all Entities in a 5x5 Tile Grid.</t>
  </si>
  <si>
    <t>(P) Sage Legacy: Your Projectile Abilities become Warped.</t>
  </si>
  <si>
    <t>(≈) Randomising Soulstones: [Requires Combat] Flash; Gain 1 Extra Action, Flash Action or Counter Action at the Start of your Turn; Lasts until End of Combat. (1 Day Cooldown)</t>
  </si>
  <si>
    <t>INSTRUMENT - Gain 10% Elemental Resistance</t>
  </si>
  <si>
    <t>(P) Resourcefulness: You can go down to -30 Resource Max; While Resource is below 0, you are Sealed; Mana and Soul will Reset to 0 on Day End, while Rage, Insanity and Focus will reset after Combat.</t>
  </si>
  <si>
    <t>(&gt;) Suppresion: Fire a flashbang at Target, Stunning them for 2 Turns. (1/Day)</t>
  </si>
  <si>
    <t>(P) Overload: If below 0 Resource, your Basic Attacks will deal an extra 10 Lightning Damage on Hit.</t>
  </si>
  <si>
    <t>(≈) Discharge: If below 0 Resource, you can reset it back to 0 by causing an explosion dealing 40 Shock Damage to all Entities in Melee Range. (1/Day)</t>
  </si>
  <si>
    <t>(P) Instrument Legacy: If below 0 Resource, you become Surged and Unstoppable.</t>
  </si>
  <si>
    <t>(o) Propelled Nuke: Launch a Nuke at 1 Hex Range Dealing 100 Radiation Damage too all Entities on Hex. (1/Day)</t>
  </si>
  <si>
    <t>AUGMENTOR - Unlock 5 Inventory Slots; At Level 7, 9, 11 gain 1 Augment Core which occupy 1 Slot each.</t>
  </si>
  <si>
    <t>(P) Augmented Body: You may consume 1 Augment Core to gain one of the following augments: 2 Strength; 1 Defense; 50 Max Health or 2 Power; 1 Dispersion; 50 Max Mana or 2 Dexterity and 1 Mobility.</t>
  </si>
  <si>
    <t>(≈) Augmented Reality: Augment the very fabric of the Hex you are standing on, Transforming it in any Hex of your choice. (1/Day)</t>
  </si>
  <si>
    <t>(P) Augmented Sight: You may consume 1 Augment Core to gain +1 Hex Vision and Vigilant or consume 2 Augment Cores to gain +2 Hex Vision and the ability to see Invisible Entities and Objects.</t>
  </si>
  <si>
    <t>(≈) Augmented Arsenal: Powerplay; Destroy a Gear Piece to add its active/passive onto another Gear Piece of the same type (Weapon/Armor/Jewelry).</t>
  </si>
  <si>
    <t>(P) Augmentor Legacy: You may consume 1 Augment Core to gain Brawn and Fierce / Agile and Stealth / Resolute and Gating; 2 Cores to gain a +2 Roll Modifier or 3 Cores to create the Ultimate Augment gaining all possible augments at once.</t>
  </si>
  <si>
    <t>(≈) Augmented Perfection: Powerplay; Create a clone Follower of yourself at Full Strength with your exact Stats, Conditions, Augment Core upgrades but no Abilities, Attunements, Skills, Inventory, Gear; It does not gain or drop Experience.</t>
  </si>
  <si>
    <t>PARAGON - Gain 1 Defense, 1 Dispersion and 1 extra Counter Action.</t>
  </si>
  <si>
    <t>(P) Solidified: On day start gain Barrier equal to your Defense and Dispersion Until End of Day.</t>
  </si>
  <si>
    <t>(≈) Material Fortification: Counter; Gain Resilient for 1 Turn. (1/Combat)</t>
  </si>
  <si>
    <t>(P) Immutable: If struck by a Critical Hit, double your Defense and Disperion until end of Combat. (1/Day)</t>
  </si>
  <si>
    <t>(≈) Molecular Unbinding: Counter; Reflex; Remove Target Status Effect from yourself or Target in Melee Range. (1/Day)</t>
  </si>
  <si>
    <t>(P) Paragon Legacy: Gain 5 Defense, 5 Dispersion, 10% Deflect Chance, 10% Fortitude and 10% Elemental Resistance.</t>
  </si>
  <si>
    <t>(≈) Atomic Reset: Blitz; Counter; Touch a Target in Melee Range to erase a Condition or Curse of your choice. (1/Day)</t>
  </si>
  <si>
    <t>ETERNAL - Gain 70 Max Health.</t>
  </si>
  <si>
    <t>(P) Neverending Decesion: Powerplay; When your health is reduced below 0, instead of dying your are set to 1 Health.</t>
  </si>
  <si>
    <t>(^) Forbidden Reanimation: Powerplay; Halve the Max Health of Target Corpse and Bring it back to Life under your Control.</t>
  </si>
  <si>
    <t>(P) Nightless Ride: You may no longer Attempt to move without Stamina, Instead your trusted Undead Horse will be summoned beneath you to carry you at the cost of 20 Health.</t>
  </si>
  <si>
    <t>(≈) Slumber: At the Start of the next Day you are forced to rest; If the rest is not interrupted you restore your Health and Resource to Max. (1/Vendal)</t>
  </si>
  <si>
    <t>(P) Eternal Legacy: At the Start of every day gain 70 Max Health.</t>
  </si>
  <si>
    <t>(+) Nocrian Porting: Counter; Teleport to Target Tile causing Flux, Strikes and Projectiles targeting you or your Tile to Miss. (1/Day)</t>
  </si>
  <si>
    <t>VAMPIRE - Gain 20% Lifedrain on your Basic Attacks.</t>
  </si>
  <si>
    <t>(P) Spread the Wings: Gain the Winged Condition.</t>
  </si>
  <si>
    <t>(≈) Bloodlust and Servitude: Bite and drink the Blood of Target in Melee Range Draining them for 20 Health; If Target will Die from this Attack they instead come under your Banner; Up to 1 servant. (2 Turns Cooldown)</t>
  </si>
  <si>
    <t>(P) Vampiric Aura: All other Entities on Hex have -30% Elemental resistance.</t>
  </si>
  <si>
    <t>(≈) Reveal of True Form: Take your True Form until End of Combat, Gaining 100 Health, 10 Power, 10 Strength, 10 Dexterity and 5 Mobility for the duration; At End of Combat set Health to 1 if below 0.  (1 Day Cooldown)</t>
  </si>
  <si>
    <t>(P) Vampire Legacy: At the start of your Turn you regenerate 20% of all Damage Taken last Turn.</t>
  </si>
  <si>
    <t>(≈) Copycats Library: Entities you kill are now Destroyed; Transform into Target Destroyed Entity at full Strength gaining their Stats and Gear; You will always revert Back at the end of the Day or if Killed. (1/Day)</t>
  </si>
  <si>
    <t>MONARCH OF RUIN - Gain an Epic Gear of your chosen Type.</t>
  </si>
  <si>
    <t>(P) The First Finger: Become Cursed; Curse: At the Start of Day 1 Stamina is automatically Converted into a Stat or Attribute Point at Random.</t>
  </si>
  <si>
    <t>(+) The Second Finger: Target becomes Weakened for 3 Turns. (1/Day)</t>
  </si>
  <si>
    <t>(P) Your Life at all Costs: Whenever you drop below 40% Health in Combat you Summon 3 Undead Weakling Minions on chosen Tiles that last until End of Combat. (1/Vendal)</t>
  </si>
  <si>
    <t>(+) The Third Finger: Target becomes Vulnerable for 3 Turns; If they Die they Revive as your Undead Mercenary that Dies at End of Day. (1/Day)</t>
  </si>
  <si>
    <t>(P) Ruined Legacy: You become accompanied by a Random Level 4 Undead Companion; They may be resurected at the cost of 2000 Gold.</t>
  </si>
  <si>
    <t>(&gt;) The Final Finger: Target Non-Hero Entity Dies at the end of his next Turn unless they manage to leave Combat. (1/Day; 1/Entity)</t>
  </si>
  <si>
    <t>DEMON LORD - Gain 1000 Gold; Demon Creatures are no longer Hostile unless Provoked.</t>
  </si>
  <si>
    <t>(P) Demonic Ladder: Gain the Gating Condition; If you you already have Gating gain Fireborn; If you already have Fireborn Gain Winged; If you already have Winged gain 100 Health.</t>
  </si>
  <si>
    <t>(^) Impspawn Gateway: Summon a Demonic Gateway covering 2/2 Tiles, It will spawn 1 Imp at its Start of Turn which last Until End of Combat; Has 50 Health; Up to 2. (3 Turn Cooldown)</t>
  </si>
  <si>
    <t>(P) Gateway Closing: If there are active Gateways in Combat when you die, destroy a random one and revive yourself at 1 Health; All Entities reroll their initiative.</t>
  </si>
  <si>
    <t>(^) Demonic Gateways: Summon a 50 Health Resilient, Surged or Enlightened Gateway covering 2/2 Tiles until End of Combat; The Gateway grants you their respective Status; Up to 3.  (3 Turn Cooldown)</t>
  </si>
  <si>
    <t>(P) Demon Lord Legacy: Your Gateway Abilities have Flash and Double Health.</t>
  </si>
  <si>
    <t>(≈) Hellforged Gift: Powerplay; Choose a Weapon Type; Gain a Mythic Weapon of chosen Type with an extra 30 Pyro Damage On Hit and Double its Base Damage.</t>
  </si>
  <si>
    <t>BRANDED - Gain the Gating condition.</t>
  </si>
  <si>
    <t>(P) Branded Scaling: Gain 1 Attribute Point for every Combat you are Victorious in.</t>
  </si>
  <si>
    <t>(≈) Sigil - The Iron: Gain a Random Positive Status that lasts for 3 Turns; It can not give you a Status already Active. (1/Day)</t>
  </si>
  <si>
    <t>(P) Branding Ritual: Upon kiling a Sentient Target Entity you may choose to have their Corpse Branded for 20 Health Cost; At the Start of Day Gain 1 Attribute Point for each Branded Corpse.</t>
  </si>
  <si>
    <t>(+) Sigil - The Fire: Inflict Target Entity with a Random Negative Status that lasts for 3 Turns; It can not give a Status that is already Inflicted. (1/Day)</t>
  </si>
  <si>
    <t>(P) Branded Legacy: At any point during Combat you may choose to consume all your Branded Corpses in order to Randomly cast that many Random Iron and Fire Sigils; Doing so does not consume any Actions.</t>
  </si>
  <si>
    <t>(^) Sigil - The Pillar: Summon a Pillar on your current Hex with 100 Health; While being in a 3-Hex Range from it you have 50% Elemental Resistance and 50% Total Damage Increase(This Stacks with Surged and other Pillars). (1/Vendal)</t>
  </si>
  <si>
    <t>ARCHDEMON - Gain 30% Fire Resistance; Gain Fire Damage On Hit on your Attacks equal to 10% of your Fire Resistance.</t>
  </si>
  <si>
    <t>(P) Hellish Hailing: All Hostile Entities you enter Combat with lose 20% Fire Resistance.</t>
  </si>
  <si>
    <t>(o) Hellfire Meteor: (Channel for 1 Turn) Launch a Meteor at Target Tile for 80 Fire Damage and Stunning them for 1 Turn. (1/Day)</t>
  </si>
  <si>
    <t>(P) Path of no Return: Lose all Affinity Abilities; Convert all your other Resources into Health.</t>
  </si>
  <si>
    <t>(+) Demonize: Cause Target Non-Hero Entity with lower Level than you to join your Banner. (1/Day)</t>
  </si>
  <si>
    <t>(P) Archdemon Legacy: You are granted the Ability to consume the Souls of your Followers that died; Every Soul Consumed Increases your Fire Resistance by 20%.</t>
  </si>
  <si>
    <t>(≈) Archdemon Evolution: Powerplay; Gain 400 Health, You become immune to Statuses; You gain 10 Defense and Dispersion; Convert the Planes into Scorched Tiles; Gain 50% Fire Resistance.</t>
  </si>
  <si>
    <t>ARCHANGEL - Gain 30% Light Resistance; Gain Light Damage On Hit on your Attacks equal to 10% of your Light Resistance.</t>
  </si>
  <si>
    <t>(P) Heavenly Hailing: All Hostile Entities you enter Combat with lose 20% Light Resistance.</t>
  </si>
  <si>
    <t>(o) Starlight Fragmentation: (Channel for 1 Turn) Cause a Fragments of a Heavenly Star to fall on Target Tile for 80 Light Damage and Stunning them for 1 Turn. (1/Day)</t>
  </si>
  <si>
    <t>(P) Angelic Promise: Lose all Affinity Abilities; Convert all your other Resources into Health.</t>
  </si>
  <si>
    <t>(^) Show Salvation: Cause Target Non-Hero Entity with lower Level than you to join your Banner. (1/Day)</t>
  </si>
  <si>
    <t>(P) Archangel Legacy: You are granted the Ability to consume the Souls of your Followers that died; Every Soul Consumed Increases your Light Resistance by 20%.</t>
  </si>
  <si>
    <t>(≈) Archangel Evolution: Powerplay; Gain 400 Health, You become immune to Statuses; You gain 10 Defense and Dispersion; Replace this Ability with (+) Highest Light: Flash; Deal Target 100 Light Damage; Gain 20% Light Resistance. (1/Day)</t>
  </si>
  <si>
    <t>NEPHILIM - Gain 1 Faith.</t>
  </si>
  <si>
    <t>(≈) Astral Awareness: Roll Target Landmark in 1 Hex Range; That outcome is set in stone for anyone who traverses it. (2/Day)</t>
  </si>
  <si>
    <t>(+) The Curse of the Nephilim: 1 Hex Range; Curse Target; Curse: You no longer Regenerate 10 Health and Resource on Day Start. (1/Entity; 1/Day)</t>
  </si>
  <si>
    <t>(P) Convergence of Souls: For every Cursed Entity gain 25 Barrier upon entering Combat that lasts Until end of Combat.</t>
  </si>
  <si>
    <t>(&gt;) Chaos Bolt: Launch a deadly Chaos Bolt dealing 30 Chaos Damage to Target Entity; This Projectile ignores Deflection. (1/Combat)</t>
  </si>
  <si>
    <t>(P) Nephilim Legacy: Gain a Mythic Gear Type of your choice.</t>
  </si>
  <si>
    <t>(+) Cosmic Scaling: Double an Entities Base Stat of your choice: Base Max Health, Base Max Mana, Strength, Dexterity, Power, Mobility, Deflection, Fortitude; You may not double the same Stat twice in a row. (1/Day)</t>
  </si>
  <si>
    <t>SERAPHIM - Gain 2 Mobility.</t>
  </si>
  <si>
    <t>(P) Divine Conglomeration: Every instance of damage you receive will grant you 1 Light Damage On Hit to all Attacks until end of Combat.</t>
  </si>
  <si>
    <t>(≈) Abandon All Faith: Drain all Faith from Target; You know how much Faith a Target has.</t>
  </si>
  <si>
    <t>(P) Ninth Eye: You can tell the Real Damage an incoming Attack will deal after Resistances before it lands.</t>
  </si>
  <si>
    <t>(≈) Winged Supremacy: Fly to Target Tile. (1/Combat)</t>
  </si>
  <si>
    <t>(P) Seraphim Legacy: When you miss an Attack or it is Countered, immediately gain another Action. (1/Combat)</t>
  </si>
  <si>
    <t>(o) Divine Transposition: Phase through every Hostile Entity on your Hex, slashing them for 25 Physical and 25 Light Damage each, ending up Invisible for 1 Turn on an adjacent Tile to a Target of your choice. (1/Day)</t>
  </si>
  <si>
    <t>ASTRAL ENTITIES</t>
  </si>
  <si>
    <t>Character name: Raxa</t>
  </si>
  <si>
    <t>Character name: Venegal</t>
  </si>
  <si>
    <t>Character name: Qaroth</t>
  </si>
  <si>
    <t>Character name: Strivia</t>
  </si>
  <si>
    <t>Character name: Pel Delstrezo</t>
  </si>
  <si>
    <t>Character name: Venerva</t>
  </si>
  <si>
    <t>Character name: Arturax</t>
  </si>
  <si>
    <t>Race: Living Astral Entity</t>
  </si>
  <si>
    <t>Race: Undead Astral Entity</t>
  </si>
  <si>
    <t>Race: Demonic Astral Entity</t>
  </si>
  <si>
    <t>Class: Pyromancer</t>
  </si>
  <si>
    <t>Class: Mage</t>
  </si>
  <si>
    <t>Class: Librarian</t>
  </si>
  <si>
    <t>Class: Healer</t>
  </si>
  <si>
    <t>Class: Deprived</t>
  </si>
  <si>
    <t>Class: Rogue</t>
  </si>
  <si>
    <t>Class: Ranger</t>
  </si>
  <si>
    <t>Affinity: Living Flame</t>
  </si>
  <si>
    <t>Affinity: Arcane</t>
  </si>
  <si>
    <t>Affinity: Mastermind</t>
  </si>
  <si>
    <t>Affinity: Priest</t>
  </si>
  <si>
    <t>Affinity: Talented</t>
  </si>
  <si>
    <t>Affinity: Assassin</t>
  </si>
  <si>
    <t>Affinity: Shadow</t>
  </si>
  <si>
    <t>Health: 400/400</t>
  </si>
  <si>
    <t>Health: 250/250</t>
  </si>
  <si>
    <t>Health: 300/300</t>
  </si>
  <si>
    <t>Mana: 300/300</t>
  </si>
  <si>
    <t>Mana: 430/600</t>
  </si>
  <si>
    <t>Mana: 500/500</t>
  </si>
  <si>
    <t>Defense: 10</t>
  </si>
  <si>
    <t>Dispersion: 10</t>
  </si>
  <si>
    <t>Absorption: 20</t>
  </si>
  <si>
    <t>Light R: 0%</t>
  </si>
  <si>
    <t>Light R: 50%</t>
  </si>
  <si>
    <t>Light R: -50%</t>
  </si>
  <si>
    <t>Dark R: 0%</t>
  </si>
  <si>
    <t>Dark R: 50%</t>
  </si>
  <si>
    <t>Fire R: 100%</t>
  </si>
  <si>
    <t>Fire R: 50%</t>
  </si>
  <si>
    <t>Fire R: 20%</t>
  </si>
  <si>
    <t>Frost R: -50%</t>
  </si>
  <si>
    <t>Frost R: 50%</t>
  </si>
  <si>
    <t>Frost R: 20%</t>
  </si>
  <si>
    <t>Wind R: 50%</t>
  </si>
  <si>
    <t>Wind R: 20%</t>
  </si>
  <si>
    <t>Earth R: 0%</t>
  </si>
  <si>
    <t>Earth R: 50%</t>
  </si>
  <si>
    <t>Lightning R: 0%</t>
  </si>
  <si>
    <t>Lightning R: 50%</t>
  </si>
  <si>
    <t>Lightning R: -20%</t>
  </si>
  <si>
    <t>Bleed R: 0%</t>
  </si>
  <si>
    <t>Bleed R: 50%</t>
  </si>
  <si>
    <t>Bleed R: 30%</t>
  </si>
  <si>
    <t>Poison R: 0%</t>
  </si>
  <si>
    <t>Poison R: 50%</t>
  </si>
  <si>
    <t>Poison R: 30%</t>
  </si>
  <si>
    <t>Strength: 5</t>
  </si>
  <si>
    <t>Strength: 0</t>
  </si>
  <si>
    <t>Strength: 10</t>
  </si>
  <si>
    <t>Dexterity: 5</t>
  </si>
  <si>
    <t>Dexterity: 0</t>
  </si>
  <si>
    <t>Dexterity: 10</t>
  </si>
  <si>
    <t>Dexterity: 20</t>
  </si>
  <si>
    <t>Power: 10</t>
  </si>
  <si>
    <t>Power: 30</t>
  </si>
  <si>
    <t>Mobility: 0</t>
  </si>
  <si>
    <t>Mobility: 3</t>
  </si>
  <si>
    <t>Basic Attack: 20 Fire Damage Ranged Attack</t>
  </si>
  <si>
    <t>Basic Attack: 50 Magic Damage Ranged Attack</t>
  </si>
  <si>
    <t>Basic Attack: 25 Chaos Damage Ranged Attack</t>
  </si>
  <si>
    <t>Stamina: 3/3</t>
  </si>
  <si>
    <t>Deflect: 0%</t>
  </si>
  <si>
    <t>Deflect: 20%</t>
  </si>
  <si>
    <t>Deflect: 30%</t>
  </si>
  <si>
    <t>Reflect: 0%</t>
  </si>
  <si>
    <t>Reflect: 20%</t>
  </si>
  <si>
    <t>Level: 12</t>
  </si>
  <si>
    <t>Innate: (P) Tiles you traverse turn into Scorch Tiles.</t>
  </si>
  <si>
    <t>Innate: (P) Amaganthite Shield: Replace Dispersion with Absorbtion; Damage Reduced by it is converted to Mana.</t>
  </si>
  <si>
    <t>Innate: (P) Pitch Black Arrows: Your Arrows gain 20 Dark Damage on hit.</t>
  </si>
  <si>
    <t>Tier I: (P) Raxa's Scorn: When below 50% Health your Fire Damage becomes Scorched Damage.</t>
  </si>
  <si>
    <t>Tier I: (❖:&gt;) Venegals Bolt: [Channel for 1 Turn] Blitz; Deal 100(+100% Power) Arcane Damage to Target Entity. (75 Mana)</t>
  </si>
  <si>
    <t>Tier I: (P) Raxa's Scorn: When below 50% Health your Fire Damage beocmes Scorched Damage.</t>
  </si>
  <si>
    <t>Tier I: (❖:&gt;) Perfected Black Nail: Create and Launch a Dark Magic Arrow that Deals 50 Dark Damage to Target and Confusing them for 2 Turns. (25 Mana)</t>
  </si>
  <si>
    <t>Tier II: (❖:+) Incinerate III: Burn Target for 20 Fire Damage Per Tick Over 7 Turns. (80 Mana)</t>
  </si>
  <si>
    <t>Tier II: (P) Forfit Flesh: Your body is made out of Amaganthite as you relinquish your flesh; You are capped at 50% Elemental Resistance; It can not be reduced or increased.</t>
  </si>
  <si>
    <t>Tier II: (P) Shadow Aim III: Missed Arrow Shots land on the Targets Shadow, dealing Basic Attack Damage as Dark Damage.</t>
  </si>
  <si>
    <t>Tier III: (P) Pheonix Incarnate: Upon Death Revive with 20% Max Health and Max Mana. (5 Day Cooldown)</t>
  </si>
  <si>
    <t>Tier III: (❖:≈) Mana Overflow III: Flash; Force Mana to Traverse through your Blood Stream at high speeds, doubling your Current Power Until End of Combat. (20 Mana; 1 TC)</t>
  </si>
  <si>
    <t>Tier III: (❖:&gt;) Mind Controlling Arrow: Shoot an Arrow at Target, If it Critical Strikes Mind controll them for 1 Turn. (30 Mana)</t>
  </si>
  <si>
    <t>Ultimate: (❖:o) Pyrocleansing: Deal X Fire Damage to everyone else on Tile; If X is Higher than 50 the Tile Becomes a Scorched Tile. (X Mana)</t>
  </si>
  <si>
    <t>Ultimate: (❖:≈) Agamanthite Amplifiers: Toggle; Gain Power Equal to Half of Mana Consumed by this Ability; After you Attack this ability automatically toggles off and the Power is Removed. (50 Mana/Turn)</t>
  </si>
  <si>
    <t>Ultimate: (❖:+) Shadowhunt: Target Entity has its own Shadow turn against him; Target becomes Vulnerable and Weakened for 5 Turns. (100 Mana)</t>
  </si>
  <si>
    <t>Main Hand: #Locked</t>
  </si>
  <si>
    <t>Main Hand: Arthurax Shadowbow</t>
  </si>
  <si>
    <t>Off Hand: #Locked</t>
  </si>
  <si>
    <t>Head: #Locked</t>
  </si>
  <si>
    <t>Body: #Locked</t>
  </si>
  <si>
    <t>Arms: #Locked</t>
  </si>
  <si>
    <t>Hands: #Locked</t>
  </si>
  <si>
    <t>Legs: #Locked</t>
  </si>
  <si>
    <t>Feet: #Locked</t>
  </si>
  <si>
    <t>Ring slot #1: #Locked</t>
  </si>
  <si>
    <t>Ring slot #2: #Locked</t>
  </si>
  <si>
    <t>Necklace: #Locked</t>
  </si>
  <si>
    <t>Artifact: #Locked</t>
  </si>
  <si>
    <t>Notes: One of the 7</t>
  </si>
  <si>
    <t>Notes:One of the 7</t>
  </si>
  <si>
    <t>Character name: Ni' Oleta</t>
  </si>
  <si>
    <t>Character name: Nox Rashadan</t>
  </si>
  <si>
    <t>Character name: Karna</t>
  </si>
  <si>
    <t>Character name: The Knight of Rebelion</t>
  </si>
  <si>
    <t>Race: Fae Astral Entity</t>
  </si>
  <si>
    <t>Class: Cultist</t>
  </si>
  <si>
    <t>Class: Vampire</t>
  </si>
  <si>
    <t>Class:  Knight</t>
  </si>
  <si>
    <t>Affinity: N/A</t>
  </si>
  <si>
    <t>Affinity: Night Predator</t>
  </si>
  <si>
    <t>Health: 500/500</t>
  </si>
  <si>
    <t>Health:300/300</t>
  </si>
  <si>
    <t>Mana: 200/200</t>
  </si>
  <si>
    <t>Mana: 250/250</t>
  </si>
  <si>
    <t>Defense: 10 (+5 During Night)</t>
  </si>
  <si>
    <t>Dispersion: 10 (+5 During Night)</t>
  </si>
  <si>
    <t>Light R: -100%</t>
  </si>
  <si>
    <t>Light R: 30%</t>
  </si>
  <si>
    <t>Dark R: 100%</t>
  </si>
  <si>
    <t>Dark R: 30%</t>
  </si>
  <si>
    <t>Fire R: 0%</t>
  </si>
  <si>
    <t>Fire R: -20%</t>
  </si>
  <si>
    <t>Fire R: 30%</t>
  </si>
  <si>
    <t>Frost R: 0%</t>
  </si>
  <si>
    <t>Frost R: 30%</t>
  </si>
  <si>
    <t>Wind R: 0%</t>
  </si>
  <si>
    <t>Wind R: 30%</t>
  </si>
  <si>
    <t>Earth R: 30%</t>
  </si>
  <si>
    <t>Earth R:30%</t>
  </si>
  <si>
    <t>Lightning R: 30%</t>
  </si>
  <si>
    <t>Lightning R: -50%</t>
  </si>
  <si>
    <t>Bleed R: -10%</t>
  </si>
  <si>
    <t>Bleed R: 20%</t>
  </si>
  <si>
    <t>Poison R: -10%</t>
  </si>
  <si>
    <t>Poison R: 20%</t>
  </si>
  <si>
    <t>Strength: 15 (+5 During Night)</t>
  </si>
  <si>
    <t>Dexterity: 15 (+5 During Night)</t>
  </si>
  <si>
    <t>Power: 20</t>
  </si>
  <si>
    <t>Power: 0 (+5 During Night)</t>
  </si>
  <si>
    <t>Mobility: 2 (+5 During Night)</t>
  </si>
  <si>
    <t>Mobility: 2</t>
  </si>
  <si>
    <t>Basic Attack: N/A</t>
  </si>
  <si>
    <t>Basic Attack: Claws: 27 Physical Damage; 10 Dark Damage On Hit Melee Attack</t>
  </si>
  <si>
    <t>Basic Attack: 20 PD Melee Attack</t>
  </si>
  <si>
    <t xml:space="preserve">Stamina: 4/4 </t>
  </si>
  <si>
    <t>Innate: Host of the Ni: Upon Death Kill all Non-Hero Entities.</t>
  </si>
  <si>
    <t>Innate: (P) Improved Night Stalker: During the night, all your base stats increase by 5 (Except for stamina; Resonance; Hex Vision and Faith); Allows you to Hunt at Night.</t>
  </si>
  <si>
    <t>Innate: (P) Every third Turn gain a 50 HP barrier, whenever it breaks deal 25 true damage to all entities in melee range.</t>
  </si>
  <si>
    <t>Tier I: (P) Ni' Oleta's shielding sphere: Gain 30% Deflect.</t>
  </si>
  <si>
    <t>Tier I: (❖:≈) Predatory Transposition II: Instantly Teleport in Melee Range of Target and Strike them with 10 Dark Damage On Hit. (30 Mana)</t>
  </si>
  <si>
    <t>Tier I: Come back here!: Charge into melee distance of target and strike dealing dealing a bonus 10 PD per tile or hex traveled.(1 hex Range) 50 Mana</t>
  </si>
  <si>
    <t>Tier II: (❖:+) Agonize and Antagonize: Target Entity becomes Weakened and Vulnerable for 3 Turns. (50 Mana)</t>
  </si>
  <si>
    <t>Tier II: (❖:≈) Shroud III: Cover Target in Smoke Blinding them for 3 Turns and making them take 15(+50% Power) Dark Damage on Hit from your Attacks until End of Combat. (30 Mana)</t>
  </si>
  <si>
    <t>Tier II (P) : Furious Spirit: For each 50 Damage you deal gain +1 to attack rolls until end of combat.</t>
  </si>
  <si>
    <t>Tier III: (&gt;) Liliac Beam: Blitz; Fire a beam piercing Target for 25 Dark Damage, The Beam remains for X Turns;  If Target does a movement Action while beam is still piercing them they take 50 True Damage. (25*X Mana)</t>
  </si>
  <si>
    <t>Tier III:(P) Nox's Hunting Game: Basic Attacks have a 25% Chance to Fear On Hit; Feared Targets take 25 Dark Damage On Hit; Entities that Flee are Feared for 2 Turns; Instantly Teleport in Melee Range of Targets fleeing Combat.</t>
  </si>
  <si>
    <t>Tier III: Victorious Strike : Your next strike will have blitz and precise.</t>
  </si>
  <si>
    <t>Ultimate: (O) I Feel Threatened: Counter; Block Target Attack and Release thousands of empowered Liliac Beams hitting all other Entities on Hex; These Beams deal 25 True Damage and disappear instatly; Entities roll a d10 to see how many hit them. (200 Mana)</t>
  </si>
  <si>
    <t>Ultimate: (≈) Complete Blackout: Powerplay; Cover the Sun in Darkness for the next 3 days, making it permanent Night; all Other Heroes have -1 Hex Vision. (80 Mana)</t>
  </si>
  <si>
    <t>Ultimate: (❖:o)Ultimate Strike: Strike target dealing a bonus 50% more damage for each 50 HP difference between you and target.(100 Mana)</t>
  </si>
  <si>
    <t>Notes:</t>
  </si>
  <si>
    <t>PLANIC MYTHS</t>
  </si>
  <si>
    <t>Character name: Alevandar</t>
  </si>
  <si>
    <t>Character name: Arkethius The Mid-land Lord</t>
  </si>
  <si>
    <t>Character name: N/AAAA/N</t>
  </si>
  <si>
    <t>Character name: N/DAAD/N</t>
  </si>
  <si>
    <t>Character name: N/RASA/N</t>
  </si>
  <si>
    <t>Character name: N/AASA/N</t>
  </si>
  <si>
    <t>Character name: N/TTTT/N</t>
  </si>
  <si>
    <t>Race: Living Myth</t>
  </si>
  <si>
    <t>Class: N/A</t>
  </si>
  <si>
    <t>Health: 1600/1600</t>
  </si>
  <si>
    <t>Health: 99999/99999</t>
  </si>
  <si>
    <t>Mana: 800/800</t>
  </si>
  <si>
    <t>Mana: 99999/99999</t>
  </si>
  <si>
    <t>Defense: 20</t>
  </si>
  <si>
    <t>Defense: 999</t>
  </si>
  <si>
    <t>Dispersion: 20</t>
  </si>
  <si>
    <t>Dispersion: 999</t>
  </si>
  <si>
    <t>Light R: 100%</t>
  </si>
  <si>
    <t>Frost R: 70%</t>
  </si>
  <si>
    <t>Frost R: 100%</t>
  </si>
  <si>
    <t>Wind R: 70%</t>
  </si>
  <si>
    <t>Wind R: 100%</t>
  </si>
  <si>
    <t>Earth R: 70%</t>
  </si>
  <si>
    <t>Earth R: 100%</t>
  </si>
  <si>
    <t>Lightning R: 70%</t>
  </si>
  <si>
    <t>Lightning R: 100%</t>
  </si>
  <si>
    <t>Bleed R: 70%</t>
  </si>
  <si>
    <t>Bleed R: 100%</t>
  </si>
  <si>
    <t>Poison R: 70%</t>
  </si>
  <si>
    <t>Poison R: 100%</t>
  </si>
  <si>
    <t>Strength: 40</t>
  </si>
  <si>
    <t>Strength: 999</t>
  </si>
  <si>
    <t>Dexterity: 30</t>
  </si>
  <si>
    <t>Dexterity: 999</t>
  </si>
  <si>
    <t>Power: 999</t>
  </si>
  <si>
    <t>Mobility: 4</t>
  </si>
  <si>
    <t>Mobility: 10</t>
  </si>
  <si>
    <t>Basic Attack: 130 Holy Damage Melee Attack</t>
  </si>
  <si>
    <t>Basic Attack: 9999 Warp True Damage</t>
  </si>
  <si>
    <t>Stamina: 9/9</t>
  </si>
  <si>
    <t>Stamina: 99/99</t>
  </si>
  <si>
    <t>Deflect: 50%</t>
  </si>
  <si>
    <t>Level: 100</t>
  </si>
  <si>
    <t>Innate: (P) Hero of the Planes: Gain the Hope Condition; when it procs stun all other Entities on Hex.</t>
  </si>
  <si>
    <t>Tier I: (&gt;) Alevandar's Mountainkill: [Requires Spear] Throw your Spear for 100 True Damage at Target; Teleport the Spear back into your Hands. (50 Mana)</t>
  </si>
  <si>
    <t>Tier II: (❖:≈) Archglory: Grow Wings of Holy fire gaining the Winged Trait; You also gain 4 Mobility; Lasts Until End of Combat. (100 Mana)</t>
  </si>
  <si>
    <t>Tier III:(P) Rite of the Aegis: [Channel for 1 Turn] Gain 50% Total Damage Reduction for 3 Turns; Every Turn while this ability is active stagger all other Entities on Hex. (100 Mana)</t>
  </si>
  <si>
    <t>Ultimate: (+) Ultima Planica: [Requires Archgory and Rite of the Aegis to be active] Turn Targets Soul and Body to White Obsidian. (Health Equivalent to Half of Targets Health; 400 Mana; 1/Vendal)</t>
  </si>
  <si>
    <t>Main Hand: Alevandar's Spear: Duality: Artifact/Main Hand; Two-Handed Spear; 50 Holy Damage; Active: Powerplay; Cause Hundreds of Light Sparrows to fall on Target Hex, dealing a total of 1000 Light Damage to all Entities and destroying the Hex.</t>
  </si>
  <si>
    <t>Body: Alevandar's Armor: Duality: Artifact/Body; It is a complete Plate Armor Set; [Requires no other Armor Equipped] Body Piece; 600 Health; 200 Mana; 20 Strength; 20 Dexterity; 20 Power; Passive: At the Start of Combat gain a 400 health Barrier that lasts until End of Combat. (1/Combat)</t>
  </si>
  <si>
    <t>Necklace: Alevandar's Necklace: Duality: Artifact/Necklace; Passive: Immunity to all Statuses; Immunity to death effects.</t>
  </si>
  <si>
    <t>Necklace: Alevandar's Necklace: Duality: Artifact/Necklace; Passive: Immunity to all Statuses.</t>
  </si>
  <si>
    <t>CREATURES OF MYTH</t>
  </si>
  <si>
    <t>Character name: Sharakonid</t>
  </si>
  <si>
    <t>Character name: Arkafaerian</t>
  </si>
  <si>
    <t>Character name: Void Siren</t>
  </si>
  <si>
    <t>Race: Abstraction of the Void</t>
  </si>
  <si>
    <t>Race: Fae</t>
  </si>
  <si>
    <t>Health: 2000/2000</t>
  </si>
  <si>
    <t>Health: 1000/1000</t>
  </si>
  <si>
    <t>Mana: N/A</t>
  </si>
  <si>
    <t>Mana: 1000/1000</t>
  </si>
  <si>
    <t>Defense: 15</t>
  </si>
  <si>
    <t>Dispersion: 15</t>
  </si>
  <si>
    <t>Light R: 60%</t>
  </si>
  <si>
    <t>Light R: 80%</t>
  </si>
  <si>
    <t>Light R: 20%</t>
  </si>
  <si>
    <t>Dark R: 60%</t>
  </si>
  <si>
    <t>Dark R: 80%</t>
  </si>
  <si>
    <t>Dark R: 20%</t>
  </si>
  <si>
    <t>Fire R: 60%</t>
  </si>
  <si>
    <t>Fire R: 80%</t>
  </si>
  <si>
    <t>Frost R: 60%</t>
  </si>
  <si>
    <t>Frost R: 80%</t>
  </si>
  <si>
    <t>Wind R: 60%</t>
  </si>
  <si>
    <t>Wind R: 80%</t>
  </si>
  <si>
    <t>Earth R: 60%</t>
  </si>
  <si>
    <t>Earth R: 80%</t>
  </si>
  <si>
    <t>Earth R: 20%</t>
  </si>
  <si>
    <t>Lightning R: 60%</t>
  </si>
  <si>
    <t>Lightning R: 80%</t>
  </si>
  <si>
    <t>Lightning R: 20%</t>
  </si>
  <si>
    <t>Bleed R: 60%</t>
  </si>
  <si>
    <t>Bleed R: 80%</t>
  </si>
  <si>
    <t>Poison R: 60%</t>
  </si>
  <si>
    <t>Poison R: 80%</t>
  </si>
  <si>
    <t>Strength: 30</t>
  </si>
  <si>
    <t>Dexterity: 25</t>
  </si>
  <si>
    <t>Power: 0</t>
  </si>
  <si>
    <t>Power: 40</t>
  </si>
  <si>
    <t>Power: 25</t>
  </si>
  <si>
    <t>Basic Attack: Tail Whip: 60 Physical Damage Melee Attack.</t>
  </si>
  <si>
    <t>Basic Attack:  40 Magic Damage Ranged Attack.</t>
  </si>
  <si>
    <t>Basic Attack: 25 Wind Damage or 25 Fire Damage; (Both when below 20% Hp)</t>
  </si>
  <si>
    <t>Stamina: 4/4</t>
  </si>
  <si>
    <t>If there is a Target below 20% Max Health in Melee Range, the Sharakonid will reveal his skin and wrap himself around Target; The Entity with more Flat HP will Absorb the others Stats.</t>
  </si>
  <si>
    <t>(P) Kin Maker: You are the resurected Myth itself that birthed the Fae; All Other Entities on your Hex take 20 Arcane Damage at the Start of their Turn; If that Entity is Fae they take 40 True Damage instead.</t>
  </si>
  <si>
    <t>(P) Swipes: Basic Attacks hit Targets in your Melee Range that are Adjacent to your original Target.</t>
  </si>
  <si>
    <t>Passive: 20% Damage Reduction</t>
  </si>
  <si>
    <t>(P) Ehtal Coating: All Damage instances you take can not exceed 100.</t>
  </si>
  <si>
    <t>Tormenting Song: Torment all other Entities on Hex for 3 Turns.</t>
  </si>
  <si>
    <t>Vibration Overload: Counter: Absorb Target Attack taking no Damage. (Once per 5 Turns)</t>
  </si>
  <si>
    <t>(≈) True Barrier: Counter; Gain Barrier until End of Day equal to total mitigated Damage this Combat from the Ehtal Coating Ability. (1/Day)</t>
  </si>
  <si>
    <t>Void Dash: Dash up to 5 Tiles in a line dealing 50 Wind Damage to all Entities she passes through.</t>
  </si>
  <si>
    <t>Warp Shifting: The Sharakonid can Teleport to any Distance instead of Walking.</t>
  </si>
  <si>
    <t>(P) Warped Implosion: When below 50% Health your Basic Attacks have a 50% Chance to become Warp on Attack.</t>
  </si>
  <si>
    <t>(P) Fury of the Void: When below 50% Max Health gain one extra Action and Counter Action per Turn.</t>
  </si>
  <si>
    <t>Sharakonids Scream: When Entering Combat, Every Entity Regardless of Distance knows Sharakonids Location; The Scream once Triggered Causes Fear in all Entities for 3 Turns.</t>
  </si>
  <si>
    <t>(P) Historical Repeat: Powerplay; Upon Death repopulate the Planes with your energy breaking and dispersing in all directions; Spawn 10 Fae Elite Creatures on Hex; If they win or the Combat Ends the Arkafaerian is Revived.</t>
  </si>
  <si>
    <t>(P) Apocalypse Now: Powerplay; If the Siren is Removed from Combat spawn in another Siren with the originals remaining Health; 2 Extra Mobility, 200 Barrier and without this Ability.</t>
  </si>
  <si>
    <t>Character name: Verakonid</t>
  </si>
  <si>
    <t>Health: 8000/8000</t>
  </si>
  <si>
    <t>Defense: 40</t>
  </si>
  <si>
    <t>Dispersion: 40</t>
  </si>
  <si>
    <t>Basic Attack: Tail Whip: 120 Physical Damage Melee Attack.</t>
  </si>
  <si>
    <t>Passive: 30% Damage Reduction</t>
  </si>
  <si>
    <t>Tips &amp; Tricks</t>
  </si>
  <si>
    <t>Concepts and Laws of the Planes</t>
  </si>
  <si>
    <t>Mechanics</t>
  </si>
  <si>
    <t>Clarifications</t>
  </si>
  <si>
    <t>Death is Permanent. Don't die?</t>
  </si>
  <si>
    <t>Law of Protection: Every Zone is protected by a Prime Elite Sentient and 2 Sentient Prime Bosses.</t>
  </si>
  <si>
    <t>Cowardice: Forfeiting an Arena Battle will cause you to become a Coward.</t>
  </si>
  <si>
    <t>If you pay 999 Gold at a Shrine you gain 1 Faith, if you leave the Shrine and return to it, you will need to pay 500 Gold again for 1 Faith. (Not 1 Gold)</t>
  </si>
  <si>
    <t>Avoiding Weaklings means avoiding Exp.</t>
  </si>
  <si>
    <t>Law of Zone Reinforcement: Whenever 1 Zone gets Pillaged all the others will be reinforced by a Sentient Guardian instantly.</t>
  </si>
  <si>
    <t>Auto-Resolve: You may have the Combat instantly done via aproximation by the Gods. (In case you are too strong to waste time on weaklings)</t>
  </si>
  <si>
    <t>Applying Runes to Gear does not increase the Gears Value when selling.</t>
  </si>
  <si>
    <t>Think Twice before going into a battle with your last Stamina, fleeing without Stamina is rather...dreadful.</t>
  </si>
  <si>
    <t>Blood-Bound Contracts: You may Sign Contracts with other Sentient Entities by having both Sacrifice 50 Health; If the Contract is broken by one of the 2 Entities</t>
  </si>
  <si>
    <t>Across the Planes Death Announcements: Whenever a Boss, Guardian Hero or God dies, it will be announced in the Planes.</t>
  </si>
  <si>
    <t>When Dual Wielding, Strike Abilities will only cause you to strike with Main Hand.</t>
  </si>
  <si>
    <t>Channeling and Preparing are core mechanics...use them, combine your scrolls with your spells or with other scrolls to obtain elemental combination effects...since they are broken.</t>
  </si>
  <si>
    <t>That Entity will lose 100 Health; If the Conditions are resolved or unable to be met(E.g. Death) the Health Sacrificed is Returned.</t>
  </si>
  <si>
    <t>Across the Planes Level Announcements: When a Hero reaches Level 8 and Level 12 an Announcement will happen.</t>
  </si>
  <si>
    <t>Vital Hits count as Crits that have 1 Extra Critical Modifier.</t>
  </si>
  <si>
    <t>Dodging is important, calculate your odds!</t>
  </si>
  <si>
    <t>Damned by The Gods: Objectively stupid attempts and constant annoyance of a god can result in the removal of your faith. (Subjective Use)</t>
  </si>
  <si>
    <t>The announcements in Across the Planes for leveling up are: A Hero is Ascending. (For reaching Level 8) / A Hero has reached Godhood. (For reaching Level 12)</t>
  </si>
  <si>
    <t>Using this texture generate me a river tile, very lofi, something that can work with multitude of biomes preferably.</t>
  </si>
  <si>
    <t>Health is a resource, learn to use it.</t>
  </si>
  <si>
    <t>Intelligence: All NPCs have a hidden stat called intelligence(From 1 to 20 where 1 is Gluesniffer and 20 is Einstein) on which the GM's will base their actions.</t>
  </si>
  <si>
    <t>Basic Attacks(Not Abilities) are Elementally Capped at 100%. (You can't Heal yourself with Basic Attacks)</t>
  </si>
  <si>
    <t>Legendary Gear and above can not be destroyed under normal circumstances.</t>
  </si>
  <si>
    <t>Stupid attempts, will be rewarded on good rolls...but bad decisionmaking can be punished.</t>
  </si>
  <si>
    <t>Creatures have a default intelligence value of 10 whilst Sentients can land anywhere in the spectrum; Sentients have their stat rolled on creation directly in the generator.</t>
  </si>
  <si>
    <t>Dodging missed attacks causes them to become hits unless you rolled a Critical.</t>
  </si>
  <si>
    <t>Dismembering a Creature causes it to take 50 Bleed Damage.</t>
  </si>
  <si>
    <t>Try to make use of your surroundings, they can often influence an entire battle.</t>
  </si>
  <si>
    <t>Law of Cataclysm: Destroying 3 or more Hexes will cause you to become Banished.</t>
  </si>
  <si>
    <t>Ability Costs happen before their effect.</t>
  </si>
  <si>
    <t>Removing 1 Tick of a Status has no effect on constant Statuses. (E.g. Those that are infinite or end at the End of Combat/Day)</t>
  </si>
  <si>
    <t>You are at your own risk if you decide trusting other Heroes.</t>
  </si>
  <si>
    <t>Law of Truth: All Ability names and their Ranks are publicly announced in Combat when triggered (including Effects, Skills etc.)</t>
  </si>
  <si>
    <t>Sentient Enemies will not trigger Selfdestruct Actives or Powerplay Actives of Gear.</t>
  </si>
  <si>
    <t>Dodging Critical Hits causes the Critical to become Vital giving it +1 Critical Multiplier.</t>
  </si>
  <si>
    <t>Resting to regain your strength is sometimes needed, don't hesitate to skip a Day to catch your breath.</t>
  </si>
  <si>
    <t>Law of Balance: If the GM decides some players are very left behind they will buff them accordingly; This rule requires "Problem Children"(Players that reach level 12 or become unreasonably strong too early in the campaign.</t>
  </si>
  <si>
    <t>You may Counter a Projectile with your own Counter Projectile Attack, If the Damage is higher the difference is Reflected, otherwise you suffer the Difference.</t>
  </si>
  <si>
    <t>You may replace your Quest with a different one if it is available to you.</t>
  </si>
  <si>
    <t>Always take a look in your inventory, sometimes you will find a life saving item you forgot you had.</t>
  </si>
  <si>
    <t>Genocide Path: Upon Engaging in Combat with a Non-Hostile Sentient, you will become Banished and your Excess Banner will immediately attempt to flee.</t>
  </si>
  <si>
    <t>Natural Rolls: Rolling Nat 1 or 20 on D20 makes it absolute; Eg. it is not affected by roll modifiers; This does work the other way around; E.g. 18+2 triggers the 20 Effect.</t>
  </si>
  <si>
    <t>Percentages for Damage Reduction work Multiplicatively / Same for Execution %, You simply roll all the d10's needed. (Only exception is Deflection)</t>
  </si>
  <si>
    <t>Roleplay and creativity are rewarded greatly.</t>
  </si>
  <si>
    <t>Concept of Fielty: Your Followers will not Engage in Combat with other Entities under the same Banner upon being attacked unless the Hero is Banished, or they are below 50% Health, or have been Attacked thrice in the same Day; These Rules do not apply to Flux Abilities whilst in a different Combat.</t>
  </si>
  <si>
    <t>In Combat you can Flee towards the nearest Direction if on the Outer Layer or if at least 2 Tiles away from the closest Entity.</t>
  </si>
  <si>
    <t>1/Vendal means once every 5 Days (It is not directly affected by which Vendal it is currently)</t>
  </si>
  <si>
    <t>Random Landmarks (The Question Mark) has a 60% chance of having a good or neutral outcome, thus, probability wise, it is a good idea to go there. (Disclaimer, if you roll a 1, RIP)</t>
  </si>
  <si>
    <t>Law of Statistical Anomaly: If you roll 15 consecutive times a D20 below a 10 you may invoke this Law once per campaign in order to gain between 1 and 3 Faith. (Decided by GM)</t>
  </si>
  <si>
    <t>Hostile Entities will not chase Heroes unless they are Taunted, Provoked with Dialogue or Attacks from another Hex, or if it is specified by certain Abilities.</t>
  </si>
  <si>
    <t>Enemies will not flee unless heavily roleplayed into it, feared, in a situation where they can not damage at all the opponent/realise the threat or overriden.</t>
  </si>
  <si>
    <t>All Enemies are split in 2 Categories: Sentients and Creatures. Sentients will drop their Gear upon death and their gold, while Creatures will drop Ingredients and more Exp.</t>
  </si>
  <si>
    <t>Max Interruptable Stacks: Preparing / Channeling / Gating Stacks are all Capped at a maximum of 5.</t>
  </si>
  <si>
    <t>When an Entity under a Banner walks in 1 Hex Radius of another or if they cause an Attack the Turn order is given to the Defender.</t>
  </si>
  <si>
    <t>If you are unsure about something, ask the GM.</t>
  </si>
  <si>
    <t>The Hard Limit of an Elemental Resistance is 200%; If Defense and Dispersion becomes % based then it is capped at 100%.</t>
  </si>
  <si>
    <t>Attempts can NOT override Cooldowns or other crucial game mechanics no matter what.</t>
  </si>
  <si>
    <t>Not everything in the Planes is trying to kill you...no...wait...</t>
  </si>
  <si>
    <t>Self Dismemberment: Heroes can choose to Dismember themselves (on their chosen Slot); Doing this removes Rotting.</t>
  </si>
  <si>
    <t>When Dropping a weapon whilst dual wielding you drop your main hand unless your only weapon is in your off-hand.</t>
  </si>
  <si>
    <t>Artifacts lowest Rarity is Legendary...but they are harder to obtain than other Legendary Gear.</t>
  </si>
  <si>
    <t>Ranged Weapon Damage Reduction increases by 25% with each Hex; Up to a minimum of 25% (E.g. Shooting at someone 1 Hex Away will have 25% Damage Penalty)</t>
  </si>
  <si>
    <t>Attempts do NOT have Reflex.</t>
  </si>
  <si>
    <t>Faith will be automatically consumed to stop death, as long as the Damage is lower than 50.</t>
  </si>
  <si>
    <t>Movement Attempts are capped at 3 per Day per Entity.</t>
  </si>
  <si>
    <t>On Day 1 You get Double your Base Stamina unless Overriden by GM for the respective campaign.</t>
  </si>
  <si>
    <t>When you remove Gear that grants you Health, you will lose that health...if your Health is below that threshold...you will die.</t>
  </si>
  <si>
    <t>Wards grant Vision if placed inside a Forest but won't let you see past other Forests or Mountains.</t>
  </si>
  <si>
    <t>If a Condition such as Blessed by the Gods is removed, but the Entity still has Faith, it gets reapplied at the Start of their Turn.</t>
  </si>
  <si>
    <t>Read the keywords, understand them and make use of them in battle.</t>
  </si>
  <si>
    <t>Banner Carry: You may carry 1 other Entity to another Hex but that Traversal will cost you double its Stamina; Hex Effects such as Damage apply to both Entities.</t>
  </si>
  <si>
    <t>Failing to Traverse a Hex still Consumes the Stamina used!</t>
  </si>
  <si>
    <t>There are many Ability types, understand their uses.</t>
  </si>
  <si>
    <t>Upon Hero death OR Dismisal, their Banner becomes neutral and remains stationary unless interacted with. They disappear on day reset, unless overridden.</t>
  </si>
  <si>
    <t>All Mimics do not leave Corpses behind.</t>
  </si>
  <si>
    <t>Silly Ideas have won games in the past...ti's a silly place.</t>
  </si>
  <si>
    <t>Mercenaries do not drop gold upon Death. They also cannot use Exploration.</t>
  </si>
  <si>
    <t>Zone guards cannot be taunted</t>
  </si>
  <si>
    <t>You may choose to chop off your arms and legs, in order to remove Rot.</t>
  </si>
  <si>
    <t>You cannot attempt to cast Abilities without Resonance.</t>
  </si>
  <si>
    <t>All Sentient Legends are Considered Heroes if the Hero has Transformed into them, otherwise Companions.</t>
  </si>
  <si>
    <t>Building Gear Sets can improve your survival odds greatly!</t>
  </si>
  <si>
    <t>Minions do not drop XP and loot upon death.</t>
  </si>
  <si>
    <t>If Mana Locked is higher than Max Mana then the remaining Mana becomes Locked Health instead.</t>
  </si>
  <si>
    <t>You may choose to have your character say "Skyra" at the beginning of an 8 Ones Campaign, in the first day. If you do so you enter Torment Mode. (WARNING: Difficulty is increased a lot!)</t>
  </si>
  <si>
    <t>You may Potion Craft at Zones (Regardless if Pillaged or not)</t>
  </si>
  <si>
    <t>Boats capped at 6 Traversals per day.</t>
  </si>
  <si>
    <t>You gain 1 Faith for each Level of Torment Mode Active when you enter them.</t>
  </si>
  <si>
    <t>Players can not interact with Combats of two other Entities from different Banners/Pve; If the Hero is in 1 Hex Range of the Combat they will gain the initiaitve upon its completion.</t>
  </si>
  <si>
    <t xml:space="preserve">Allies are not allies, they are temporary non hostiles. </t>
  </si>
  <si>
    <t>It Takes a Total of 4500 Experience to reach Level 8.</t>
  </si>
  <si>
    <t>If a Player attacks another Player from Multi-Hex Range then the initiative commences and actions are taken on a turn based basis.</t>
  </si>
  <si>
    <t>Losing Health and Taking Damage are separate mechanics! NEITHER WORKS FROM EITHER!</t>
  </si>
  <si>
    <t>Gear bought from Merchants is Valued as Follows: 1000 - Legendaries; 750 - Epic; 500 - Rare; 250 -Common; These can be Sold at 50% of the Original Price back to the Merchant. (Unless Overriden)</t>
  </si>
  <si>
    <t>Hex Destruction: Hexes can be Converted to Normal Plains if Hit by 500 Total Damage and Destroyed if they are hit with 1000 Damage or more.</t>
  </si>
  <si>
    <t>There are at least 2 Entities needed for Combat.</t>
  </si>
  <si>
    <t>Be careful, some chests can be guarded! Keep your eyes peeled!</t>
  </si>
  <si>
    <t>Mind Controlled Amputation: You can not force an Entity that you Mind Control to Dismember themselves without an Attempt with a 16 or above.</t>
  </si>
  <si>
    <t>Dodged Attacks are NOT missed attacks</t>
  </si>
  <si>
    <t>Rowing Boats: The Boat can be Rowed by 1 Sentient Entity, moving all others on the boat, that Entity will spend Stamina equal to Traversal Cost of Hex; Crew has its own Separate 3 Stamina(by Default) which allows Hex Traversal; Crew may NOT attempt.</t>
  </si>
  <si>
    <t>Astral Gear is worth 3000 Gold.</t>
  </si>
  <si>
    <t>Wards can not be Placed on Water/Lava Hexes.</t>
  </si>
  <si>
    <t>Zones can not be used mid Combat which means Potions can only be crafted in combat if you have the skill.</t>
  </si>
  <si>
    <t>Counterplaying with multiple Entities: All Counter Actions must be specified at the same time before resolving, they will happen at the same time same as Queued Actions. (E.g. If someone Tanks, then my Dodge won't matter; However if my dodge succeeds and someone failed the Tanking they still take the Damage)</t>
  </si>
  <si>
    <t>On turn start this is the order of effects: Statuses First &gt; Passive Ticks &gt; Other Effects</t>
  </si>
  <si>
    <t>We ain't blind: You can always tell if Entities you have Vision of in Map Phase are in Combat or not.</t>
  </si>
  <si>
    <t>Legends Drop Mythic Ore/Mythic Gear for Creatures/Sentients.</t>
  </si>
  <si>
    <t>A Legendary Mimic becomes an exact copy of a Hero encountering it on Combat Start; It counts as a Guardian; It always goes last in initiative overriding everything; It drops a Random Mythic Gear and 1000 Experience.</t>
  </si>
  <si>
    <t>Attempting to carry another Entity whilst having 0 Stamina will cause you roll for moving without Stamina.</t>
  </si>
  <si>
    <t>Heroes give Experience equal to their Level multiplied by 200 (200 Xp per Level); Companions - Level multiplied by 100 (100 Xp per Companion Level).</t>
  </si>
  <si>
    <t xml:space="preserve">A permanent status will apply a 1 tick of that particular status at the start of your turn for as long as the conditions are met if any exist. </t>
  </si>
  <si>
    <t>Rolling a 1 on Throwables will simply be a miss.</t>
  </si>
  <si>
    <t>The Keyword that causes Abilities to cost less "Resource" only affect the following: MANA; FOCUS; RAGE; SOUL</t>
  </si>
  <si>
    <t>A Mind Controlled Entity's Attacks do not count as their own; This means they will not trigger banishment if someone mind controlls you and uses you to attack your followers.</t>
  </si>
  <si>
    <t>If you are unable to do an Action you are Forced to do on your turn then you may do any other available Action.</t>
  </si>
  <si>
    <t>If by any chance there are no longer any Legendary Gear left in the pool when someone opens a Legendary Chest, then they will get a Mythic Gear instead...so on and so forth for any Unique Rarity.</t>
  </si>
  <si>
    <t>Statuses are still applied even if you are Immune to their effects.</t>
  </si>
  <si>
    <t>Only one Oil can be applied to a weapon at once, applying a new one overrides the old one; Oils lasts until Weapon is unequipped.</t>
  </si>
  <si>
    <t>Gear/Items that were sold at a Market can be repurchased by the Hero that sold them. They disappear with the next Vendal.</t>
  </si>
  <si>
    <t xml:space="preserve">All randomly gained abilities not learned from level ups; will always be Rank 1. </t>
  </si>
  <si>
    <t>All Potions have Hidden; They can be drunk or thrown without announcing their names; The same does not go for Scrolls.</t>
  </si>
  <si>
    <t>Only the highest Merchant Discount Effect will be taken into Consideration.</t>
  </si>
  <si>
    <t>Traps affect the Entire Hex.</t>
  </si>
  <si>
    <t>Boats Spawn on Target Adjacent to Port selected by Player.</t>
  </si>
  <si>
    <t>Summoning Entities on Hexes will cause them to be affected by a Hex as though he traversed it. (This does not Include Hiring Entities such as Mercs/Companions)</t>
  </si>
  <si>
    <t>You are unable to Basic Attack with a Shield as it is considered Armor. (May still Attempt)</t>
  </si>
  <si>
    <t>Upon being countered on your End Turn Command, it is still your turn until the Counter Action is Resolved. (If you have not used your action and ended turn and an enemy countered with a projectile, you are still able to use your own Action/Sub-Action)</t>
  </si>
  <si>
    <t>Unless Health is specified as being Max Health or Base Health, you should always assume Current Health.</t>
  </si>
  <si>
    <t>If you are in the Outer Layer and are being pushed towards a non-existing Tile, nothing will happen.</t>
  </si>
  <si>
    <t>When Subtracting Stats always leave the Base stats Last (E.g. If Target loses 5 Strength and they have 7 with 3 Base, they will be at 4 Base left)</t>
  </si>
  <si>
    <t>As long as an Entity is adjacent to you and is Action impaired, you may use Potions on them by forcing the potion down their throat.</t>
  </si>
  <si>
    <t>Thrown Weapons (Not Throwables) have Recoverable by default.</t>
  </si>
  <si>
    <t>Falling off the map, teleporting to, being summoned or reviving on a Hex does not count as Traversing said Hex.</t>
  </si>
  <si>
    <t>Quests are objectives which once completed the reward is immediately granted.</t>
  </si>
  <si>
    <t>Name</t>
  </si>
  <si>
    <t>Quest</t>
  </si>
  <si>
    <t>Reward</t>
  </si>
  <si>
    <t>Difficulties:</t>
  </si>
  <si>
    <t>The Justs Cleansing</t>
  </si>
  <si>
    <t>Kill 3 Weaklings.</t>
  </si>
  <si>
    <t>2 Health Potions</t>
  </si>
  <si>
    <t>Easy</t>
  </si>
  <si>
    <t>Treasure Hunt</t>
  </si>
  <si>
    <t>Open 3 Chests.</t>
  </si>
  <si>
    <t>Random Rare Weapon</t>
  </si>
  <si>
    <t>Medium</t>
  </si>
  <si>
    <t>Heroic Work</t>
  </si>
  <si>
    <t>Clear One Guarded Landmark or Entity.</t>
  </si>
  <si>
    <t>Random Rare Armor</t>
  </si>
  <si>
    <t>Hard</t>
  </si>
  <si>
    <t>Delivery Request</t>
  </si>
  <si>
    <t>Gain a Quest Item (Occupies 1 Slot) which you must Deliver to any Market/Port.</t>
  </si>
  <si>
    <t>500 Gold</t>
  </si>
  <si>
    <t>Exploration Invoice</t>
  </si>
  <si>
    <t>Explore 3 Hexes</t>
  </si>
  <si>
    <t>Random Rare Jewlery</t>
  </si>
  <si>
    <t>Savior of the unfortunate</t>
  </si>
  <si>
    <t>Spend 500 Gold to Help the poor in any Zone. (Lose 500 Gold)</t>
  </si>
  <si>
    <t>200 Experience; 1 Random Rare Ingredient</t>
  </si>
  <si>
    <t>Intel Gathering</t>
  </si>
  <si>
    <t>Gain Vision of a previously not Observed Hero.</t>
  </si>
  <si>
    <t>300 Experience</t>
  </si>
  <si>
    <t>Escort the Weak</t>
  </si>
  <si>
    <t>Escort 100 Health Civilian to a Randomly Selected Hex.</t>
  </si>
  <si>
    <t>Random Rare Item</t>
  </si>
  <si>
    <t>Shepherd in need of help</t>
  </si>
  <si>
    <t>Traverse Random Landmark; This Random Landmark will not be Rolled.</t>
  </si>
  <si>
    <t>1x Attribute Point</t>
  </si>
  <si>
    <t>Lost my Hammer</t>
  </si>
  <si>
    <t>Gain a Quest Item (Occupies 1 Slot) which you must Deliver to any Foundry.</t>
  </si>
  <si>
    <t>Lost Child</t>
  </si>
  <si>
    <t>The Next Weakling will have a 10 Health Child in Combat; Save him.</t>
  </si>
  <si>
    <t>1 Rare Ward</t>
  </si>
  <si>
    <t>Creeper of the Night</t>
  </si>
  <si>
    <t>When you Rest you will be attacked by a Prime Weakling; Kill it.</t>
  </si>
  <si>
    <t>1x Faith</t>
  </si>
  <si>
    <t>Double Check</t>
  </si>
  <si>
    <t>Traverse Gold Landmark.</t>
  </si>
  <si>
    <t>1x Common Rune</t>
  </si>
  <si>
    <t>Fishermans Request</t>
  </si>
  <si>
    <t>Spend 0.5 Stamina at a Port and gain a Fish</t>
  </si>
  <si>
    <t>1 Fish? (Common Item, Restores 35 Health)</t>
  </si>
  <si>
    <t>Animal lover</t>
  </si>
  <si>
    <t>Spare a Creature by Fleeing Combat.</t>
  </si>
  <si>
    <t>Lost Traveler</t>
  </si>
  <si>
    <t>Give a Neutral Entity or Zone a Ward of any Rarity or a Map.</t>
  </si>
  <si>
    <t>World Wide</t>
  </si>
  <si>
    <t>Traverse 3 different Landmarks in 1 Day.</t>
  </si>
  <si>
    <t>Double the Experience Gained From the next Combat</t>
  </si>
  <si>
    <t>Mind, Body and Soul</t>
  </si>
  <si>
    <t>Get a Keystone</t>
  </si>
  <si>
    <t>1x Stat Point</t>
  </si>
  <si>
    <t xml:space="preserve">Exterminator </t>
  </si>
  <si>
    <t>Kill at least two Undead or Demon Kin Enemies.</t>
  </si>
  <si>
    <t>2 Mana Potions</t>
  </si>
  <si>
    <t>GET IT CHEAPER</t>
  </si>
  <si>
    <t>Sell 2 Rare Gear.</t>
  </si>
  <si>
    <t>Surfer wants to Teach</t>
  </si>
  <si>
    <t xml:space="preserve"> Traverse 3 Water Hexes</t>
  </si>
  <si>
    <t>400 Experience</t>
  </si>
  <si>
    <t xml:space="preserve">Peacekeeper </t>
  </si>
  <si>
    <t>Negotiate yourself out of combat</t>
  </si>
  <si>
    <t>Random Epic gear</t>
  </si>
  <si>
    <t>Animal lover II</t>
  </si>
  <si>
    <t>Spare 2 Creatures by Fleeing Combat.</t>
  </si>
  <si>
    <t>2x Rare Items</t>
  </si>
  <si>
    <t>WE are pirates</t>
  </si>
  <si>
    <t>Explore 3 Water Hexes.</t>
  </si>
  <si>
    <t>1500 Gold</t>
  </si>
  <si>
    <t>GET IT CHEAPER II</t>
  </si>
  <si>
    <t>Sell 2 Epic Gear.</t>
  </si>
  <si>
    <t>Random Epic Item</t>
  </si>
  <si>
    <t>I Can See You</t>
  </si>
  <si>
    <t>Place 2 wards.</t>
  </si>
  <si>
    <t>Random Epic Scroll</t>
  </si>
  <si>
    <t>Shop keeper in trouble</t>
  </si>
  <si>
    <t>Enter a market within 3 Days.</t>
  </si>
  <si>
    <t>Get a 50% discount on one epic Gear/Item.</t>
  </si>
  <si>
    <t>the votes aren't in my way</t>
  </si>
  <si>
    <t>Lose 3 Stamina.</t>
  </si>
  <si>
    <t>Get a Mercenary</t>
  </si>
  <si>
    <t>witch's brew</t>
  </si>
  <si>
    <t>Consume 3 Ingredients in your Inventory.</t>
  </si>
  <si>
    <t>One Epic Potion.</t>
  </si>
  <si>
    <t>wizard in need</t>
  </si>
  <si>
    <t>Spend 100 Mana/Resources.</t>
  </si>
  <si>
    <t>2 Rare Scrolls.</t>
  </si>
  <si>
    <t>missing person</t>
  </si>
  <si>
    <t xml:space="preserve"> Fight 5 weaklings at once (Player chooses when)</t>
  </si>
  <si>
    <t>2x Stat Point</t>
  </si>
  <si>
    <t>Devils and Angels</t>
  </si>
  <si>
    <t>Kill a Demon Elite or higher and a Divine Elite or higher.</t>
  </si>
  <si>
    <t>2x Faith</t>
  </si>
  <si>
    <t>The Justs Cleansing II</t>
  </si>
  <si>
    <t>Kill Two Elites.</t>
  </si>
  <si>
    <t>2 Greater Health Potions</t>
  </si>
  <si>
    <t>Treasure Hunt II</t>
  </si>
  <si>
    <t>Open Two Treasure Chests.</t>
  </si>
  <si>
    <t>Random Epic Weapon</t>
  </si>
  <si>
    <t>Heroic Work II</t>
  </si>
  <si>
    <t>Clear Two Guarded Landmarks or Entities.</t>
  </si>
  <si>
    <t>Random Epic Armor</t>
  </si>
  <si>
    <t>Delivery Request II</t>
  </si>
  <si>
    <t>Gain 2 Quest Items (Occupies 2 Slots) which you must Deliver to any Black Market/Arena.</t>
  </si>
  <si>
    <t>Exploration Invoice II</t>
  </si>
  <si>
    <t>Explore 5 Hexes.</t>
  </si>
  <si>
    <t>Random Epic Jewlery</t>
  </si>
  <si>
    <t>Savior of the unfortunate II</t>
  </si>
  <si>
    <t>Spend 1000 Gold to Help the poor. (Lose 1000 Gold)</t>
  </si>
  <si>
    <t>300 Experience; 2 Rare Ingredients</t>
  </si>
  <si>
    <t>First Encounter</t>
  </si>
  <si>
    <t>Engage in Combat with a Hero you have not engaged in Combat with previously.</t>
  </si>
  <si>
    <t>Escort the Weak II</t>
  </si>
  <si>
    <t>Escort 50 Health Civilian to a Randomly Selected Hex.</t>
  </si>
  <si>
    <t>Lost then found</t>
  </si>
  <si>
    <t>Consume a Rare Jewlery in any Zone. (You lose the Jewlery)</t>
  </si>
  <si>
    <t>1x Mercenary</t>
  </si>
  <si>
    <t>Train the soilder</t>
  </si>
  <si>
    <t>Get a Civilian Follower that shares your XP; When he reaches level 6 Quest is finished.</t>
  </si>
  <si>
    <t>Gain Legendary Gear; Level 6 Companion</t>
  </si>
  <si>
    <t>Missing person II</t>
  </si>
  <si>
    <t>Find the hide out (closest Forest/Mountain) then kill 4 elites at once</t>
  </si>
  <si>
    <t>2 Health Potions; 2 Mana Potions</t>
  </si>
  <si>
    <t>Beacon of hope</t>
  </si>
  <si>
    <t>Reveal yourself with a beacon you place; All other Heroes will see where you are on the map.</t>
  </si>
  <si>
    <t>+1 hex vision</t>
  </si>
  <si>
    <t>Herbalist request</t>
  </si>
  <si>
    <t>Traverse 5 Forests.</t>
  </si>
  <si>
    <t>One Legendary Potion</t>
  </si>
  <si>
    <t>The Justs Cleansing III</t>
  </si>
  <si>
    <t>Kill a Boss.</t>
  </si>
  <si>
    <t>1 Supreme Health Potions</t>
  </si>
  <si>
    <t>Treasure Hunt III</t>
  </si>
  <si>
    <t>Open a Legendary Chest.</t>
  </si>
  <si>
    <t>Random Legendary Weapon</t>
  </si>
  <si>
    <t>Heroic Work III</t>
  </si>
  <si>
    <t>Clear Three Guarded Landmarks or Entities.</t>
  </si>
  <si>
    <t>Random Legendary Armor</t>
  </si>
  <si>
    <t>Delivery Request III</t>
  </si>
  <si>
    <t>Gain 3 Quest Items (Occupies 3 Slots) which you must Deliver to any Shrine/Tavern.</t>
  </si>
  <si>
    <t>Exploration Invoice III</t>
  </si>
  <si>
    <t>Explore 8 Hexes</t>
  </si>
  <si>
    <t>Random Legendary Jewlery</t>
  </si>
  <si>
    <t>Savior of the unfortunate III</t>
  </si>
  <si>
    <t>Spend 1500 Gold to Help the poor. (Lose 1500 Gold)</t>
  </si>
  <si>
    <t>400 Experience; 3 Epic Ingredient</t>
  </si>
  <si>
    <t>The Guilds Contract</t>
  </si>
  <si>
    <t>Kill A Hero.</t>
  </si>
  <si>
    <t>1000 Gold; 800 Experience</t>
  </si>
  <si>
    <t>Escort the Weak III</t>
  </si>
  <si>
    <t>Escort 25 Health Civilian to a Randomly Selected Hex.</t>
  </si>
  <si>
    <t>Random Legendary Item</t>
  </si>
  <si>
    <t>GET IT CHEAPER III</t>
  </si>
  <si>
    <t>Sell two Legendary Gear.</t>
  </si>
  <si>
    <t>Fight in the arena</t>
  </si>
  <si>
    <t>Fight and Win in any challenge in an Arena.</t>
  </si>
  <si>
    <t>1000 Gold; 1 Faith</t>
  </si>
  <si>
    <t>Defeat BBG</t>
  </si>
  <si>
    <t>Kill a guardian</t>
  </si>
  <si>
    <t>Get one Random Mythic Gear</t>
  </si>
  <si>
    <t>Once we are bounded</t>
  </si>
  <si>
    <t>Ally yourself to another Hero for 2 Days</t>
  </si>
  <si>
    <t>2 Supreme Health Potions</t>
  </si>
  <si>
    <t>You are the Enemy</t>
  </si>
  <si>
    <t>Destroy 3 Landmarks</t>
  </si>
  <si>
    <t>+1 Ability Point</t>
  </si>
  <si>
    <t>Peacekeeper II</t>
  </si>
  <si>
    <t>Negotiate yourself out of combat with a hero</t>
  </si>
  <si>
    <t>+1 Skill Point</t>
  </si>
  <si>
    <t>Divine Payment</t>
  </si>
  <si>
    <t>Gain -3 Faith.</t>
  </si>
  <si>
    <t>Random Legendary Armor.</t>
  </si>
  <si>
    <t>How to make a Character: Choose your Name, Race, Class (+Affinity and Mastery of that Class) and Faction (More information can be found in the Races, Classes and Abilities tabs)</t>
  </si>
  <si>
    <t>Subtype</t>
  </si>
  <si>
    <t>AFFINITY</t>
  </si>
  <si>
    <r>
      <t>CLASSES</t>
    </r>
    <r>
      <rPr>
        <b/>
        <sz val="20"/>
        <color rgb="FFFFFFFF"/>
        <rFont val="Calibri"/>
        <scheme val="major"/>
      </rPr>
      <t xml:space="preserve"> →</t>
    </r>
  </si>
  <si>
    <r>
      <rPr>
        <sz val="14"/>
        <color rgb="FFFFFFFF"/>
        <rFont val="Calibri"/>
        <scheme val="major"/>
      </rPr>
      <t>CLASSES</t>
    </r>
    <r>
      <rPr>
        <b/>
        <sz val="14"/>
        <color rgb="FFFFFFFF"/>
        <rFont val="Calibri"/>
        <scheme val="major"/>
      </rPr>
      <t xml:space="preserve"> →</t>
    </r>
  </si>
  <si>
    <t>Killing Bosses will grant you an Extra 600 Experience.</t>
  </si>
  <si>
    <r>
      <rPr>
        <sz val="14"/>
        <color rgb="FFFFFFFF"/>
        <rFont val="Calibri"/>
        <scheme val="major"/>
      </rPr>
      <t xml:space="preserve">FACTIONS </t>
    </r>
    <r>
      <rPr>
        <b/>
        <sz val="14"/>
        <color rgb="FFFFFFFF"/>
        <rFont val="Calibri"/>
        <scheme val="major"/>
      </rPr>
      <t>→</t>
    </r>
  </si>
  <si>
    <t>Choose a Landmark at the start of the game; Youll know the direction of the closest chosen Landmark.</t>
  </si>
  <si>
    <r>
      <t xml:space="preserve">FACTIONS </t>
    </r>
    <r>
      <rPr>
        <b/>
        <sz val="20"/>
        <color rgb="FFFFFFFF"/>
        <rFont val="Calibri"/>
        <scheme val="major"/>
      </rPr>
      <t>→</t>
    </r>
  </si>
  <si>
    <t>Powerplay; Level up.</t>
  </si>
  <si>
    <t>Start the Game with a Mana-Tech Catalyst; Active: Reset the Cooldown of target Ability or Gear. (1/Day)</t>
  </si>
  <si>
    <r>
      <rPr>
        <sz val="14"/>
        <color rgb="FFFFFFFF"/>
        <rFont val="Calibri"/>
        <scheme val="major"/>
      </rPr>
      <t xml:space="preserve">RACES </t>
    </r>
    <r>
      <rPr>
        <b/>
        <sz val="14"/>
        <color rgb="FFFFFFFF"/>
        <rFont val="Calibri"/>
        <scheme val="major"/>
      </rPr>
      <t>→</t>
    </r>
  </si>
  <si>
    <t>Put Target Below 20 Health or 10% Max Health to Infinite Rest; Killing Entities will cause you to be Banished.</t>
  </si>
  <si>
    <t>For now ignore this</t>
  </si>
  <si>
    <t>Acterosa Name</t>
  </si>
  <si>
    <t>Acterosa Body</t>
  </si>
  <si>
    <t>Acterosa Keyword</t>
  </si>
  <si>
    <t>Acterosa Base Damage</t>
  </si>
  <si>
    <t>Acterosa Damage Type</t>
  </si>
  <si>
    <t>Acterosa Bonus Scaling or Crit</t>
  </si>
  <si>
    <t>Acterosa On Hit Damage</t>
  </si>
  <si>
    <t>Acterosa On Hit Damage Type</t>
  </si>
  <si>
    <t>Acterosa Passive</t>
  </si>
  <si>
    <t>Acterosa Active</t>
  </si>
  <si>
    <t>Vindicta</t>
  </si>
  <si>
    <t>Two-Handed Melee Sword</t>
  </si>
  <si>
    <t>0-10</t>
  </si>
  <si>
    <t>Physical Damage</t>
  </si>
  <si>
    <t>+1 Strength Scaling</t>
  </si>
  <si>
    <t>Passive: It looks absolutely incredible</t>
  </si>
  <si>
    <t>Active: (≈) Lift your Weapon in order to show it to all other Entities on Hex, they surely would be amazed by it.</t>
  </si>
  <si>
    <t>Escalda</t>
  </si>
  <si>
    <t>Two-Handed Melee Spear</t>
  </si>
  <si>
    <t>2-10</t>
  </si>
  <si>
    <t>Magic Damage</t>
  </si>
  <si>
    <t>+1.5 Strength Scaling</t>
  </si>
  <si>
    <t>Passive: +5 Base Damage</t>
  </si>
  <si>
    <t xml:space="preserve">Active: (&gt;) Deal 20 Elemental Damage of your choice. (1/Combat) </t>
  </si>
  <si>
    <t>Destructo</t>
  </si>
  <si>
    <t>Two-Handed Melee Axe</t>
  </si>
  <si>
    <t>4-10</t>
  </si>
  <si>
    <t>Arcane Damage</t>
  </si>
  <si>
    <t>+2 Strength Scaling</t>
  </si>
  <si>
    <t>Passive: Your Basic Attacks have a 20% Chance to Inflict Burning for 10 Damage Per Tick Over 4 Turns</t>
  </si>
  <si>
    <t xml:space="preserve">Active: (&gt;) Deal 30 Elemental Damage of your choice. (1/Combat) </t>
  </si>
  <si>
    <t>Ractivo</t>
  </si>
  <si>
    <t>Two-Handed Melee Scythe</t>
  </si>
  <si>
    <t>6-10</t>
  </si>
  <si>
    <t>Light Damage</t>
  </si>
  <si>
    <t>+1 Dexterity Scaling</t>
  </si>
  <si>
    <t>Passive: Your Basic Attacks have a 20% Chance to Inflict Frostbite for 10 Damage Per Tick Over 4 Turns</t>
  </si>
  <si>
    <t xml:space="preserve">Active: (&gt;) Deal 40 Elemental Damage of your choice. (1/Combat) </t>
  </si>
  <si>
    <t>Velacora</t>
  </si>
  <si>
    <t>Two-Handed Melee Glaive</t>
  </si>
  <si>
    <t>8-10</t>
  </si>
  <si>
    <t>Dark Damage</t>
  </si>
  <si>
    <t>+1.5 Dexterity Scaling</t>
  </si>
  <si>
    <t>Passive: Your Basic Attacks have a 20% Chance to Inflict Bleeding for 10 Damage Per Tick Over 4 Turns</t>
  </si>
  <si>
    <t xml:space="preserve">Active: (+) Deal 50 Elemental Damage of your choice. (1/Combat) </t>
  </si>
  <si>
    <t>Peliacovina</t>
  </si>
  <si>
    <t>Two-Handed Melee Halberd</t>
  </si>
  <si>
    <t>Fire Damage</t>
  </si>
  <si>
    <t>+2 Dexterity Scaling</t>
  </si>
  <si>
    <t>Passive: Your Basic Attacks have a 20% Chance to Inflict Poisoned for 10 Damage Per Tick Over 4 Turns</t>
  </si>
  <si>
    <t xml:space="preserve">Active: (≈) Counter; Parry Target Basic Attack. (1/Combat) </t>
  </si>
  <si>
    <t>Batacol</t>
  </si>
  <si>
    <t>One-Handed Melee Knife</t>
  </si>
  <si>
    <t>10-12</t>
  </si>
  <si>
    <t>Frost Damage</t>
  </si>
  <si>
    <t>+1 Power Scaling</t>
  </si>
  <si>
    <t>Passive: Your Basic Attacks have a 20% Chance to Inflict Infected for 10 Damage Per Tick Over 4 Turns</t>
  </si>
  <si>
    <t>Active: (≈) Apply a Random Rare Rune to this Weapon.</t>
  </si>
  <si>
    <t>Cataracta</t>
  </si>
  <si>
    <t>Two-Handed Melee Warhammer</t>
  </si>
  <si>
    <t>Hidden; Precise</t>
  </si>
  <si>
    <t>12-14</t>
  </si>
  <si>
    <t>Wind Damage</t>
  </si>
  <si>
    <t>+1.5 Power Scaling</t>
  </si>
  <si>
    <t>Passive: Your On Hit Effects are now On Attack</t>
  </si>
  <si>
    <t xml:space="preserve">Active: (≈) Teleport to Target Tile. (1/Day) </t>
  </si>
  <si>
    <t>Incredo</t>
  </si>
  <si>
    <t>Two-Handed Melee Mace</t>
  </si>
  <si>
    <t>Hidden; Counter</t>
  </si>
  <si>
    <t>14-16</t>
  </si>
  <si>
    <t>Earth Damage</t>
  </si>
  <si>
    <t>+2 Power Scaling</t>
  </si>
  <si>
    <t>Passive: Increase all your Attributes by 5</t>
  </si>
  <si>
    <t>Active: (o) Selfdestruct; Deal Damage to all other Entities equal to double the average Base Damage of this Weapon.</t>
  </si>
  <si>
    <t>Mentrata</t>
  </si>
  <si>
    <t>Two-Handed Melee Flail</t>
  </si>
  <si>
    <t>Precise; Blitz</t>
  </si>
  <si>
    <t>16-18</t>
  </si>
  <si>
    <t>Lightning Damage</t>
  </si>
  <si>
    <t>+1 Strength &amp; Power Scaling</t>
  </si>
  <si>
    <t>Passive: Your Critical Hits Inflict Stagger for 1 Turn</t>
  </si>
  <si>
    <t>Active: (≈) Reroll your Acterosa.</t>
  </si>
  <si>
    <t>Tachiopacter</t>
  </si>
  <si>
    <t>Two-Handed Melee Club</t>
  </si>
  <si>
    <t>Flash; Reflex</t>
  </si>
  <si>
    <t>18-20</t>
  </si>
  <si>
    <t>Bleed Damage</t>
  </si>
  <si>
    <t>+1 Strength &amp; Dexterity Scaling</t>
  </si>
  <si>
    <t>Passive: Gain 20% Deflection</t>
  </si>
  <si>
    <t>Active: (+) Stun Target Entity for 1 Turn. (1/Day)</t>
  </si>
  <si>
    <t>Letertria</t>
  </si>
  <si>
    <t>Two-Handed Ranged Staff</t>
  </si>
  <si>
    <t>Counter; Reflex</t>
  </si>
  <si>
    <t>Poison Damage</t>
  </si>
  <si>
    <t>+1 Power &amp; Dexterity Scaling</t>
  </si>
  <si>
    <t>Passive: Gain 2 Mobility</t>
  </si>
  <si>
    <t>Active: (≈) Dodge Target Non-Ultimate Strike, Alteration or Projectile. (1/Day)</t>
  </si>
  <si>
    <t>Patacan</t>
  </si>
  <si>
    <t>Two-Handed Ranged Bow</t>
  </si>
  <si>
    <t>Blitz; Counter</t>
  </si>
  <si>
    <t>20-22</t>
  </si>
  <si>
    <t>Radiation Damage</t>
  </si>
  <si>
    <t>+1.5 Strength/Power Scaling</t>
  </si>
  <si>
    <t>Holy Damage</t>
  </si>
  <si>
    <t>Passive: Gain 30% Lifedrain</t>
  </si>
  <si>
    <t>Active: (≈) Gain 2 Stacks of Gating. (1/Day)</t>
  </si>
  <si>
    <t>Zeplio</t>
  </si>
  <si>
    <t>Two-Handed Ranged Crossbow</t>
  </si>
  <si>
    <t>Flash; Blitz</t>
  </si>
  <si>
    <t>22-24</t>
  </si>
  <si>
    <t>Shadowflame Damage</t>
  </si>
  <si>
    <t>+1.5 Strength/Dexterity Scaling</t>
  </si>
  <si>
    <t>Unholy Damage</t>
  </si>
  <si>
    <t>Passive: Your Abilities deal 25% More Damage</t>
  </si>
  <si>
    <t>Active: (+) Restore 25 Health and Mana to Target. (1/Day)</t>
  </si>
  <si>
    <t>Xincia</t>
  </si>
  <si>
    <t>One-Handed Ranged Pistol</t>
  </si>
  <si>
    <t>Counter; Flash</t>
  </si>
  <si>
    <t>24-26</t>
  </si>
  <si>
    <t>Shock Damage</t>
  </si>
  <si>
    <t>+1.5 Power/Dexterity Scaling</t>
  </si>
  <si>
    <t>Corrosive Damage</t>
  </si>
  <si>
    <t>Passive: Increase your Defense and Dispersion by 10</t>
  </si>
  <si>
    <t>Active: (≈) Basic Attack Target with +5 Roll Modifier. (1/Combat)</t>
  </si>
  <si>
    <t>Heluvana</t>
  </si>
  <si>
    <t>Two-Handed Ranged Rifle</t>
  </si>
  <si>
    <t>Precise; Hidden; Counter</t>
  </si>
  <si>
    <t>26-28</t>
  </si>
  <si>
    <t>Pulse Damage</t>
  </si>
  <si>
    <t>+0.5 Strength &amp; Dexterity &amp; Power Scaling</t>
  </si>
  <si>
    <t>Magnetic Damage</t>
  </si>
  <si>
    <t>Passive: Your Basic Attacks have +2 Roll Modifier</t>
  </si>
  <si>
    <t>Active: (≈) Cast 5 Random Scrolls on Random Targets. (1/Day)</t>
  </si>
  <si>
    <t>Arkadata</t>
  </si>
  <si>
    <t>One-Handed Ranged Wand</t>
  </si>
  <si>
    <t>Precise; Blitz; Reflex</t>
  </si>
  <si>
    <t>28-30</t>
  </si>
  <si>
    <t>Chaos Damage</t>
  </si>
  <si>
    <t>+0.5 Critical Multiplier</t>
  </si>
  <si>
    <t>Static Damage</t>
  </si>
  <si>
    <t>Passive: Your Hits have a 50% Chance to inflict Root for 1 Turn</t>
  </si>
  <si>
    <t>Active: Gain the Brawn and Agile Conditions until End of Combat. (1/Combat)</t>
  </si>
  <si>
    <t>Nihilimer</t>
  </si>
  <si>
    <t>Two-Handed Ranged Scepter</t>
  </si>
  <si>
    <t>Flash; Reflex; Precise</t>
  </si>
  <si>
    <t>30</t>
  </si>
  <si>
    <t>Viral Damage</t>
  </si>
  <si>
    <t>+1 Critical Multiplier</t>
  </si>
  <si>
    <t>Hypothermic Damage</t>
  </si>
  <si>
    <t>Passive: Your Basic Attacks are now Warp</t>
  </si>
  <si>
    <t>Active: (≈) Cause your next Ability to cost 50% Less Resource. (1/Day)</t>
  </si>
  <si>
    <t>Galarad</t>
  </si>
  <si>
    <t>One-Handed Half-Ranged Whip</t>
  </si>
  <si>
    <t>Blitz; Counter; Flash</t>
  </si>
  <si>
    <t>30-40</t>
  </si>
  <si>
    <t>True Damage</t>
  </si>
  <si>
    <t>+1.5 Critical Multiplier</t>
  </si>
  <si>
    <t>Blast Damage</t>
  </si>
  <si>
    <t>Passive: This Weapons base Damage is doubled</t>
  </si>
  <si>
    <t>Active: (≈) Basic Attack Target twice. (1/Day)</t>
  </si>
  <si>
    <t>Yeaolion</t>
  </si>
  <si>
    <t>One-Handed Ranged Orb</t>
  </si>
  <si>
    <t>Reflex; Flash; Blitz; Counter</t>
  </si>
  <si>
    <t>40</t>
  </si>
  <si>
    <t>Fatal Damage</t>
  </si>
  <si>
    <t>+2 Critical Multiplier</t>
  </si>
  <si>
    <t>Passive: Your landed Attacks Destroy one of Targets Non-Legendary Gear; If it's a Creature it Loses 50 Health instead</t>
  </si>
  <si>
    <t>Active: (+) Mind Control Target for 1 Turn. (1/Day)</t>
  </si>
  <si>
    <t>THE BANDITS</t>
  </si>
  <si>
    <t>THE LEGION</t>
  </si>
  <si>
    <t>THE CONCLAVE</t>
  </si>
  <si>
    <t>ATTRIBUTE</t>
  </si>
  <si>
    <t>RACES/KIN</t>
  </si>
  <si>
    <t>ANY</t>
  </si>
  <si>
    <t>RANK</t>
  </si>
  <si>
    <t>LIST OF INNATE ABILITIES:</t>
  </si>
  <si>
    <t>(P) Our Camp, our Rules: Your Banner has +5 Initiative.</t>
  </si>
  <si>
    <t>(P) Your Banner Gains 5 Barrier on Combat Start.</t>
  </si>
  <si>
    <t>(P) Your Banner has +5 Intelligence.</t>
  </si>
  <si>
    <t>(P) Your Basic Attacks have 1(+100% Level) True Damage on Hit.</t>
  </si>
  <si>
    <t>(P) Your Basic Attacks have 2(+200% Level) Physical Damage on Hit.</t>
  </si>
  <si>
    <t>(P) Your Basic Attacks have 2(+200% Level) Magic Damage on Hit.</t>
  </si>
  <si>
    <t>(P) Your first Action in Combat has Blitz.</t>
  </si>
  <si>
    <t>(P) Your first Action in Combat has Flash.</t>
  </si>
  <si>
    <t>(P) Your first Action in Combat has Hidden.</t>
  </si>
  <si>
    <t>(P) When Entities Flee from Combat immediately steal 25% of all their Gold.</t>
  </si>
  <si>
    <t>(P) When Entities Flee from Combat immediately deal them 10(+200% Level) Physical Damage.</t>
  </si>
  <si>
    <t>(P) When Entities Flee from Combat immediately deal them 10(+200% Level) Magic Damage.</t>
  </si>
  <si>
    <t>(P) You have +1 Mobility.</t>
  </si>
  <si>
    <t>(P) You have +1 Might.</t>
  </si>
  <si>
    <t>(P) You have +1 Wisdom.</t>
  </si>
  <si>
    <t>(P) Your Throwables/Thrown Weapons have +2 on their Roll.</t>
  </si>
  <si>
    <t>(P) Your Basic Attacks have +1 on their Attack Roll.</t>
  </si>
  <si>
    <t>(P) Scrolls/Abilities you Overcast have +2 on their Roll.</t>
  </si>
  <si>
    <t>(P) You have -5 Intelligence but your Basic Attack has +5 Base Damage.</t>
  </si>
  <si>
    <t>(P) You have -5 Intelligence but you take 2 Less Damage from all Sources.</t>
  </si>
  <si>
    <t>(P) You have -5 Intelligence but you have +50 Mana.</t>
  </si>
  <si>
    <t>(P) Start Combat with 1 Gating Stack.</t>
  </si>
  <si>
    <t>(P) Start Combat with 1 Preparation Stack.</t>
  </si>
  <si>
    <t>(P) Start Combat with 1 Channel Stack.</t>
  </si>
  <si>
    <t>(P) Upon dropping below 20% Max Health become Invisible for 1 Turn.</t>
  </si>
  <si>
    <t>(P) Upon dropping below 20% Max Health become Unstoppable for 1 Turn.</t>
  </si>
  <si>
    <t>(P) Upon dropping below 20% Max Health become Surged for 1 Turn.</t>
  </si>
  <si>
    <t>(P) You have +3(+100% Level) Dexterity.</t>
  </si>
  <si>
    <t>(P) You have +3(+100% Level) Strength.</t>
  </si>
  <si>
    <t>(P) You have +3(+100% Level) Power.</t>
  </si>
  <si>
    <t>(P) True Edge: Gain 1(+Level) Defense Penetration as long as you're using a Dexterity Scaling weapon.</t>
  </si>
  <si>
    <t>(P) True Edge: Gain 1(+Level) Defense Penetration as long as you're using a Strength Scaling weapon.</t>
  </si>
  <si>
    <t>(P) True Edge: Gain 1(+Level) Defense Penetration as long as you're using a Power Scaling weapon.</t>
  </si>
  <si>
    <t>(P) Deflector: Gain 20% Deflection.</t>
  </si>
  <si>
    <t>(P) Elemental Protection: Gain 20% Elemental Resistance.</t>
  </si>
  <si>
    <t>(P) Fortitude Master: Gain 20% Fortitude.</t>
  </si>
  <si>
    <t>(P) Crack of Dawn:  Gain 5+ (5*100% Level) Barrier until End of Combat.</t>
  </si>
  <si>
    <t>(P) Bandits Aura: +30% Poison; Bleed and Wind Resistance; Immunity to Root.</t>
  </si>
  <si>
    <t>(P) Legion Aura: +30% Fire; Earth and Light Resistance; Immunity to Charmed.</t>
  </si>
  <si>
    <t>(P) Conclave Aura: +30% Frost; Dark and Lightning Resistance; Immunity to Sealed.</t>
  </si>
  <si>
    <t>(P) Decrease all incoming Elemental Damage by 1(+50% level).</t>
  </si>
  <si>
    <t>(P) Rasonian Highguard: Decrease all incoming Physical Damage by 1(+100% level).</t>
  </si>
  <si>
    <t>(P) Rasonian Highguard: Decrease all incoming Magic damage by 1(+100% level).</t>
  </si>
  <si>
    <t>(P) 5 Random Empty Tiles have Invisible Traps that deal 10(+200% Level) Poison Damage upon Moving to them.</t>
  </si>
  <si>
    <t>(P) Opportunity Attack: Basic Attack Entities Moving away from your Melee Range.</t>
  </si>
  <si>
    <t>(P) On the 8th Turn in Combat all Hostile Entities will immediately take 20(+100% Power) Arcane Damage.</t>
  </si>
  <si>
    <t>(P) Perfect Aim: Your Basic Attacks have Blitz.</t>
  </si>
  <si>
    <t>(P) Perfect Aim: Your Basic Attacks have  10% lifedrain.</t>
  </si>
  <si>
    <t>(P) Final trick: Upon taking Fatal Damage, you have a 50% chance to survive. 1/day</t>
  </si>
  <si>
    <t>(P) Grand Strike : Upon taking Fatal Damage, Basic attack target one last time with +2 roll modifier. 1/day</t>
  </si>
  <si>
    <t>(P) Grand Chrysalis: Upon taking Lethal Damage, engulf yourself in a protective crystal and Regenerate 20 Health; Enemies in melee range will take 10(+100% Power) Magic Damage. (1/Day)</t>
  </si>
  <si>
    <t>Gain 1(+100% Mobility) Intellegence.</t>
  </si>
  <si>
    <t>Gain 1(+100% Might) Intellegence.</t>
  </si>
  <si>
    <t>Gain 1(+100% Wisdom) Intellegence.</t>
  </si>
  <si>
    <t>(P) Territorial bind: Gain 1(+ 50% Level) Strength &amp; Defense.</t>
  </si>
  <si>
    <t>(P) Territorial bind: Gain 1(+50%) Power &amp; Dispersion.</t>
  </si>
  <si>
    <t>(P) Your Basic Attacks have 2(+100% Level) Bleed Damage on Hit.</t>
  </si>
  <si>
    <t>(P) Your Basic Attacks have 2(+100% Level) Fire Damage on Hit.</t>
  </si>
  <si>
    <t>(P) Your Basic Attacks have 2(+100% Level) Frost Damage on Hit.</t>
  </si>
  <si>
    <t>(P) Your Basic Attacks have 2(+100% Level) Poison Damage on Hit.</t>
  </si>
  <si>
    <t>(P) Your Basic Attacks have 2(+100% Level) Earth Damage on Hit.</t>
  </si>
  <si>
    <t>(P) Your Basic Attacks have 2(+100% Level) Dark Damage on Hit.</t>
  </si>
  <si>
    <t>(P) Your Basic Attacks have 2(+100% Level) Wind Damage on Hit.</t>
  </si>
  <si>
    <t>(P) Your Basic Attacks have 2(+100% Level) Light on Hit.</t>
  </si>
  <si>
    <t>(P) Your Basic Attacks have 2(+100% Level) Lightning Damage on Hit.</t>
  </si>
  <si>
    <t>(P) You deal 25% more Total Damage against Entities affected by Negative Statuses.</t>
  </si>
  <si>
    <t>(P) Immune to Fear, Confusion and Charm,</t>
  </si>
  <si>
    <t>(P) Immune to the first Non-Ultimate Spell Targeting you.</t>
  </si>
  <si>
    <t>(P) You deal 25% more Total Damage against Entities below 25% Health.</t>
  </si>
  <si>
    <t>(P) Take 25% Less Damage from Critical Hits.</t>
  </si>
  <si>
    <t>(P) Can see Invisible Entities.</t>
  </si>
  <si>
    <t>LIST OF TIER I ABILITIES:</t>
  </si>
  <si>
    <t>(&gt;) Dagger Toss: Throw a Dagger at Target for 20(+100% Dexterity) Physical Damage. (50 Mana)</t>
  </si>
  <si>
    <t>(&gt;) Dagger Toss II: Throw a Dagger at Target for 25(+100% Dexterity) Physical Damage. (50 Mana)</t>
  </si>
  <si>
    <t>(&gt;) Dagger Toss III: Throw a Dagger at Target for 30(+100% Dexterity) Physical Damage. (50 Mana)</t>
  </si>
  <si>
    <t>(≈) Power Strike: Strike Target for 20(+100% Strength) Physical Damage. (50 Mana)</t>
  </si>
  <si>
    <t>(≈) Power Strike II: Strike Target for 25(+100% Strength) Physical Damage. (50 Mana)</t>
  </si>
  <si>
    <t>(≈) Power Strike III: Strike Target for 30(+100% Strength) Physical Damage. (50 Mana)</t>
  </si>
  <si>
    <t>(❖:&gt;) Magic Bolt: Deal 20(+100% Power) Magic Damage. (50 Mana)</t>
  </si>
  <si>
    <t>(❖:&gt;) Magic Bolt II: Deal 25(+100% Power) Magic Damage. (50 Mana)</t>
  </si>
  <si>
    <t>(❖:&gt;) Magic Bolt III: Deal 30(+100% Power) Magic Damage. (50 Mana)</t>
  </si>
  <si>
    <t>(≈) Sundering Strike: Strike Target with a 50% Chance to Stun Target for 1 Turn. (50 Mana)</t>
  </si>
  <si>
    <t>(≈) Sundering Strike II: Strike Target with a 75% Chance to Stun Target for 1 Turn. (50 Mana)</t>
  </si>
  <si>
    <t>(≈) Sundering Strike III: Strike Target Stunning them for 1 Turn. (50 Mana)</t>
  </si>
  <si>
    <t>(&gt;) Bola Throw: Root Target for 2(+50% Level Rounded Down) Turns. (50 Mana)</t>
  </si>
  <si>
    <t>(&gt;) Bola Throw II: Root Target for 2(+50% Level Rounded Up) Turns. (50 Mana)</t>
  </si>
  <si>
    <t>(&gt;) Bola Throw III: Root Target for 3(+50% Level Rounded Up) Turns. (50 Mana)</t>
  </si>
  <si>
    <t>(≈) Quick Jab: Strike/Shoot Target 3 Times at 50% of Basic Attack Damage. (30 Mana)</t>
  </si>
  <si>
    <t>(≈) Quick Jab II: Strike/Shoot Target 3 Times at 75% of Basic Attack Damage. (40 Mana)</t>
  </si>
  <si>
    <t>(≈) Quick Jab III: Strike/Shoot Target 3 Times at 100% of Basic Attack Damage. (50 Mana)</t>
  </si>
  <si>
    <t>(≈) Lunge Strike: Dash 1 Tile and Strike Shoot Target. (30 Mana; 1/Combat)</t>
  </si>
  <si>
    <t>(≈) Lunge Strike II: Dash 1 Tile and Strike Shoot Target. (1/Combat; 25 Mana)</t>
  </si>
  <si>
    <t>(≈) Lunge Strike III: Dash 1 Tile and Strike Shoot Target. (1/Combat; 20 Mana)</t>
  </si>
  <si>
    <t>(≈) Poison Blade: Apply Poison your weapon, causing it to deal 5 Poison Damage on Hit Until End of Combat. (20 Mana)</t>
  </si>
  <si>
    <t>(≈) Poison Blade II: Apply Poison your weapon, causing it to deal 7 Poison Damage on Hit Until End of Combat. (20 Mana)</t>
  </si>
  <si>
    <t>(≈) Poison Blade III: Apply Poison your weapon, causing it to deal 10 Poison Damage on Hit Until End of Combat. (20 Mana)</t>
  </si>
  <si>
    <t>Acquired loot: at start of combat, gain a random hidden weapon; Active (Flash): Swap weapon.</t>
  </si>
  <si>
    <t>(P) Acting innocent: Other entities think you are innocent, allowing you to Start combat with +10 Initiative.</t>
  </si>
  <si>
    <t>(P) Acting innocent: Other entities think you are innocent, allowing you to Start combat with +15 Initiative.</t>
  </si>
  <si>
    <t>(P) Acting innocent: Other entities think you are innocent, allowing you to Start combat with +20 Initiative.</t>
  </si>
  <si>
    <t>(&gt;) Pocket Sand: Blind Target for 2 Turns. (1/Combat)</t>
  </si>
  <si>
    <t>(&gt;) Pocket Sand II: Blind Target for 3 Turns. (1/Combat)</t>
  </si>
  <si>
    <t>(&gt;) Pocket Sand III: Blind Target for 4 Turns. (1/Combat)</t>
  </si>
  <si>
    <t>(≈) Punishment  II: Strike Target for Basic Attack Damage; If the Attack lands Inflict Torment for 3 Turns. (20 Mana)</t>
  </si>
  <si>
    <t>(≈) Punishment III: Strike Target for Basic Attack Damage; If the Attack lands Inflict Torment for 4 Turns. (30 Mana)</t>
  </si>
  <si>
    <t>(P) Discipline: Gain the Disciplined Condition.</t>
  </si>
  <si>
    <t>(P) Discipline, Ambusher: Gain the Disciplined and Ambusher Conditions.</t>
  </si>
  <si>
    <t>(P) Discipline, Ambusher and Agility III: Gain the Disciplined, Ambusher and Agile Condition.</t>
  </si>
  <si>
    <t>(&gt;) Javelin Thrower: Throw a Random Common Javelin at Target. (20 Mana)</t>
  </si>
  <si>
    <t>(&gt;) Javeline Thrower II: Throw a Random Rare Javelin at Target. (30 Mana)</t>
  </si>
  <si>
    <t>(&gt;) Javeline Thrower III: Throw a Random Epic Javelin at Target. (40 Mana)</t>
  </si>
  <si>
    <t>(&gt;) Potion Throw: Throw a Random Common Throwable Potion at Target Entity. (20 Mana)</t>
  </si>
  <si>
    <t>(&gt;) Potion Throw II: Throw a Random Rare Throwable Potion at Target Entity. (30 Mana)</t>
  </si>
  <si>
    <t>(&gt;) Potion Throw III: Throw a Random Epic Throwable Potion at Target Entity. (40 Mana)</t>
  </si>
  <si>
    <t>(❖:≈) Scroll Casting: Cast a Random Common Scroll. (25 Mana)</t>
  </si>
  <si>
    <t>(❖:≈) Scroll Casting II: Cast a Random Rare Scroll. (50 Mana)</t>
  </si>
  <si>
    <t>(❖:≈) Scroll Casting III: Cast a Random Epic Scroll. (75 Mana)</t>
  </si>
  <si>
    <t>(&gt;) Hatchet Thrower: Throw a Random Common Hatchet at Target. (20 Mana)</t>
  </si>
  <si>
    <t>(&gt;) Hatchet Thrower II: Throw a Random Rare Hatchet at Target. (30 Mana)</t>
  </si>
  <si>
    <t>(&gt;) Hatchet Thrower III: Throw a Random Epic Hatchet at Target. (40 Mana)</t>
  </si>
  <si>
    <t>(≈) Potion Drink: Drink a Random Common Consumable Potion. (20 Mana)</t>
  </si>
  <si>
    <t>(≈) Potion Drink II: Drink a Random Rare Consumable Potion. (30 Mana)</t>
  </si>
  <si>
    <t>(≈) Potion Drink III: Drink a Random Epic Consumable Potion. (40 Mana)</t>
  </si>
  <si>
    <t>(&gt;) Dagger Thrower: Throw a Random Common Dagger at Target. (20 Mana)</t>
  </si>
  <si>
    <t>(&gt;) Dagger Thrower II: Throw a Random Rare Dagger at Target. (30 Mana)</t>
  </si>
  <si>
    <t>(&gt;) Dagger Thrower III: Throw a Random Epic Dagger at Target. (40 Mana)</t>
  </si>
  <si>
    <t>(&gt;) Explosive Thrower: Throw a Random Common Explosive at Target. (20 Mana)</t>
  </si>
  <si>
    <t>(&gt;) Explosive Thrower II: Throw a Random Rare Explosive at Target. (40 Mana)</t>
  </si>
  <si>
    <t>(&gt;) Explosive Thrower III: Throw a Random Epic Explosive at Target. (60 Mana)</t>
  </si>
  <si>
    <t>(&gt;) Puncturing Needle: Throw a needle at Target for 20(+100% Dexterity) Physical Damage with 10 Bleed Damage on Hit. (30 Mana)</t>
  </si>
  <si>
    <t>(&gt;) Puncturing Needle II: Throw a needle at Target for 25(+100% Dexterity) Physical Damage with 10 Bleed Damage on Hit. (30 Mana)</t>
  </si>
  <si>
    <t>(&gt;) Puncturing Needle III: Blitz; Throw a needle at Target for 25(+100% Dexterity) Physical Damage with 10 Bleed Damage on Hit. (30 Mana)</t>
  </si>
  <si>
    <t>(≈) Steal Gold: Steal 100 Gold, Deal 10 Bleed Damage. (20 Mana)</t>
  </si>
  <si>
    <t>(≈) Steal Gold II: Steal 200 Gold, Deal 20 Bleed Damage. (30 Mana)</t>
  </si>
  <si>
    <t>(≈) Steal Gold III : Steal 300 Gold, Deal 30 Bleed Damage. (40 Mana)</t>
  </si>
  <si>
    <t>(❖:+) Flight Denial: Slow Target for 1(+50% Dex) Turns. (20 Mana)</t>
  </si>
  <si>
    <t>(❖:+) Flight Denial II : Slow Target for 2(+50% Dex) Turns. (30 Mana)</t>
  </si>
  <si>
    <t>(❖:+) Flight Denial III: Slow Target for 3(+50% Dex) Turns. (40 Mana)</t>
  </si>
  <si>
    <t>(❖:&gt;) Blood Bolt: Launch a 20 Bleed Damage bolt at Target Entity. (25 Mana)</t>
  </si>
  <si>
    <t>(❖:&gt;) Blood Bolt II: Launch a 40 Bleed Damage bolt at Target Entity. (50 Mana)</t>
  </si>
  <si>
    <t>(❖:&gt;) Blood Bolt III: Launch a 60 Bleed Damage bolt at Target Entity. (75 Mana)</t>
  </si>
  <si>
    <t>(❖:&gt;) Blood Bolt: Launch a 20 Fire Damage bolt at Target Entity. (25 Mana)</t>
  </si>
  <si>
    <t>(❖:&gt;) Blood Bolt II: Launch a 40 Fire Damage bolt at Target Entity. (50 Mana)</t>
  </si>
  <si>
    <t>(❖:&gt;) Blood Bolt III: Launch a 60 Fire Damage bolt at Target Entity. (75 Mana)</t>
  </si>
  <si>
    <t>(❖:&gt;) Blood Bolt: Launch a 20 Frost Damage bolt at Target Entity. (25 Mana)</t>
  </si>
  <si>
    <t>(❖:&gt;) Blood Bolt II: Launch a 40 Frost Damage bolt at Target Entity. (50 Mana)</t>
  </si>
  <si>
    <t>(❖:&gt;) Blood Bolt III: Launch a 60 Frost Damage bolt at Target Entity. (75 Mana)</t>
  </si>
  <si>
    <t>(❖:&gt;) Poison Bolt: Launch a 20 Poison Damage bolt at Target Entity. (25 Mana)</t>
  </si>
  <si>
    <t>(❖:&gt;) Poison Bolt II: Launch a 40 Poison Damage bolt at Target Entity. (50 Mana)</t>
  </si>
  <si>
    <t>(❖:&gt;) Poison Bolt III: Launch a 60 Poison Damage bolt at Target Entity. (75 Mana)</t>
  </si>
  <si>
    <t>(❖:&gt;) Earth Bolt: Launch a 20 Earth Damage bolt at Target Entity. (25 Mana)</t>
  </si>
  <si>
    <t>(❖:&gt;) Earth Bolt II: Launch a 40 Earth Damage bolt at Target Entity. (50 Mana)</t>
  </si>
  <si>
    <t>(❖:&gt;) Earth Bolt III: Launch a 60 Earth Damage bolt at Target Entity. (75 Mana)</t>
  </si>
  <si>
    <t>(❖:&gt;) Dark Bolt: Launch a 20 Dark Damage bolt at Target Entity. (25 Mana)</t>
  </si>
  <si>
    <t>(❖:&gt;) Dark Bolt II: Launch a 40 Dark Damage bolt at Target Entity. (50 Mana)</t>
  </si>
  <si>
    <t>(❖:&gt;) Dark Bolt III: Launch a 60 Dark Damage bolt at Target Entity. (75 Mana)</t>
  </si>
  <si>
    <t>(❖:&gt;) Wind Bolt: Launch a 20 Wind Damage bolt at Target Entity. (25 Mana)</t>
  </si>
  <si>
    <t>(❖:&gt;) Wind Bolt II: Launch a 40 Wind Damage bolt at Target Entity. (50 Mana)</t>
  </si>
  <si>
    <t>(❖:&gt;) Wind Bolt III: Launch a 60 Wind Damage bolt at Target Entity. (75 Mana)</t>
  </si>
  <si>
    <t>(❖:&gt;) Light Bolt: Launch a 20 Light Damage bolt at Target Entity. (25 Mana)</t>
  </si>
  <si>
    <t>(❖:&gt;) Light Bolt II: Launch a 40 Light Damage bolt at Target Entity. (50 Mana)</t>
  </si>
  <si>
    <t>(❖:&gt;) Light Bolt III: Launch a 60 Light Damage bolt at Target Entity. (75 Mana)</t>
  </si>
  <si>
    <t>(❖:&gt;) Lightning Bolt: Launch a 20 Lightning Damage bolt at Target Entity. (25 Mana)</t>
  </si>
  <si>
    <t>(❖:&gt;) Lightning Bolt II: Launch a 40 Lightning Damage bolt at Target Entity. (50 Mana)</t>
  </si>
  <si>
    <t>(❖:&gt;) Lightning Bolt III: Launch a 60 Lightning Damage bolt at Target Entity. (75 Mana)</t>
  </si>
  <si>
    <t>(≈) Hyper Infusion: Infuse your Weapon with up to 25 Mana causing it to deal x Magic Damage on your next Strike. (x Mana)</t>
  </si>
  <si>
    <t>(≈) Hyper Infusion II : Infuse your Weapon with up to 35 Mana causing it to deal x Magic Damage on your next Strike. (x Mana)</t>
  </si>
  <si>
    <t>(≈) Hyper Infusion III: Infuse your Weapon with up to 50 Mana causing it to deal x Magic Damage on your next Strike. (x Mana)</t>
  </si>
  <si>
    <t>LIST OF TIER II ABILITIES:</t>
  </si>
  <si>
    <t>(P) Strange Feign: On Miss: Gain +2 on your next Basic Attack Roll.</t>
  </si>
  <si>
    <t>(P) Strange Feign II: On Miss: Gain +3 on your next Basic Attack Roll.</t>
  </si>
  <si>
    <t>(P) Strange Feign III: On Miss: Gain +4 on your next Basic Attack Roll.</t>
  </si>
  <si>
    <t>(❖:≈) Arcane Seeking: Cause your next Spell to become Precise and Deal 25% more Damage. (20 Mana)</t>
  </si>
  <si>
    <t>(❖:≈) Arcane Seeking II: Cause your next Spell to become Precise and Deal 50% more Damage. (40 Mana)</t>
  </si>
  <si>
    <t>(❖:≈) Arcane Seeking III: Cause your next Spell to become Precise and Deal 100% more Damage. (80 Mana)</t>
  </si>
  <si>
    <t>(P) Misdirection: Gain 10% Deflection.</t>
  </si>
  <si>
    <t>(P) Misdirection II: Gain 20% Deflection.</t>
  </si>
  <si>
    <t>(P) Misdirection III: Gain 30% Deflection.</t>
  </si>
  <si>
    <t>(P) Elemental Expert: Gain 10% Elemental Resistance.</t>
  </si>
  <si>
    <t>(P) Elemental Expert II: Gain 20% Elemental Resistance.</t>
  </si>
  <si>
    <t>(P) Elemental Expert III: Gain 30% Elemental Resistance.</t>
  </si>
  <si>
    <t>(P) Unparalleled Fortitude: Gain 10% Fortitude.</t>
  </si>
  <si>
    <t>(P) Unparalleled Fortitude II: Gain 20% Fortitude.</t>
  </si>
  <si>
    <t>(P) Unparalleled Fortitude III: Gain 30% Fortitude.</t>
  </si>
  <si>
    <t>(^) Planned Trapping: Hidden; Place a Trap on up to 3 Chosen Tiles that deal 20 Physical Damage when Moved onto. (25 Mana)</t>
  </si>
  <si>
    <t>(^) Planned Trapping II: Hidden; Place a Trap on up to 4 Chosen Tiles that deal 30 Physical Damage when Moved onto. (30 Mana)</t>
  </si>
  <si>
    <t>(^) Planned Trapping III: Hidden; Place a Trap on up to 5 Chosen Tiles that deal 40 Physical Damage when Moved onto. (40 Mana)</t>
  </si>
  <si>
    <t>(≈) Instinctive Dodge: Counter; Dodge with +3 Modifier. (25 Mana)</t>
  </si>
  <si>
    <t>(≈) Instinctive Dodge II: Counter; Dodge with +4 Modifier. (25 Mana)</t>
  </si>
  <si>
    <t>(≈) Instinctive Dodge III: Counter; Dodge with +5 Modifier. (25 Mana)</t>
  </si>
  <si>
    <t>(≈) Tent Cover: Counter; Become Ethereal for 1 Turn. (20 Mana)</t>
  </si>
  <si>
    <t>(≈) Tent Cover II: Counter; Become Ethereal for 2 Turns. (30 Mana)</t>
  </si>
  <si>
    <t>(≈) Tent Cover III: Counter; Become Ethereal for 3 Turns. (40 Mana)</t>
  </si>
  <si>
    <t>(&gt;) Counter Dagger: Counter; Throw a Dagger at Target Projectile reducing it by 20 Damage; If the Projectile reaches 0 Damage or originally wasn't dealing Damage, Destroy the Projectile instead. (35 Mana)</t>
  </si>
  <si>
    <t>(&gt;) Counter Dagger II: Counter; Throw a Dagger at Target Projectile reducing it by 30 Damage; If the Projectile reaches 0 Damage or originally wasn't dealing Damage, Destroy the Projectile instead. (40 Mana)</t>
  </si>
  <si>
    <t>(&gt;) Counter Dagger III: Counter; Throw a Dagger at Target Projectile reducing it by 40 Damage; If the Projectile reaches 0 Damage or originally wasn't dealing Damage, Destroy the Projectile instead. (50 Mana)</t>
  </si>
  <si>
    <t>(&gt;) Normalizing Dart: Set Targets Mobility to 0 until End of Combat; If it already is 0 he loses 20 Health Instead. (30 Mana)</t>
  </si>
  <si>
    <t>(&gt;) Normalizing Dart II: Set Targets Mobility to 0 until End of Combat; If it already is 0 he loses 25 Health Instead. (30 Mana)</t>
  </si>
  <si>
    <t>(&gt;) Normalizing Dart III: Set Targets Mobility to 0 until End of Combat; If it already is 0 he loses 30 Health Instead. (30 Mana)</t>
  </si>
  <si>
    <t>(o) Bandits Banter: Taunt all other Non-Bandit Entities on the Hex forcing their next turn to Basic Attack you once. (30 Mana; 1/Combat)</t>
  </si>
  <si>
    <t>(o) Bandits Banter II: Taunt all other Non-Bandit Entities on the Hex forcing their next turn to Basic Attack you once. (20 Mana; 1/Combat)</t>
  </si>
  <si>
    <t>(o) Bandits Banter III: Taunt all other Non-Bandit Entities on the Hex forcing their next turn to Basic Attack you once. (10 Mana; 1/Combat)</t>
  </si>
  <si>
    <t>(P) Knife Juggler: Every Third Basic Attack throw a Dagger at a Random Hostile Target for 10(+100% Dexterity Physical Damage.</t>
  </si>
  <si>
    <t>(P) Knife Juggler II: Every Third Basic Attack throw a Dagger at a Random Hostile Target for 15(+100% Dexterity Physical Damage.</t>
  </si>
  <si>
    <t>(P) Knife Juggler III: Every Third Basic Attack throw a Dagger at a Random Hostile Target for 20(+100% Dexterity Physical Damage.</t>
  </si>
  <si>
    <t>(❖:o) Blood Bolt: Deal 20 Bleed Damage in Target 2x2 Tile Area. (30 Mana)</t>
  </si>
  <si>
    <t>(❖:o) Blood Bolt II: Deal 40 Bleed Damage in Target 2x2 Tile Area. (60 Mana)</t>
  </si>
  <si>
    <t>(❖:o) Blood Bolt III: Deal 60 Bleed Damage in Target 2x2 Tile Area. (90 Mana)</t>
  </si>
  <si>
    <t>(❖:o) Blood Bolt: Deal 20 Fire Damage in Target 2x2 Tile Area. (30 Mana)</t>
  </si>
  <si>
    <t>(❖:o) Blood Bolt II: Deal 40 Fire Damage in Target 2x2 Tile Area. (60 Mana)</t>
  </si>
  <si>
    <t>(❖:o) Blood Bolt III: Deal 60 Fire Damage in Target 2x2 Tile Area. (90 Mana)</t>
  </si>
  <si>
    <t>(❖:o) Blood Bolt: Deal 20 Frost Damage in Target 2x2 Tile Area. (30 Mana)</t>
  </si>
  <si>
    <t>(❖:o) Blood Bolt II: Deal 40 Frost Damage in Target 2x2 Tile Area. (60 Mana)</t>
  </si>
  <si>
    <t>(❖:o) Blood Bolt III: Deal 60 Frost Damage in Target 2x2 Tile Area. (90 Mana)</t>
  </si>
  <si>
    <t>(❖:o) Poison Bolt: Deal 20 Poison Damage in Target 2x2 Tile Area. (30 Mana)</t>
  </si>
  <si>
    <t>(❖:o) Poison Bolt II: Deal 40 Poison Damage in Target 2x2 Tile Area. (60 Mana)</t>
  </si>
  <si>
    <t>(❖:o) Poison Bolt III: Deal 60 Poison Damage in Target 2x2 Tile Area. (90 Mana)</t>
  </si>
  <si>
    <t>(❖:o) Earth Bolt: Deal 20 Earth Damage in Target 2x2 Tile Area. (30 Mana)</t>
  </si>
  <si>
    <t>(❖:o) Earth Bolt II: Deal 40 Earth Damage in Target 2x2 Tile Area. (60 Mana)</t>
  </si>
  <si>
    <t>(❖:o) Earth Bolt III: Deal 60 Earth Damage in Target 2x2 Tile Area. (90 Mana)</t>
  </si>
  <si>
    <t>(❖:o) Dark Bolt: Deal 20 Dark Damage in Target 2x2 Tile Area. (30 Mana)</t>
  </si>
  <si>
    <t>(❖:o) Dark Bolt II: Deal 40 Dark Damage in Target 2x2 Tile Area. (60 Mana)</t>
  </si>
  <si>
    <t>(❖:o) Dark Bolt III: Deal 60 Dark Damage in Target 2x2 Tile Area. (90 Mana)</t>
  </si>
  <si>
    <t>(❖:o) Wind Bolt: Deal 20 Wind Damage in Target 2x2 Tile Area. (30 Mana)</t>
  </si>
  <si>
    <t>(❖:o) Wind Bolt II: Deal 40 Wind Damage in Target 2x2 Tile Area. (60 Mana)</t>
  </si>
  <si>
    <t>(❖:o) Wind Bolt III: Deal 60 Wind Damage in Target 2x2 Tile Area. (90 Mana)</t>
  </si>
  <si>
    <t>(❖:o) Light Bolt: Deal 20 Light Damage in Target 2x2 Tile Area. (30 Mana)</t>
  </si>
  <si>
    <t>(❖:o) Light Bolt II: Deal 40 Light Damage in Target 2x2 Tile Area. (60 Mana)</t>
  </si>
  <si>
    <t>(❖:o) Light Bolt III: Deal 60 Light Damage in Target 2x2 Tile Area. (90 Mana)</t>
  </si>
  <si>
    <t>(❖:o) Lightning Bolt: Deal 20 Lightning Damage in Target 2x2 Tile Area. (30 Mana)</t>
  </si>
  <si>
    <t>(❖:o) Lightning Bolt II: Deal 40 Lightning Damage in Target 2x2 Tile Area. (60 Mana)</t>
  </si>
  <si>
    <t>(❖:o) Lightning Bolt III: Deal 60 Lightning Damage in Target 2x2 Tile Area. (90 Mana)</t>
  </si>
  <si>
    <t>LIST OF TIER III ABILITIES:</t>
  </si>
  <si>
    <t>(≈) Later Sucker: Blitz; Steal an Item and instantly move 1 Tile away. (80 Mana)</t>
  </si>
  <si>
    <t>(≈) Later Sucker II: Blitz; Steal an Item and instantly move 1 Tile away. (60 Mana)</t>
  </si>
  <si>
    <t>(≈) Later Sucker III: Blitz; Steal an Item and instantly move 1 Tile away. (40 Mana)</t>
  </si>
  <si>
    <t>(≈) Disarm: Disarm Target Entity causing them to Drop their Weapon. (30 Mana)</t>
  </si>
  <si>
    <t>(≈) Disarm II: Disarm Target Entity causing them to Drop their Weapon. (25 Mana)</t>
  </si>
  <si>
    <t>(≈) Disarm III: Flash; Disarm Target Entity causing them to Drop their Weapon. (25 Mana)</t>
  </si>
  <si>
    <t>(P) Faster Quickfeet: Always go first in initiative; +1 Mobility.</t>
  </si>
  <si>
    <t>(P) Faster Quickfeet: Always go first in initiative; +2 Mobility.</t>
  </si>
  <si>
    <t>(P) Faster Quickfeet: Always go first in initiative; +3 Mobility.</t>
  </si>
  <si>
    <t>(≈) What?: Drop your Weapon, Inflict Target with Confused for 2 Turns. (1/Combat)</t>
  </si>
  <si>
    <t>(≈) What? II: Drop your Weapon, Inflict Target with Confused for 3 Turns. (1/Combat)</t>
  </si>
  <si>
    <t>(≈) What? III: Drop your Weapon, Inflict Target with Confused for 4 Turns. (1/Combat)</t>
  </si>
  <si>
    <t>(+) Dirty Bargain: Target has to choose to Lose 200 Gold or 20 Health; If they have no Gold they are forced to Lose Health. (30 Mana)</t>
  </si>
  <si>
    <t>(+) Dirty Bargain II: Target has to choose to Lose 300 Gold or 30 Health; If they have no Gold they are forced to Lose Health. (35 Mana)</t>
  </si>
  <si>
    <t>(+) Dirty Bargain III: Target has to choose to Lose 400 Gold or 40 Health; If they have no Gold they are forced to Lose Health. (40 Mana)</t>
  </si>
  <si>
    <t>(≈) Mirror Trick: Hidden; Cause the next attack against you to have a 50% Chance to miss. (25 Mana)</t>
  </si>
  <si>
    <t>(≈) Mirror Trick iI: Hidden; Cause the next attack against you to have a 75% Chance to miss. (30 Mana)</t>
  </si>
  <si>
    <t>(≈) Mirror Trick iII: Hidden; Cause the next attack against you to miss. (35 Mana)</t>
  </si>
  <si>
    <t>(+) Doublecross: Any Damage received from selected Target will also be Dealt to another selected Target; Lasts 3 Turns. (50 Mana)</t>
  </si>
  <si>
    <t>(+) Doublecross II: Any Damage received from selected Target will also be Dealt to another selected Target; Lasts 4 Turns. (50 Mana)</t>
  </si>
  <si>
    <t>(+) Doublecross III: Any Damage received from selected Target will also be Dealt to another selected Target; Lasts 5 Turns. (50 Mana)</t>
  </si>
  <si>
    <t>(&gt;) I saw that trick coming!: Counter; Redirect Target Non-Ultimate Projectile to any Target. (30 Mana; 3 Turn Cooldown)</t>
  </si>
  <si>
    <t>(&gt;) I saw that trick coming! II: Counter; Redirect Target Non-Ultimate Projectile to any Target. (20 Mana; 3 Turn Cooldown)</t>
  </si>
  <si>
    <t>(&gt;) I saw that trick coming! III: Counter; Redirect Target Non-Ultimate Projectile to any Target. (10 Mana; 3 Turn Cooldown)</t>
  </si>
  <si>
    <t>(❖:+) Teleporting Inquiry: Swap the location of 2 Target Entities. (25 Mana; 1/Combat)</t>
  </si>
  <si>
    <t>(❖:+) Teleporting Inquiry II: Swap the location of 2 Target Entities. (25 Mana; 2/Combat)</t>
  </si>
  <si>
    <t>(❖:+) Teleporting Inquiry III: Swap the location of 3 Target Entities. (20 Mana; 3/Combat)</t>
  </si>
  <si>
    <t>(❖:+) Blood Bolt: Deal 20 Bleed Damage to Target Entity. (30 Mana)</t>
  </si>
  <si>
    <t>(❖:+) Blood Bolt II: Deal 40 Bleed Damage to Target Entity. (60 Mana)</t>
  </si>
  <si>
    <t>(❖:+) Blood Bolt III: Deal 60 Bleed Damage to Target Entity. (90 Mana)</t>
  </si>
  <si>
    <t>(❖:+) Blood Bolt: Deal 20 Fire Damage to Target Entity. (30 Mana)</t>
  </si>
  <si>
    <t>(❖:+) Blood Bolt II: Deal 40 Fire Damage to Target Entity. (60 Mana)</t>
  </si>
  <si>
    <t>(❖:+) Blood Bolt III: Deal 60 Fire Damage to Target Entity. (90 Mana)</t>
  </si>
  <si>
    <t>(❖:+) Blood Bolt: Deal 20 Frost Damage to Target Entity. (30 Mana)</t>
  </si>
  <si>
    <t>(❖:+) Blood Bolt II: Deal 40 Frost Damage to Target Entity. (60 Mana)</t>
  </si>
  <si>
    <t>(❖:+) Blood Bolt III: Deal 60 Frost Damage to Target Entity. (90 Mana)</t>
  </si>
  <si>
    <t>(❖:+) Poison Bolt: Deal 20 Poison Damage to Target Entity. (30 Mana)</t>
  </si>
  <si>
    <t>(❖:+) Poison Bolt II: Deal 40 Poison Damage to Target Entity. (60 Mana)</t>
  </si>
  <si>
    <t>(❖:+) Poison Bolt III: Deal 60 Poison Damage to Target Entity. (90 Mana)</t>
  </si>
  <si>
    <t>(❖:+) Earth Bolt: Deal 20 Earth Damage to Target Entity. (30 Mana)</t>
  </si>
  <si>
    <t>(❖:+) Earth Bolt II: Deal 40 Earth Damage to Target Entity. (60 Mana)</t>
  </si>
  <si>
    <t>(❖:+) Earth Bolt III: Deal 60 Earth Damage to Target Entity. (90 Mana)</t>
  </si>
  <si>
    <t>(❖:+) Dark Bolt: Deal 20 Dark Damage to Target Entity. (30 Mana)</t>
  </si>
  <si>
    <t>(❖:+) Dark Bolt II: Deal 40 Dark Damage to Target Entity. (60 Mana)</t>
  </si>
  <si>
    <t>(❖:+) Dark Bolt III: Deal 60 Dark Damage to Target Entity. (90 Mana)</t>
  </si>
  <si>
    <t>(❖:+) Wind Bolt: Deal 20 Wind Damage to Target Entity. (30 Mana)</t>
  </si>
  <si>
    <t>(❖:+) Wind Bolt II: Deal 40 Wind Damage to Target Entity. (60 Mana)</t>
  </si>
  <si>
    <t>(❖:+) Wind Bolt III: Deal 60 Wind Damage to Target Entity. (90 Mana)</t>
  </si>
  <si>
    <t>(❖:+) Light Bolt: Deal 20 Light Damage to Target Entity. (30 Mana)</t>
  </si>
  <si>
    <t>(❖:+) Light Bolt II: Deal 40 Light Damage to Target Entity. (60 Mana)</t>
  </si>
  <si>
    <t>(❖:+) Light Bolt III: Deal 60 Light Damage to Target Entity. (90 Mana)</t>
  </si>
  <si>
    <t>(❖:+) Lightning Bolt: Deal 20 Lightning Damage to Target Entity. (30 Mana)</t>
  </si>
  <si>
    <t>(❖:+) Lightning Bolt II: Deal 40 Lightning Damage to Target Entity. (60 Mana)</t>
  </si>
  <si>
    <t>(❖:+) Lightning Bolt III: Deal 60 Lightning Damage to Target Entity. (90 Mana)</t>
  </si>
  <si>
    <t>LIST OF ULTIMATE ABILITIES:</t>
  </si>
  <si>
    <t>(^) Call the Crew: Summon 2 Bandit Weakling Minions or 1 Bandit Elite Minion. (80 Mana; 1/Combat)</t>
  </si>
  <si>
    <t>(^) Call the Crew II: Summon 4 Bandit Weakling Minions or 2 Bandit Elite Minions. (100 Mana;1/Combat)</t>
  </si>
  <si>
    <t>(^) Call the Crew III: Summon 6 Bandit Weakling Minions or 3 Bandit Elite Minions. (120 Mana; 1/Combat)</t>
  </si>
  <si>
    <t>(^) Reinforcements: Summon 2 Legion Weakling Minions or 1 Legion Elite Minion. (80 Mana; 1/Combat)</t>
  </si>
  <si>
    <t>(^) Reinforcements II: Summon 4 Legion Weakling Minions or 2 Legion Elite Minion. (100 Mana; 1/Combat)</t>
  </si>
  <si>
    <t>(^) Reinforcements III: Summon 6 Legion Weakling Minions or 3 Legion Elite Minion. (120 Mana; 1/Combat)</t>
  </si>
  <si>
    <t>(^) Opening Den: Summon a Random Elite Creature Minion. (100 Mana)</t>
  </si>
  <si>
    <t>(^) Opening Den II: Summon a Random Prime Elite Creature Minion. (120 Mana)</t>
  </si>
  <si>
    <t>(^) Opening Den III: Summon a Random Prime Boss Creature Minion. (150 Mana)</t>
  </si>
  <si>
    <t>(≈) Blending Cover: Become Invisible for 2 Turns. (50 Mana)</t>
  </si>
  <si>
    <t>(≈) Blending Cover II: Become Invisible for 3 Turns. (50 Mana)</t>
  </si>
  <si>
    <t>(≈) Blending Cover III: Become Invisible for 4 Turns. (50 Mana)</t>
  </si>
  <si>
    <t>(≈) Dupe Heist: Hidden; Mark Target Entity for 3 Turns; Any Items used by Target are automatically duplicated in your Inventory; Aftermath: Remove Duplicated Items from your inventory. (30 Mana)</t>
  </si>
  <si>
    <t>(≈) Dupe Heist II: Hidden; Mark Target Entity for 4 Turns; Any Items used by Target are automatically duplicated in your Inventory; Aftermath: Remove Duplicated Items from your inventory. (30 Mana)</t>
  </si>
  <si>
    <t>(≈) Dupe Heist III: Hidden; Mark Target Entity for 5 Turns; Any Items used by Target are automatically duplicated in your Inventory; Aftermath: Remove Duplicated Items from your inventory. (30 Mana)</t>
  </si>
  <si>
    <t>(≈) Grifter’s Gambit: Both you and Target must Wager any amount of Health by immediately losing it; Toss a Coin by rolling a D2; If it rolls 1, you Restore double your wagered Health plus the Targets wagered health; if it rolls a 2, your Target Restores twice his wagered Health plus your wagered Health. (75 Mana; 1/Combat)</t>
  </si>
  <si>
    <t>(≈) Grifter’s Gambit II: Both you and Target must Wager any amount of Health by immediately losing it; Toss a Coin by rolling a D2; If it rolls 1, you Restore double your wagered Health plus the Targets wagered health; if it rolls a 2, your Target Restores twice his wagered Health plus your wagered Health. (25 Mana; 1/Combat)</t>
  </si>
  <si>
    <t>(≈) Grifter’s Gambit II: Both you and Target must Wager any amount of Health by immediately losing it; Toss a Coin by rolling a D2; If it rolls 1, you Restore double your wagered Health plus the Targets wagered health; if it rolls a 2, your Target Restores twice his wagered Health. (1/Combat)</t>
  </si>
  <si>
    <t>(P) Flashy Getaway: Upon receiving Lethal Damage, Block all Damage, Restore 50 Health, Remove all Statuses and Teleport to chosen Tile.</t>
  </si>
  <si>
    <t>(P) Flashy Getaway II: Upon receiving Lethal Damage, Block all Damage, Restore 100 Health, Remove all Statuses and Teleport to chosen Tile.</t>
  </si>
  <si>
    <t>(P) Flashy Getaway III: Upon receiving Lethal Damage, Block all Damage, Restore 200 Health, Remove all Statuses and Teleport to chosen Tile.</t>
  </si>
  <si>
    <t>(❖:&gt;) Ultimate Blood Bolt: Launch a 100 Bleed Damage bolt at Target Entity. (100 Mana)</t>
  </si>
  <si>
    <t>(❖:&gt;) Ultimate Blood Bolt II: Launch a 150 Bleed Damage bolt at Target Entity. (150 Mana)</t>
  </si>
  <si>
    <t>(❖:&gt;) Ultimate Blood Bolt III: Launch a 200 Bleed Damage bolt at Target Entity. (200 Mana)</t>
  </si>
  <si>
    <t>(❖:&gt;) Ultimate Blood Bolt: Launch a 100 Fire Damage bolt at Target Entity. (100 Mana)</t>
  </si>
  <si>
    <t>(❖:&gt;) Ultimate Blood Bolt II: Launch a 150 Fire Damage bolt at Target Entity. (150 Mana)</t>
  </si>
  <si>
    <t>(❖:&gt;) Ultimate Blood Bolt III: Launch a 200 Fire Damage bolt at Target Entity. (200 Mana)</t>
  </si>
  <si>
    <t>(❖:&gt;) Ultimate Blood Bolt: Launch a 100 Frost Damage bolt at Target Entity. (100 Mana)</t>
  </si>
  <si>
    <t>(❖:&gt;) Ultimate Blood Bolt II: Launch a 150 Frost Damage bolt at Target Entity. (150 Mana)</t>
  </si>
  <si>
    <t>(❖:&gt;) Ultimate Blood Bolt III: Launch a 200 Frost Damage bolt at Target Entity. (200 Mana)</t>
  </si>
  <si>
    <t>(❖:&gt;) Ultimate Poison Bolt: Launch a 100 Poison Damage bolt at Target Entity. (100 Mana)</t>
  </si>
  <si>
    <t>(❖:&gt;) Ultimate Poison Bolt II: Launch a 150 Poison Damage bolt at Target Entity. (150 Mana)</t>
  </si>
  <si>
    <t>(❖:&gt;) Ultimate Poison Bolt III: Launch a 200 Poison Damage bolt at Target Entity. (200 Mana)</t>
  </si>
  <si>
    <t>(❖:&gt;) Ultimate Earth Bolt: Launch a 100 Earth Damage bolt at Target Entity. (100 Mana)</t>
  </si>
  <si>
    <t>(❖:&gt;) Ultimate Earth Bolt II: Launch a 150 Earth Damage bolt at Target Entity. (150 Mana)</t>
  </si>
  <si>
    <t>(❖:&gt;) Ultimate Earth Bolt III: Launch a 200 Earth Damage bolt at Target Entity. (200 Mana)</t>
  </si>
  <si>
    <t>(❖:&gt;) Ultimate Dark Bolt: Launch a 100 Dark Damage bolt at Target Entity. (100 Mana)</t>
  </si>
  <si>
    <t>(❖:&gt;) Ultimate Dark Bolt II: Launch a 150 Dark Damage bolt at Target Entity. (150 Mana)</t>
  </si>
  <si>
    <t>(❖:&gt;) Ultimate Dark Bolt III: Launch a 200 Dark Damage bolt at Target Entity. (200 Mana)</t>
  </si>
  <si>
    <t>(❖:&gt;) Ultimate Wind Bolt: Launch a 100 Wind Damage bolt at Target Entity. (100 Mana)</t>
  </si>
  <si>
    <t>(❖:&gt;) Ultimate Wind Bolt II: Launch a 150 Wind Damage bolt at Target Entity. (150 Mana)</t>
  </si>
  <si>
    <t>(❖:&gt;) Ultimate Wind Bolt III: Launch a 200 Wind Damage bolt at Target Entity. (200 Mana)</t>
  </si>
  <si>
    <t>(❖:&gt;) Ultimate Light Bolt: Launch a 100 Light Damage bolt at Target Entity. (100 Mana)</t>
  </si>
  <si>
    <t>(❖:&gt;) Ultimate Light Bolt II: Launch a 150 Light Damage bolt at Target Entity. (150 Mana)</t>
  </si>
  <si>
    <t>(❖:&gt;) Ultimate Light Bolt III: Launch a 200 Light Damage bolt at Target Entity. (200 Mana)</t>
  </si>
  <si>
    <t>(❖:&gt;) Ultimate Lightning Bolt: Launch a 100 Lightning Damage bolt at Target Entity. (100 Mana)</t>
  </si>
  <si>
    <t>(❖:&gt;) Ultimate Lightning Bolt II: Launch a 150 Lightning Damage bolt at Target Entity. (150 Mana)</t>
  </si>
  <si>
    <t>(❖:&gt;) Ultimate Lightning Bolt III: Launch a 200 Lightning Damage bolt at Target Entity. (200 Mana)</t>
  </si>
  <si>
    <t>INGREDIENT #1</t>
  </si>
  <si>
    <t>INGREDIENT #2</t>
  </si>
  <si>
    <t>POTION</t>
  </si>
  <si>
    <t>Starting P</t>
  </si>
  <si>
    <t>Vile Mushroom: Vile Properties</t>
  </si>
  <si>
    <t>End P</t>
  </si>
  <si>
    <t>Pure Blood: Blood Properties (Bleed)</t>
  </si>
  <si>
    <t>Price</t>
  </si>
  <si>
    <t>Rarity</t>
  </si>
  <si>
    <t>Health Value</t>
  </si>
  <si>
    <t>Common</t>
  </si>
  <si>
    <t>Rare</t>
  </si>
  <si>
    <t>Epic</t>
  </si>
  <si>
    <t>Greyshade Bark: Ensnaring Properties</t>
  </si>
  <si>
    <t>Legendary</t>
  </si>
  <si>
    <t>Mythic</t>
  </si>
  <si>
    <t>Astral</t>
  </si>
  <si>
    <t>Defensive Elixir: Lose 2 of Each Attribute; Gain 4 Defense and 4 Dispersion. (≈)</t>
  </si>
  <si>
    <t>Resistance Acceleration Elixir: At every Start of Day Gain 1 Defense and Dispersion. (≈)</t>
  </si>
  <si>
    <t>Power Elixir: Gain 5 Power. (≈)</t>
  </si>
  <si>
    <t>Afterimage Potion: Gain an Afterimage that has 10%(+500% Dexterity) Chance to Basic Attack alongside you for 50% of the Original Damage; Lasts until End of Combat. (≈)</t>
  </si>
  <si>
    <t>Dexterity Elixir: Gain 6 Dexterity. (≈)</t>
  </si>
  <si>
    <t>Blind Rage Potion: Your Basic Attacks have 50% Chance to miss but Hits become Critical. (≈)</t>
  </si>
  <si>
    <t>Frost Sacrifice Elixir: Set your Frost Resistance to 0%; Gain/Lose 1 Strength for every 10% Frost Resistance Lost/Gained. (≈)</t>
  </si>
  <si>
    <t>Bleed Sacrifice Elixir: Set your Bleed Resistance to 0%; Gain/Lose 1 Strength for every 10% Bleed Resistance Lost/Gained. (≈)</t>
  </si>
  <si>
    <t>Poison Sacrifice Elixir: Set your Poison Resistance to 0%; Gain/Lose 1 Strength for every 10% Poison Resistance Lost/Gained. (≈)</t>
  </si>
  <si>
    <t>Earth Sacrifice Elixir: Set your Earth Resistance to 0%; Gain/Lose 1 Strength for every 10% Earth Resistance Lost/Gained. (≈)</t>
  </si>
  <si>
    <t>Fire Sacrifice Elixir: Set your Fire Resistance to 0%; Gain/Lose 1 Strength for every 10% Fire Resistance Lost/Gained. (≈)</t>
  </si>
  <si>
    <t>Lightning Sacrifice Elixir: Set your Lightning Resistance to 0%; Gain/Lose 1 Strength for every 10% Lightning Resistance Lost/Gained. (≈)</t>
  </si>
  <si>
    <t>Wind Sacrifice Elixir: Set your Wind Resistance to 0%; Gain/Lose 1 Strength for every 10% Wind Resistance Lost/Gained. (≈)</t>
  </si>
  <si>
    <t>Light Sacrifice Elixir: Set your Light Resistance to 0%; Gain/Lose 1 Strength for every 10% Light Resistance Lost/Gained. (≈)</t>
  </si>
  <si>
    <t>Dark Sacrifice Elixir: Set your Dark Resistance to 0%; Gain/Lose 1 Strength for every 10% Dark Resistance Lost/Gained. (≈)</t>
  </si>
  <si>
    <t>Strength Elixir: Gain 6 Strength. (≈)</t>
  </si>
  <si>
    <t>Elixir of Life: Gain 50 Health. (≈)</t>
  </si>
  <si>
    <t>Mana Barrier Potion: Gain 30% of Max Health as a Barrier that expires at the end of the Day. (≈)</t>
  </si>
  <si>
    <t>Elixir of Mana Pool: Gain 50 Max Mana. (≈)</t>
  </si>
  <si>
    <t>Greater Defensive Elixir: Lose 4 of Each Attribute; Gain 10 Defense and 10 Dispersion. (≈)</t>
  </si>
  <si>
    <t>Greater Bleed Healing Potion: Restore Health equal to double Bleed Resistance where 10% Bleed Resistance is 10 Health.</t>
  </si>
  <si>
    <t>Swamp Flask: Deal 20 Unholy Damage. (&gt;)</t>
  </si>
  <si>
    <t>Greater Elixir of Life: Gain 75 Health. (≈)</t>
  </si>
  <si>
    <t>Greater Mana Pool Elixir: Gain 75 Mana. (≈)</t>
  </si>
  <si>
    <t>Greater Elixir of the Destroyer: Gain 15 Attribute Points; Rotting in 5 Days. (≈)</t>
  </si>
  <si>
    <t>The End Flask: Destroys Non-Hero/Guardian Entity. (&gt;)</t>
  </si>
  <si>
    <t>Bound Revival Potion: Revive Target Non-Hero/Guardian Corpse uner your Banner.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</si>
</sst>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2">
    <font>
      <sz val="11"/>
      <color theme="1"/>
      <name val="Arial"/>
    </font>
    <font>
      <sz val="11"/>
      <color theme="1"/>
      <name val="Calibri"/>
      <family val="2"/>
      <scheme val="minor"/>
    </font>
    <font>
      <b/>
      <sz val="12"/>
      <color rgb="FF000000"/>
      <name val="Arial"/>
      <family val="2"/>
    </font>
    <font>
      <b/>
      <sz val="11"/>
      <color rgb="FF000000"/>
      <name val="Algerian"/>
      <family val="5"/>
    </font>
    <font>
      <sz val="11"/>
      <color theme="1"/>
      <name val="Helvetica LT Std"/>
      <family val="2"/>
    </font>
    <font>
      <sz val="12"/>
      <name val="Helvetica LT Std"/>
      <family val="2"/>
    </font>
    <font>
      <sz val="12"/>
      <color theme="1"/>
      <name val="Helvetica LT Std"/>
      <family val="2"/>
    </font>
    <font>
      <sz val="12"/>
      <color rgb="FF000000"/>
      <name val="Arial"/>
      <family val="2"/>
    </font>
    <font>
      <sz val="12"/>
      <color theme="1"/>
      <name val="Arial"/>
      <family val="2"/>
    </font>
    <font>
      <sz val="12"/>
      <color rgb="FF000000"/>
      <name val="Calibri"/>
      <family val="2"/>
    </font>
    <font>
      <b/>
      <sz val="12"/>
      <color rgb="FF000000"/>
      <name val="Calibri"/>
      <family val="2"/>
    </font>
    <font>
      <b/>
      <sz val="12"/>
      <color rgb="FFFFFFFF"/>
      <name val="Tahoma"/>
      <family val="2"/>
    </font>
    <font>
      <b/>
      <sz val="12"/>
      <color theme="1"/>
      <name val="Arial"/>
      <family val="2"/>
    </font>
    <font>
      <sz val="12"/>
      <color rgb="FF000000"/>
      <name val="Helvetica LT Std"/>
      <charset val="1"/>
    </font>
    <font>
      <b/>
      <sz val="12"/>
      <color rgb="FFFFFFFF"/>
      <name val="Arial"/>
      <family val="2"/>
    </font>
    <font>
      <sz val="12"/>
      <color rgb="FF4472C4"/>
      <name val="Helvetica LT Std"/>
      <family val="2"/>
    </font>
    <font>
      <sz val="12"/>
      <color rgb="FFC76AE6"/>
      <name val="Helvetica LT Std"/>
      <family val="2"/>
    </font>
    <font>
      <sz val="12"/>
      <color rgb="FFED7D31"/>
      <name val="Helvetica LT Std"/>
      <family val="2"/>
    </font>
    <font>
      <sz val="12"/>
      <color rgb="FF00B0F0"/>
      <name val="Helvetica LT Std"/>
      <family val="2"/>
    </font>
    <font>
      <sz val="12"/>
      <color rgb="FF806000"/>
      <name val="Helvetica LT Std"/>
      <family val="2"/>
    </font>
    <font>
      <sz val="12"/>
      <color rgb="FFFFFFFF"/>
      <name val="Helvetica LT Std"/>
      <family val="2"/>
    </font>
    <font>
      <b/>
      <sz val="12"/>
      <color theme="1"/>
      <name val="Calibri"/>
      <family val="2"/>
    </font>
    <font>
      <sz val="12"/>
      <color theme="1"/>
      <name val="Calibri"/>
      <family val="2"/>
    </font>
    <font>
      <sz val="12"/>
      <color theme="1"/>
      <name val="Times New Roman"/>
      <family val="1"/>
    </font>
    <font>
      <b/>
      <sz val="12"/>
      <name val="Helvetica LT Std"/>
      <family val="2"/>
    </font>
    <font>
      <b/>
      <sz val="12"/>
      <color theme="1"/>
      <name val="Helvetica LT Std"/>
      <family val="2"/>
    </font>
    <font>
      <b/>
      <sz val="11"/>
      <color theme="1"/>
      <name val="Helvetica LT Std"/>
      <family val="2"/>
    </font>
    <font>
      <sz val="11"/>
      <name val="Arial Black"/>
      <family val="2"/>
    </font>
    <font>
      <b/>
      <sz val="11"/>
      <color theme="1"/>
      <name val="Arial"/>
      <family val="2"/>
    </font>
    <font>
      <b/>
      <sz val="12"/>
      <color theme="1"/>
      <name val="Times New Roman"/>
      <family val="1"/>
    </font>
    <font>
      <sz val="12"/>
      <color rgb="FF7F7F7F"/>
      <name val="Calibri"/>
      <family val="2"/>
    </font>
    <font>
      <sz val="12"/>
      <color rgb="FFFF0000"/>
      <name val="Calibri"/>
      <family val="2"/>
    </font>
    <font>
      <sz val="12"/>
      <color rgb="FF2E75B5"/>
      <name val="Calibri"/>
      <family val="2"/>
    </font>
    <font>
      <sz val="12"/>
      <color rgb="FF7F6000"/>
      <name val="Calibri"/>
      <family val="2"/>
    </font>
    <font>
      <sz val="12"/>
      <color rgb="FFFFC000"/>
      <name val="Calibri"/>
      <family val="2"/>
    </font>
    <font>
      <sz val="12"/>
      <color rgb="FFC00000"/>
      <name val="Calibri"/>
      <family val="2"/>
    </font>
    <font>
      <sz val="12"/>
      <color rgb="FF548135"/>
      <name val="Calibri"/>
      <family val="2"/>
    </font>
    <font>
      <sz val="12"/>
      <color rgb="FF2F5496"/>
      <name val="Calibri"/>
      <family val="2"/>
    </font>
    <font>
      <b/>
      <sz val="12"/>
      <color rgb="FF7F6000"/>
      <name val="Calibri"/>
      <family val="2"/>
    </font>
    <font>
      <sz val="12"/>
      <color rgb="FF70AD47"/>
      <name val="Calibri"/>
      <family val="2"/>
    </font>
    <font>
      <i/>
      <sz val="12"/>
      <color theme="1"/>
      <name val="Arial"/>
      <family val="2"/>
    </font>
    <font>
      <b/>
      <i/>
      <sz val="12"/>
      <color theme="1"/>
      <name val="Arial"/>
      <family val="2"/>
    </font>
    <font>
      <sz val="12"/>
      <color rgb="FF4472C4"/>
      <name val="Calibri"/>
      <family val="2"/>
    </font>
    <font>
      <sz val="12"/>
      <color rgb="FF000000"/>
      <name val="Helvetica LT Std"/>
      <family val="2"/>
    </font>
    <font>
      <sz val="12"/>
      <color rgb="FFFFFFFF"/>
      <name val="Arial"/>
      <family val="2"/>
    </font>
    <font>
      <b/>
      <sz val="14"/>
      <color theme="1"/>
      <name val="Arial"/>
      <family val="2"/>
    </font>
    <font>
      <b/>
      <sz val="11"/>
      <color rgb="FF806000"/>
      <name val="Arial"/>
      <family val="2"/>
    </font>
    <font>
      <b/>
      <sz val="11"/>
      <color rgb="FF4472C4"/>
      <name val="Arial"/>
      <family val="2"/>
    </font>
    <font>
      <b/>
      <sz val="11"/>
      <color rgb="FFC76AE6"/>
      <name val="Arial"/>
      <family val="2"/>
    </font>
    <font>
      <b/>
      <sz val="11"/>
      <color rgb="FFED7D31"/>
      <name val="Arial"/>
      <family val="2"/>
    </font>
    <font>
      <sz val="12"/>
      <color rgb="FFD9292C"/>
      <name val="Helvetica LT Std"/>
      <family val="2"/>
    </font>
    <font>
      <b/>
      <sz val="11"/>
      <color rgb="FF000000"/>
      <name val="Arial"/>
      <family val="2"/>
    </font>
    <font>
      <sz val="12"/>
      <color rgb="FF00B050"/>
      <name val="Helvetica LT Std"/>
      <family val="2"/>
    </font>
    <font>
      <sz val="12"/>
      <color rgb="FFFF80E5"/>
      <name val="Helvetica LT Std"/>
      <family val="2"/>
    </font>
    <font>
      <b/>
      <sz val="11"/>
      <color rgb="FF00B0F0"/>
      <name val="Arial"/>
      <family val="2"/>
    </font>
    <font>
      <b/>
      <sz val="11"/>
      <color theme="0"/>
      <name val="Calibri"/>
      <family val="2"/>
      <scheme val="minor"/>
    </font>
    <font>
      <sz val="11"/>
      <color rgb="FFFFFFFF"/>
      <name val="Arial"/>
      <family val="2"/>
    </font>
    <font>
      <sz val="12"/>
      <color theme="1"/>
      <name val="Calibri"/>
      <family val="2"/>
      <scheme val="minor"/>
    </font>
    <font>
      <b/>
      <sz val="11"/>
      <color rgb="FFFF0000"/>
      <name val="Arial"/>
      <family val="2"/>
    </font>
    <font>
      <sz val="11"/>
      <color theme="1"/>
      <name val="Arial Black"/>
      <family val="2"/>
    </font>
    <font>
      <b/>
      <sz val="12"/>
      <color rgb="FFFF0000"/>
      <name val="Arial"/>
      <family val="2"/>
    </font>
    <font>
      <sz val="11"/>
      <color rgb="FFFF0000"/>
      <name val="Arial"/>
      <family val="2"/>
    </font>
    <font>
      <sz val="12"/>
      <color rgb="FFC76AE6"/>
      <name val="Helvetica LT Std"/>
      <charset val="1"/>
    </font>
    <font>
      <sz val="12"/>
      <color rgb="FF000000"/>
      <name val="Helvetica LT Std"/>
    </font>
    <font>
      <b/>
      <sz val="20"/>
      <color theme="1"/>
      <name val="Arial"/>
      <family val="2"/>
    </font>
    <font>
      <b/>
      <sz val="16"/>
      <color theme="1"/>
      <name val="Arial"/>
      <family val="2"/>
    </font>
    <font>
      <b/>
      <sz val="16"/>
      <color rgb="FFFF0000"/>
      <name val="Arial"/>
      <family val="2"/>
    </font>
    <font>
      <sz val="12"/>
      <color rgb="FF4472C4"/>
      <name val="Helvetica LT Std"/>
      <charset val="1"/>
    </font>
    <font>
      <sz val="12"/>
      <color rgb="FFED7D31"/>
      <name val="Helvetica LT Std"/>
      <charset val="1"/>
    </font>
    <font>
      <sz val="12"/>
      <color rgb="FF806000"/>
      <name val="Helvetica LT Std"/>
      <charset val="1"/>
    </font>
    <font>
      <sz val="12"/>
      <color rgb="FFD9292C"/>
      <name val="Helvetica LT Std"/>
      <charset val="1"/>
    </font>
    <font>
      <sz val="16"/>
      <color theme="1"/>
      <name val="Arial Black"/>
      <family val="2"/>
    </font>
    <font>
      <sz val="11"/>
      <color theme="1"/>
      <name val="Arial"/>
      <family val="2"/>
    </font>
    <font>
      <b/>
      <sz val="16"/>
      <color theme="0"/>
      <name val="Arial Black"/>
      <family val="2"/>
    </font>
    <font>
      <b/>
      <sz val="16"/>
      <color rgb="FF000000"/>
      <name val="Algerian"/>
      <family val="5"/>
    </font>
    <font>
      <sz val="16"/>
      <color theme="1"/>
      <name val="Arial"/>
      <family val="2"/>
    </font>
    <font>
      <b/>
      <sz val="12"/>
      <color rgb="FFC00000"/>
      <name val="Calibri"/>
      <family val="2"/>
    </font>
    <font>
      <b/>
      <sz val="12"/>
      <color rgb="FF4472C4"/>
      <name val="Calibri"/>
      <family val="2"/>
    </font>
    <font>
      <b/>
      <sz val="12"/>
      <color rgb="FF548135"/>
      <name val="Calibri"/>
      <family val="2"/>
    </font>
    <font>
      <b/>
      <sz val="12"/>
      <color theme="1" tint="0.499984740745262"/>
      <name val="Calibri"/>
      <family val="2"/>
    </font>
    <font>
      <sz val="12"/>
      <color theme="5" tint="-0.249977111117893"/>
      <name val="Calibri"/>
      <family val="2"/>
    </font>
    <font>
      <b/>
      <sz val="14"/>
      <color theme="0"/>
      <name val="Calibri"/>
      <family val="2"/>
    </font>
    <font>
      <sz val="12"/>
      <color rgb="FF66BD2B"/>
      <name val="Calibri"/>
      <family val="2"/>
    </font>
    <font>
      <sz val="72"/>
      <color theme="4" tint="-0.249977111117893"/>
      <name val="Arial Black"/>
      <family val="2"/>
    </font>
    <font>
      <sz val="72"/>
      <color theme="5" tint="-0.249977111117893"/>
      <name val="Arial Black"/>
      <family val="2"/>
    </font>
    <font>
      <sz val="72"/>
      <color theme="9" tint="-0.249977111117893"/>
      <name val="Arial Black"/>
      <family val="2"/>
    </font>
    <font>
      <sz val="16"/>
      <color theme="0"/>
      <name val="Arial Black"/>
      <family val="2"/>
    </font>
    <font>
      <sz val="15"/>
      <color theme="0"/>
      <name val="Arial Black"/>
      <family val="2"/>
    </font>
    <font>
      <b/>
      <sz val="20"/>
      <color theme="0"/>
      <name val="Arial Black"/>
      <family val="2"/>
    </font>
    <font>
      <b/>
      <sz val="14"/>
      <color theme="1"/>
      <name val="Tahoma"/>
      <family val="2"/>
    </font>
    <font>
      <b/>
      <sz val="12"/>
      <color theme="0"/>
      <name val="Arial"/>
      <family val="2"/>
    </font>
    <font>
      <b/>
      <sz val="20"/>
      <color rgb="FF000000"/>
      <name val="Century"/>
      <family val="1"/>
    </font>
    <font>
      <sz val="14"/>
      <color theme="0"/>
      <name val="Arial Black"/>
      <family val="2"/>
    </font>
    <font>
      <b/>
      <sz val="13"/>
      <color rgb="FF000000"/>
      <name val="Arial"/>
      <family val="2"/>
    </font>
    <font>
      <b/>
      <sz val="13"/>
      <color theme="0"/>
      <name val="Arial"/>
      <family val="2"/>
    </font>
    <font>
      <b/>
      <sz val="13"/>
      <color rgb="FFFFFFFF"/>
      <name val="Tahoma"/>
      <family val="2"/>
    </font>
    <font>
      <sz val="13"/>
      <color theme="1"/>
      <name val="Arial"/>
      <family val="2"/>
    </font>
    <font>
      <sz val="16"/>
      <color rgb="FF000000"/>
      <name val="Arial"/>
      <family val="2"/>
    </font>
    <font>
      <b/>
      <sz val="20"/>
      <color rgb="FF000000"/>
      <name val="Arial"/>
      <family val="2"/>
    </font>
    <font>
      <b/>
      <sz val="16"/>
      <color rgb="FFFFFFFF"/>
      <name val="Arial Black"/>
      <family val="2"/>
    </font>
    <font>
      <b/>
      <sz val="14"/>
      <color theme="0"/>
      <name val="Arial Black"/>
      <family val="2"/>
    </font>
    <font>
      <b/>
      <sz val="13"/>
      <color theme="1"/>
      <name val="Arial"/>
      <family val="2"/>
    </font>
    <font>
      <b/>
      <sz val="13"/>
      <color theme="9"/>
      <name val="Arial"/>
      <family val="2"/>
    </font>
    <font>
      <b/>
      <sz val="18"/>
      <color rgb="FF000000"/>
      <name val="Arial"/>
      <family val="2"/>
    </font>
    <font>
      <sz val="14"/>
      <color rgb="FF000000"/>
      <name val="Arial Black"/>
      <family val="2"/>
    </font>
    <font>
      <b/>
      <sz val="13"/>
      <color theme="5" tint="-0.249977111117893"/>
      <name val="Arial"/>
      <family val="2"/>
    </font>
    <font>
      <b/>
      <sz val="14"/>
      <color theme="1"/>
      <name val="Calibri"/>
      <family val="2"/>
      <scheme val="minor"/>
    </font>
    <font>
      <b/>
      <sz val="12"/>
      <color theme="1"/>
      <name val="Calibri"/>
      <family val="2"/>
      <scheme val="minor"/>
    </font>
    <font>
      <sz val="11"/>
      <color theme="1"/>
      <name val="Calibri"/>
      <family val="2"/>
      <scheme val="minor"/>
    </font>
    <font>
      <sz val="48"/>
      <color rgb="FF5B9BD5"/>
      <name val="Calibri"/>
      <family val="2"/>
      <scheme val="minor"/>
    </font>
    <font>
      <b/>
      <sz val="13"/>
      <color rgb="FFFFFFFF"/>
      <name val="Calibri"/>
      <family val="2"/>
      <scheme val="minor"/>
    </font>
    <font>
      <b/>
      <sz val="13"/>
      <color theme="1"/>
      <name val="Calibri"/>
      <family val="2"/>
      <scheme val="minor"/>
    </font>
    <font>
      <b/>
      <sz val="13"/>
      <color rgb="FF000000"/>
      <name val="Calibri"/>
      <family val="2"/>
      <scheme val="minor"/>
    </font>
    <font>
      <b/>
      <sz val="11"/>
      <color theme="1"/>
      <name val="Calibri"/>
      <family val="2"/>
      <scheme val="minor"/>
    </font>
    <font>
      <b/>
      <sz val="12"/>
      <color rgb="FF000000"/>
      <name val="Calibri"/>
      <family val="2"/>
      <scheme val="minor"/>
    </font>
    <font>
      <sz val="12"/>
      <color rgb="FFC00000"/>
      <name val="Calibri"/>
      <family val="2"/>
      <scheme val="minor"/>
    </font>
    <font>
      <sz val="12"/>
      <color rgb="FF4472C4"/>
      <name val="Calibri"/>
      <family val="2"/>
      <scheme val="minor"/>
    </font>
    <font>
      <sz val="12"/>
      <color rgb="FF000000"/>
      <name val="Calibri"/>
      <family val="2"/>
      <scheme val="minor"/>
    </font>
    <font>
      <sz val="12"/>
      <color rgb="FF548135"/>
      <name val="Calibri"/>
      <family val="2"/>
      <scheme val="minor"/>
    </font>
    <font>
      <sz val="12"/>
      <color rgb="FF7F7F7F"/>
      <name val="Calibri"/>
      <family val="2"/>
      <scheme val="minor"/>
    </font>
    <font>
      <sz val="12"/>
      <color rgb="FFFF0000"/>
      <name val="Calibri"/>
      <family val="2"/>
      <scheme val="minor"/>
    </font>
    <font>
      <sz val="12"/>
      <color rgb="FF2E75B5"/>
      <name val="Calibri"/>
      <family val="2"/>
      <scheme val="minor"/>
    </font>
    <font>
      <sz val="12"/>
      <color rgb="FF70AD47"/>
      <name val="Calibri"/>
      <family val="2"/>
      <scheme val="minor"/>
    </font>
    <font>
      <sz val="12"/>
      <color rgb="FF7F6000"/>
      <name val="Calibri"/>
      <family val="2"/>
      <scheme val="minor"/>
    </font>
    <font>
      <sz val="12"/>
      <color rgb="FFFFC000"/>
      <name val="Calibri"/>
      <family val="2"/>
      <scheme val="minor"/>
    </font>
    <font>
      <sz val="12"/>
      <color rgb="FF2F5496"/>
      <name val="Calibri"/>
      <family val="2"/>
      <scheme val="minor"/>
    </font>
    <font>
      <b/>
      <sz val="12"/>
      <color rgb="FF7F6000"/>
      <name val="Calibri"/>
      <family val="2"/>
      <scheme val="minor"/>
    </font>
    <font>
      <b/>
      <sz val="12"/>
      <color rgb="FFFFFFFF"/>
      <name val="Calibri"/>
      <family val="2"/>
      <scheme val="minor"/>
    </font>
    <font>
      <sz val="12"/>
      <color rgb="FFBF9000"/>
      <name val="Calibri"/>
      <family val="2"/>
      <scheme val="minor"/>
    </font>
    <font>
      <b/>
      <sz val="12"/>
      <color rgb="FFFF0000"/>
      <name val="Calibri"/>
      <family val="2"/>
      <scheme val="minor"/>
    </font>
    <font>
      <sz val="48"/>
      <color rgb="FFED7D31"/>
      <name val="Calibri"/>
      <family val="2"/>
      <scheme val="minor"/>
    </font>
    <font>
      <sz val="11"/>
      <color rgb="FF000000"/>
      <name val="Calibri"/>
      <family val="2"/>
      <scheme val="minor"/>
    </font>
    <font>
      <sz val="48"/>
      <color rgb="FFFF0000"/>
      <name val="Calibri"/>
      <family val="2"/>
      <scheme val="minor"/>
    </font>
    <font>
      <sz val="48"/>
      <color rgb="FF70AD47"/>
      <name val="Calibri"/>
      <family val="2"/>
      <scheme val="minor"/>
    </font>
    <font>
      <sz val="12"/>
      <color rgb="FFBF9000"/>
      <name val="Calibri"/>
      <family val="2"/>
    </font>
    <font>
      <b/>
      <sz val="14"/>
      <color theme="0"/>
      <name val="Arial"/>
      <family val="2"/>
    </font>
    <font>
      <sz val="16"/>
      <color rgb="FFFFFFFF"/>
      <name val="Arial Black"/>
      <charset val="1"/>
    </font>
    <font>
      <sz val="14"/>
      <color rgb="FFFFFFFF"/>
      <name val="Arial Black"/>
    </font>
    <font>
      <b/>
      <sz val="14"/>
      <color rgb="FFFFFFFF"/>
      <name val="Arial Black"/>
    </font>
    <font>
      <b/>
      <sz val="18"/>
      <color theme="0"/>
      <name val="Arial"/>
      <family val="2"/>
    </font>
    <font>
      <b/>
      <sz val="13"/>
      <color theme="0"/>
      <name val="Tahoma"/>
    </font>
    <font>
      <sz val="13"/>
      <color theme="0"/>
      <name val="Arial"/>
      <family val="2"/>
    </font>
    <font>
      <b/>
      <sz val="13"/>
      <color theme="0"/>
      <name val="Calibri"/>
      <scheme val="major"/>
    </font>
    <font>
      <b/>
      <sz val="13"/>
      <color theme="0"/>
      <name val="Calibri"/>
      <scheme val="minor"/>
    </font>
    <font>
      <sz val="14"/>
      <color theme="0"/>
      <name val="Calibri"/>
      <scheme val="major"/>
    </font>
    <font>
      <sz val="14"/>
      <color rgb="FFFFFFFF"/>
      <name val="Calibri"/>
      <scheme val="major"/>
    </font>
    <font>
      <b/>
      <sz val="14"/>
      <color rgb="FFFFFFFF"/>
      <name val="Calibri"/>
      <scheme val="major"/>
    </font>
    <font>
      <sz val="14"/>
      <color theme="0"/>
      <name val="Calibri"/>
      <scheme val="minor"/>
    </font>
    <font>
      <b/>
      <sz val="20"/>
      <color theme="0"/>
      <name val="Calibri"/>
      <scheme val="minor"/>
    </font>
    <font>
      <b/>
      <sz val="18"/>
      <color rgb="FF000000"/>
      <name val="Calibri"/>
      <scheme val="major"/>
    </font>
    <font>
      <b/>
      <sz val="16"/>
      <color theme="0"/>
      <name val="Calibri"/>
      <scheme val="major"/>
    </font>
    <font>
      <b/>
      <sz val="14"/>
      <color theme="0"/>
      <name val="Calibri"/>
      <scheme val="major"/>
    </font>
    <font>
      <b/>
      <sz val="14"/>
      <color rgb="FF000000"/>
      <name val="Calibri"/>
      <scheme val="major"/>
    </font>
    <font>
      <sz val="20"/>
      <color theme="0"/>
      <name val="Calibri"/>
      <scheme val="major"/>
    </font>
    <font>
      <sz val="20"/>
      <color rgb="FFFFFFFF"/>
      <name val="Calibri"/>
      <scheme val="major"/>
    </font>
    <font>
      <b/>
      <sz val="20"/>
      <color rgb="FFFFFFFF"/>
      <name val="Calibri"/>
      <scheme val="major"/>
    </font>
    <font>
      <sz val="14"/>
      <color rgb="FFFFFFFF"/>
      <name val="Arial Black"/>
      <charset val="1"/>
    </font>
    <font>
      <b/>
      <sz val="11"/>
      <color theme="1"/>
      <name val="Arial"/>
    </font>
    <font>
      <sz val="16"/>
      <color rgb="FFFF0000"/>
      <name val="Arial"/>
      <family val="2"/>
    </font>
    <font>
      <sz val="10"/>
      <color theme="1"/>
      <name val="Arial"/>
      <charset val="1"/>
    </font>
    <font>
      <b/>
      <sz val="10"/>
      <color theme="1"/>
      <name val="Arial"/>
      <charset val="1"/>
    </font>
    <font>
      <b/>
      <sz val="12"/>
      <color rgb="FF000000"/>
      <name val="Helvetica LT Std"/>
    </font>
    <font>
      <sz val="12"/>
      <color rgb="FF00B0F0"/>
      <name val="Helvetica LT Std"/>
      <charset val="1"/>
    </font>
    <font>
      <sz val="12"/>
      <color rgb="FF000000"/>
      <name val="inherit"/>
    </font>
    <font>
      <b/>
      <sz val="12"/>
      <color rgb="FF000000"/>
      <name val="inherit"/>
    </font>
    <font>
      <sz val="12"/>
      <color theme="1"/>
      <name val="Gg Sans"/>
      <charset val="1"/>
    </font>
    <font>
      <b/>
      <sz val="11"/>
      <color rgb="FF000000"/>
      <name val="Arial"/>
      <charset val="1"/>
    </font>
    <font>
      <sz val="12"/>
      <color theme="6" tint="-0.499984740745262"/>
      <name val="Helvetica LT Std"/>
      <family val="2"/>
    </font>
    <font>
      <sz val="12"/>
      <color theme="9" tint="-0.249977111117893"/>
      <name val="Helvetica LT Std"/>
      <charset val="1"/>
    </font>
    <font>
      <b/>
      <sz val="28"/>
      <color theme="1"/>
      <name val="Arial"/>
    </font>
    <font>
      <sz val="12"/>
      <color rgb="FF806000"/>
      <name val="Helvetica LT Std"/>
    </font>
    <font>
      <sz val="12"/>
      <color theme="9" tint="-0.249977111117893"/>
      <name val="Helvetica LT Std"/>
      <family val="2"/>
    </font>
    <font>
      <b/>
      <sz val="11"/>
      <color rgb="FFFFFF00"/>
      <name val="Calibri"/>
      <family val="2"/>
      <scheme val="minor"/>
    </font>
    <font>
      <b/>
      <sz val="12"/>
      <color rgb="FF000000"/>
      <name val="Arial"/>
      <charset val="1"/>
    </font>
    <font>
      <sz val="16"/>
      <color theme="1"/>
      <name val="Arial"/>
    </font>
    <font>
      <sz val="72"/>
      <color theme="1"/>
      <name val="Calibri"/>
      <family val="2"/>
      <scheme val="minor"/>
    </font>
    <font>
      <sz val="12"/>
      <color theme="1"/>
      <name val="Arial"/>
    </font>
    <font>
      <sz val="12"/>
      <color rgb="FF000000"/>
      <name val="Arial"/>
      <charset val="1"/>
    </font>
    <font>
      <b/>
      <sz val="13"/>
      <color rgb="FFCC8ADE"/>
      <name val="Arial"/>
      <family val="2"/>
    </font>
    <font>
      <sz val="11"/>
      <color rgb="FF000000"/>
      <name val="Calibri"/>
      <family val="2"/>
    </font>
    <font>
      <b/>
      <sz val="11"/>
      <color rgb="FF000000"/>
      <name val="Calibri"/>
      <family val="2"/>
    </font>
    <font>
      <sz val="14"/>
      <color theme="1"/>
      <name val="Arial"/>
    </font>
  </fonts>
  <fills count="145">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B4C6E7"/>
        <bgColor rgb="FFB4C6E7"/>
      </patternFill>
    </fill>
    <fill>
      <patternFill patternType="solid">
        <fgColor rgb="FFA5A5A5"/>
        <bgColor rgb="FFA5A5A5"/>
      </patternFill>
    </fill>
    <fill>
      <patternFill patternType="solid">
        <fgColor rgb="FFE2EFD9"/>
        <bgColor rgb="FFE2EFD9"/>
      </patternFill>
    </fill>
    <fill>
      <patternFill patternType="solid">
        <fgColor rgb="FFF1C232"/>
        <bgColor rgb="FFF1C232"/>
      </patternFill>
    </fill>
    <fill>
      <patternFill patternType="solid">
        <fgColor rgb="FFA9D08E"/>
        <bgColor indexed="64"/>
      </patternFill>
    </fill>
    <fill>
      <patternFill patternType="solid">
        <fgColor rgb="FFE34B4B"/>
        <bgColor indexed="64"/>
      </patternFill>
    </fill>
    <fill>
      <patternFill patternType="solid">
        <fgColor rgb="FF404040"/>
        <bgColor indexed="64"/>
      </patternFill>
    </fill>
    <fill>
      <patternFill patternType="solid">
        <fgColor rgb="FFFFE72E"/>
        <bgColor indexed="64"/>
      </patternFill>
    </fill>
    <fill>
      <patternFill patternType="solid">
        <fgColor rgb="FFFF8800"/>
        <bgColor indexed="64"/>
      </patternFill>
    </fill>
    <fill>
      <patternFill patternType="solid">
        <fgColor rgb="FFF4B084"/>
        <bgColor indexed="64"/>
      </patternFill>
    </fill>
    <fill>
      <patternFill patternType="solid">
        <fgColor rgb="FF9BC2E6"/>
        <bgColor indexed="64"/>
      </patternFill>
    </fill>
    <fill>
      <patternFill patternType="solid">
        <fgColor rgb="FFC6E0B4"/>
        <bgColor indexed="64"/>
      </patternFill>
    </fill>
    <fill>
      <patternFill patternType="solid">
        <fgColor rgb="FFC76AE6"/>
        <bgColor indexed="64"/>
      </patternFill>
    </fill>
    <fill>
      <patternFill patternType="solid">
        <fgColor rgb="FF595959"/>
        <bgColor indexed="64"/>
      </patternFill>
    </fill>
    <fill>
      <patternFill patternType="solid">
        <fgColor rgb="FFED7D31"/>
        <bgColor indexed="64"/>
      </patternFill>
    </fill>
    <fill>
      <patternFill patternType="solid">
        <fgColor rgb="FFFFFFFF"/>
        <bgColor indexed="64"/>
      </patternFill>
    </fill>
    <fill>
      <patternFill patternType="solid">
        <fgColor rgb="FF000000"/>
        <bgColor indexed="64"/>
      </patternFill>
    </fill>
    <fill>
      <patternFill patternType="solid">
        <fgColor rgb="FF4472C4"/>
        <bgColor indexed="64"/>
      </patternFill>
    </fill>
    <fill>
      <patternFill patternType="solid">
        <fgColor rgb="FFFFF2CC"/>
        <bgColor indexed="64"/>
      </patternFill>
    </fill>
    <fill>
      <patternFill patternType="solid">
        <fgColor rgb="FFFFFF00"/>
        <bgColor indexed="64"/>
      </patternFill>
    </fill>
    <fill>
      <patternFill patternType="solid">
        <fgColor rgb="FFFF5900"/>
        <bgColor indexed="64"/>
      </patternFill>
    </fill>
    <fill>
      <patternFill patternType="solid">
        <fgColor rgb="FF70AD47"/>
        <bgColor indexed="64"/>
      </patternFill>
    </fill>
    <fill>
      <patternFill patternType="solid">
        <fgColor rgb="FFFF3B3B"/>
        <bgColor indexed="64"/>
      </patternFill>
    </fill>
    <fill>
      <patternFill patternType="solid">
        <fgColor rgb="FFFFD966"/>
        <bgColor indexed="64"/>
      </patternFill>
    </fill>
    <fill>
      <patternFill patternType="solid">
        <fgColor theme="7" tint="0.59999389629810485"/>
        <bgColor indexed="64"/>
      </patternFill>
    </fill>
    <fill>
      <patternFill patternType="solid">
        <fgColor rgb="FFB4C6E7"/>
        <bgColor indexed="64"/>
      </patternFill>
    </fill>
    <fill>
      <patternFill patternType="solid">
        <fgColor rgb="FFFFE699"/>
        <bgColor indexed="64"/>
      </patternFill>
    </fill>
    <fill>
      <patternFill patternType="solid">
        <fgColor rgb="FFFF80E5"/>
        <bgColor indexed="64"/>
      </patternFill>
    </fill>
    <fill>
      <patternFill patternType="solid">
        <fgColor rgb="FF8EA9DB"/>
        <bgColor indexed="64"/>
      </patternFill>
    </fill>
    <fill>
      <patternFill patternType="solid">
        <fgColor rgb="FFFF2B05"/>
        <bgColor indexed="64"/>
      </patternFill>
    </fill>
    <fill>
      <patternFill patternType="solid">
        <fgColor rgb="FFFF4A4A"/>
        <bgColor indexed="64"/>
      </patternFill>
    </fill>
    <fill>
      <patternFill patternType="solid">
        <fgColor rgb="FFCC8DF0"/>
        <bgColor indexed="64"/>
      </patternFill>
    </fill>
    <fill>
      <patternFill patternType="solid">
        <fgColor rgb="FFA5A5A5"/>
      </patternFill>
    </fill>
    <fill>
      <patternFill patternType="solid">
        <fgColor rgb="FFFF0000"/>
        <bgColor indexed="64"/>
      </patternFill>
    </fill>
    <fill>
      <patternFill patternType="solid">
        <fgColor rgb="FFFFC000"/>
        <bgColor indexed="64"/>
      </patternFill>
    </fill>
    <fill>
      <patternFill patternType="solid">
        <fgColor rgb="FFA5A5A5"/>
        <bgColor indexed="64"/>
      </patternFill>
    </fill>
    <fill>
      <patternFill patternType="solid">
        <fgColor rgb="FF548235"/>
        <bgColor indexed="64"/>
      </patternFill>
    </fill>
    <fill>
      <patternFill patternType="solid">
        <fgColor rgb="FF00B0F0"/>
        <bgColor indexed="64"/>
      </patternFill>
    </fill>
    <fill>
      <patternFill patternType="solid">
        <fgColor rgb="FFBF8F00"/>
        <bgColor indexed="64"/>
      </patternFill>
    </fill>
    <fill>
      <patternFill patternType="solid">
        <fgColor rgb="FF00B050"/>
        <bgColor indexed="64"/>
      </patternFill>
    </fill>
    <fill>
      <patternFill patternType="solid">
        <fgColor rgb="FF92D050"/>
        <bgColor indexed="64"/>
      </patternFill>
    </fill>
    <fill>
      <patternFill patternType="solid">
        <fgColor theme="5" tint="-0.249977111117893"/>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rgb="FFDDEBF7"/>
        <bgColor indexed="64"/>
      </patternFill>
    </fill>
    <fill>
      <patternFill patternType="solid">
        <fgColor rgb="FF02CFB3"/>
        <bgColor indexed="64"/>
      </patternFill>
    </fill>
    <fill>
      <patternFill patternType="solid">
        <fgColor rgb="FFE7E6E6"/>
        <bgColor indexed="64"/>
      </patternFill>
    </fill>
    <fill>
      <patternFill patternType="solid">
        <fgColor rgb="FFF8CBAD"/>
        <bgColor indexed="64"/>
      </patternFill>
    </fill>
    <fill>
      <patternFill patternType="solid">
        <fgColor rgb="FFFCE4D6"/>
        <bgColor indexed="64"/>
      </patternFill>
    </fill>
    <fill>
      <patternFill patternType="solid">
        <fgColor rgb="FFFFA6A7"/>
        <bgColor indexed="64"/>
      </patternFill>
    </fill>
    <fill>
      <patternFill patternType="solid">
        <fgColor rgb="FFE2EFDA"/>
        <bgColor indexed="64"/>
      </patternFill>
    </fill>
    <fill>
      <patternFill patternType="solid">
        <fgColor theme="5"/>
        <bgColor indexed="64"/>
      </patternFill>
    </fill>
    <fill>
      <patternFill patternType="solid">
        <fgColor theme="7"/>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8282"/>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6CDEEB"/>
        <bgColor indexed="64"/>
      </patternFill>
    </fill>
    <fill>
      <patternFill patternType="solid">
        <fgColor rgb="FF5A9EA6"/>
        <bgColor indexed="64"/>
      </patternFill>
    </fill>
    <fill>
      <patternFill patternType="solid">
        <fgColor rgb="FF99F5FF"/>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9957BD"/>
        <bgColor indexed="64"/>
      </patternFill>
    </fill>
    <fill>
      <patternFill patternType="solid">
        <fgColor rgb="FFFA5C5F"/>
        <bgColor indexed="64"/>
      </patternFill>
    </fill>
    <fill>
      <patternFill patternType="solid">
        <fgColor rgb="FFFF82FD"/>
        <bgColor indexed="64"/>
      </patternFill>
    </fill>
    <fill>
      <patternFill patternType="solid">
        <fgColor theme="6" tint="-0.499984740745262"/>
        <bgColor indexed="64"/>
      </patternFill>
    </fill>
    <fill>
      <patternFill patternType="solid">
        <fgColor theme="0"/>
        <bgColor indexed="64"/>
      </patternFill>
    </fill>
    <fill>
      <patternFill patternType="solid">
        <fgColor rgb="FFFFA6A6"/>
        <bgColor indexed="64"/>
      </patternFill>
    </fill>
    <fill>
      <patternFill patternType="solid">
        <fgColor rgb="FFD3ACE8"/>
        <bgColor indexed="64"/>
      </patternFill>
    </fill>
    <fill>
      <patternFill patternType="solid">
        <fgColor rgb="FFCAFF91"/>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rgb="FF6B92D6"/>
        <bgColor indexed="64"/>
      </patternFill>
    </fill>
    <fill>
      <patternFill patternType="solid">
        <fgColor rgb="FFED5858"/>
        <bgColor indexed="64"/>
      </patternFill>
    </fill>
    <fill>
      <patternFill patternType="solid">
        <fgColor rgb="FF6EB9B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7A0B0B"/>
        <bgColor indexed="64"/>
      </patternFill>
    </fill>
    <fill>
      <patternFill patternType="solid">
        <fgColor rgb="FF7030A0"/>
        <bgColor indexed="64"/>
      </patternFill>
    </fill>
    <fill>
      <patternFill patternType="solid">
        <fgColor theme="0" tint="-0.249977111117893"/>
        <bgColor indexed="64"/>
      </patternFill>
    </fill>
    <fill>
      <patternFill patternType="solid">
        <fgColor rgb="FFD97736"/>
        <bgColor indexed="64"/>
      </patternFill>
    </fill>
    <fill>
      <patternFill patternType="solid">
        <fgColor rgb="FF99C46A"/>
        <bgColor indexed="64"/>
      </patternFill>
    </fill>
    <fill>
      <patternFill patternType="solid">
        <fgColor rgb="FF5693CC"/>
        <bgColor indexed="64"/>
      </patternFill>
    </fill>
    <fill>
      <patternFill patternType="solid">
        <fgColor rgb="FFE371C3"/>
        <bgColor indexed="64"/>
      </patternFill>
    </fill>
    <fill>
      <patternFill patternType="solid">
        <fgColor rgb="FF8F8F8F"/>
        <bgColor indexed="64"/>
      </patternFill>
    </fill>
    <fill>
      <patternFill patternType="solid">
        <fgColor rgb="FF3EB38E"/>
        <bgColor indexed="64"/>
      </patternFill>
    </fill>
    <fill>
      <patternFill patternType="solid">
        <fgColor rgb="FFFCCD3F"/>
        <bgColor indexed="64"/>
      </patternFill>
    </fill>
    <fill>
      <patternFill patternType="solid">
        <fgColor rgb="FFBA0F0F"/>
        <bgColor indexed="64"/>
      </patternFill>
    </fill>
    <fill>
      <patternFill patternType="solid">
        <fgColor theme="1" tint="0.34998626667073579"/>
        <bgColor indexed="64"/>
      </patternFill>
    </fill>
    <fill>
      <patternFill patternType="solid">
        <fgColor rgb="FFC99B10"/>
        <bgColor indexed="64"/>
      </patternFill>
    </fill>
    <fill>
      <patternFill patternType="solid">
        <fgColor rgb="FFFAD464"/>
        <bgColor indexed="64"/>
      </patternFill>
    </fill>
    <fill>
      <patternFill patternType="solid">
        <fgColor rgb="FF4D4D4D"/>
        <bgColor indexed="64"/>
      </patternFill>
    </fill>
    <fill>
      <patternFill patternType="solid">
        <fgColor rgb="FF99BD80"/>
        <bgColor indexed="64"/>
      </patternFill>
    </fill>
    <fill>
      <patternFill patternType="solid">
        <fgColor rgb="FFE37F7F"/>
        <bgColor indexed="64"/>
      </patternFill>
    </fill>
    <fill>
      <patternFill patternType="solid">
        <fgColor rgb="FFEDC5C5"/>
        <bgColor indexed="64"/>
      </patternFill>
    </fill>
    <fill>
      <patternFill patternType="solid">
        <fgColor rgb="FFA7B8D9"/>
        <bgColor indexed="64"/>
      </patternFill>
    </fill>
    <fill>
      <patternFill patternType="solid">
        <fgColor rgb="FF8BC961"/>
        <bgColor indexed="64"/>
      </patternFill>
    </fill>
    <fill>
      <patternFill patternType="solid">
        <fgColor rgb="FF9DE3DB"/>
        <bgColor indexed="64"/>
      </patternFill>
    </fill>
    <fill>
      <patternFill patternType="solid">
        <fgColor rgb="FFFF7300"/>
        <bgColor indexed="64"/>
      </patternFill>
    </fill>
    <fill>
      <patternFill patternType="solid">
        <fgColor rgb="FFFF2929"/>
        <bgColor indexed="64"/>
      </patternFill>
    </fill>
    <fill>
      <patternFill patternType="solid">
        <fgColor theme="0" tint="-4.9989318521683403E-2"/>
        <bgColor indexed="64"/>
      </patternFill>
    </fill>
    <fill>
      <patternFill patternType="solid">
        <fgColor rgb="FFF04A4A"/>
        <bgColor indexed="64"/>
      </patternFill>
    </fill>
    <fill>
      <patternFill patternType="solid">
        <fgColor rgb="FFDBBF69"/>
        <bgColor indexed="64"/>
      </patternFill>
    </fill>
    <fill>
      <patternFill patternType="solid">
        <fgColor rgb="FF81ACD4"/>
        <bgColor indexed="64"/>
      </patternFill>
    </fill>
    <fill>
      <patternFill patternType="solid">
        <fgColor rgb="FFFF82BA"/>
        <bgColor indexed="64"/>
      </patternFill>
    </fill>
    <fill>
      <patternFill patternType="solid">
        <fgColor rgb="FFCC8ADE"/>
        <bgColor indexed="64"/>
      </patternFill>
    </fill>
    <fill>
      <patternFill patternType="solid">
        <fgColor rgb="FFF57558"/>
        <bgColor indexed="64"/>
      </patternFill>
    </fill>
    <fill>
      <patternFill patternType="solid">
        <fgColor rgb="FFB8D8F5"/>
        <bgColor indexed="64"/>
      </patternFill>
    </fill>
    <fill>
      <patternFill patternType="solid">
        <fgColor rgb="FFD0EBBE"/>
        <bgColor indexed="64"/>
      </patternFill>
    </fill>
    <fill>
      <patternFill patternType="solid">
        <fgColor rgb="FFC2EBA7"/>
        <bgColor indexed="64"/>
      </patternFill>
    </fill>
    <fill>
      <patternFill patternType="solid">
        <fgColor rgb="FFB3FFEC"/>
        <bgColor indexed="64"/>
      </patternFill>
    </fill>
    <fill>
      <patternFill patternType="solid">
        <fgColor theme="0" tint="-0.34998626667073579"/>
        <bgColor indexed="64"/>
      </patternFill>
    </fill>
    <fill>
      <patternFill patternType="solid">
        <fgColor rgb="FF6AAAE6"/>
        <bgColor indexed="64"/>
      </patternFill>
    </fill>
    <fill>
      <patternFill patternType="solid">
        <fgColor rgb="FF58A38B"/>
        <bgColor indexed="64"/>
      </patternFill>
    </fill>
    <fill>
      <patternFill patternType="solid">
        <fgColor rgb="FF84BA4A"/>
        <bgColor indexed="64"/>
      </patternFill>
    </fill>
    <fill>
      <patternFill patternType="solid">
        <fgColor rgb="FF84B064"/>
        <bgColor indexed="64"/>
      </patternFill>
    </fill>
    <fill>
      <patternFill patternType="solid">
        <fgColor rgb="FFE58CCB"/>
        <bgColor indexed="64"/>
      </patternFill>
    </fill>
    <fill>
      <patternFill patternType="solid">
        <fgColor rgb="FFE3A276"/>
        <bgColor indexed="64"/>
      </patternFill>
    </fill>
    <fill>
      <patternFill patternType="solid">
        <fgColor rgb="FFE6FF82"/>
        <bgColor indexed="64"/>
      </patternFill>
    </fill>
    <fill>
      <patternFill patternType="solid">
        <fgColor rgb="FF5EB349"/>
        <bgColor indexed="64"/>
      </patternFill>
    </fill>
    <fill>
      <patternFill patternType="solid">
        <fgColor rgb="FF844C9C"/>
        <bgColor indexed="64"/>
      </patternFill>
    </fill>
    <fill>
      <patternFill patternType="solid">
        <fgColor rgb="FF396996"/>
        <bgColor indexed="64"/>
      </patternFill>
    </fill>
    <fill>
      <patternFill patternType="solid">
        <fgColor rgb="FFE6B522"/>
        <bgColor indexed="64"/>
      </patternFill>
    </fill>
    <fill>
      <patternFill patternType="solid">
        <fgColor rgb="FFDC734A"/>
        <bgColor indexed="64"/>
      </patternFill>
    </fill>
    <fill>
      <patternFill patternType="solid">
        <fgColor rgb="FFDB60AE"/>
        <bgColor indexed="64"/>
      </patternFill>
    </fill>
    <fill>
      <patternFill patternType="solid">
        <fgColor rgb="FFB53C3C"/>
        <bgColor indexed="64"/>
      </patternFill>
    </fill>
    <fill>
      <patternFill patternType="solid">
        <fgColor rgb="FF3E822E"/>
        <bgColor indexed="64"/>
      </patternFill>
    </fill>
    <fill>
      <patternFill patternType="solid">
        <fgColor rgb="FF58A198"/>
        <bgColor indexed="64"/>
      </patternFill>
    </fill>
    <fill>
      <patternFill patternType="solid">
        <fgColor rgb="FFC49C23"/>
        <bgColor indexed="64"/>
      </patternFill>
    </fill>
    <fill>
      <patternFill patternType="solid">
        <fgColor rgb="FFB04F8C"/>
        <bgColor indexed="64"/>
      </patternFill>
    </fill>
    <fill>
      <patternFill patternType="solid">
        <fgColor rgb="FFBA613D"/>
        <bgColor indexed="64"/>
      </patternFill>
    </fill>
    <fill>
      <patternFill patternType="solid">
        <fgColor rgb="FFF0D851"/>
        <bgColor indexed="64"/>
      </patternFill>
    </fill>
    <fill>
      <patternFill patternType="solid">
        <fgColor theme="6" tint="0.79998168889431442"/>
        <bgColor indexed="64"/>
      </patternFill>
    </fill>
    <fill>
      <patternFill patternType="solid">
        <fgColor rgb="FFBDD7EE"/>
        <bgColor indexed="64"/>
      </patternFill>
    </fill>
    <fill>
      <patternFill patternType="solid">
        <fgColor rgb="FFE7DB90"/>
        <bgColor indexed="64"/>
      </patternFill>
    </fill>
  </fills>
  <borders count="59">
    <border>
      <left/>
      <right/>
      <top/>
      <bottom/>
      <diagonal/>
    </border>
    <border>
      <left style="thin">
        <color rgb="FFB2B2B2"/>
      </left>
      <right style="thin">
        <color rgb="FFB2B2B2"/>
      </right>
      <top style="thin">
        <color rgb="FFB2B2B2"/>
      </top>
      <bottom style="thin">
        <color rgb="FFB2B2B2"/>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B2B2B2"/>
      </left>
      <right/>
      <top style="thin">
        <color rgb="FFB2B2B2"/>
      </top>
      <bottom style="thin">
        <color rgb="FFB2B2B2"/>
      </bottom>
      <diagonal/>
    </border>
    <border>
      <left style="thin">
        <color theme="8" tint="0.59999389629810485"/>
      </left>
      <right style="thin">
        <color theme="8" tint="0.59999389629810485"/>
      </right>
      <top style="thin">
        <color theme="8" tint="0.59999389629810485"/>
      </top>
      <bottom/>
      <diagonal/>
    </border>
    <border>
      <left style="thin">
        <color theme="8" tint="0.59999389629810485"/>
      </left>
      <right style="thin">
        <color theme="8" tint="0.59999389629810485"/>
      </right>
      <top/>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top style="thin">
        <color theme="8" tint="0.59999389629810485"/>
      </top>
      <bottom/>
      <diagonal/>
    </border>
    <border>
      <left/>
      <right/>
      <top style="thin">
        <color theme="8" tint="0.59999389629810485"/>
      </top>
      <bottom/>
      <diagonal/>
    </border>
    <border>
      <left/>
      <right style="thin">
        <color theme="8" tint="0.59999389629810485"/>
      </right>
      <top style="thin">
        <color theme="8" tint="0.59999389629810485"/>
      </top>
      <bottom/>
      <diagonal/>
    </border>
    <border>
      <left style="thin">
        <color theme="8" tint="0.59999389629810485"/>
      </left>
      <right/>
      <top/>
      <bottom/>
      <diagonal/>
    </border>
    <border>
      <left/>
      <right style="thin">
        <color theme="8" tint="0.59999389629810485"/>
      </right>
      <top/>
      <bottom/>
      <diagonal/>
    </border>
    <border>
      <left style="thin">
        <color theme="8" tint="0.59999389629810485"/>
      </left>
      <right/>
      <top/>
      <bottom style="thin">
        <color theme="8" tint="0.59999389629810485"/>
      </bottom>
      <diagonal/>
    </border>
    <border>
      <left/>
      <right/>
      <top/>
      <bottom style="thin">
        <color theme="8" tint="0.59999389629810485"/>
      </bottom>
      <diagonal/>
    </border>
    <border>
      <left/>
      <right style="thin">
        <color theme="8" tint="0.59999389629810485"/>
      </right>
      <top/>
      <bottom style="thin">
        <color theme="8" tint="0.59999389629810485"/>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diagonal/>
    </border>
    <border>
      <left/>
      <right/>
      <top style="medium">
        <color rgb="FF000000"/>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theme="0"/>
      </left>
      <right style="medium">
        <color theme="0"/>
      </right>
      <top style="thin">
        <color theme="0"/>
      </top>
      <bottom/>
      <diagonal/>
    </border>
    <border>
      <left/>
      <right/>
      <top/>
      <bottom style="medium">
        <color rgb="FF000000"/>
      </bottom>
      <diagonal/>
    </border>
    <border>
      <left style="thin">
        <color rgb="FF000000"/>
      </left>
      <right style="thin">
        <color rgb="FF000000"/>
      </right>
      <top style="thin">
        <color rgb="FFCCCCCC"/>
      </top>
      <bottom style="thin">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B2B2B2"/>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s>
  <cellStyleXfs count="2">
    <xf numFmtId="0" fontId="0" fillId="0" borderId="0"/>
    <xf numFmtId="0" fontId="55" fillId="36" borderId="7" applyNumberFormat="0" applyAlignment="0" applyProtection="0"/>
  </cellStyleXfs>
  <cellXfs count="1067">
    <xf numFmtId="0" fontId="0" fillId="0" borderId="0" xfId="0"/>
    <xf numFmtId="0" fontId="4" fillId="0" borderId="0" xfId="0" applyFont="1"/>
    <xf numFmtId="0" fontId="5" fillId="0" borderId="0" xfId="0" applyFont="1"/>
    <xf numFmtId="0" fontId="6" fillId="0" borderId="0" xfId="0" applyFont="1"/>
    <xf numFmtId="0" fontId="13" fillId="0" borderId="0" xfId="0" applyFont="1" applyAlignment="1">
      <alignment wrapText="1"/>
    </xf>
    <xf numFmtId="0" fontId="12" fillId="0" borderId="0" xfId="0" applyFont="1" applyAlignment="1">
      <alignment horizontal="center"/>
    </xf>
    <xf numFmtId="0" fontId="8" fillId="0" borderId="0" xfId="0" applyFont="1"/>
    <xf numFmtId="0" fontId="12" fillId="0" borderId="0" xfId="0" applyFont="1"/>
    <xf numFmtId="0" fontId="21" fillId="0" borderId="0" xfId="0" applyFont="1" applyAlignment="1">
      <alignment horizontal="center"/>
    </xf>
    <xf numFmtId="0" fontId="22" fillId="0" borderId="0" xfId="0" applyFont="1" applyAlignment="1">
      <alignment horizontal="center"/>
    </xf>
    <xf numFmtId="0" fontId="24" fillId="0" borderId="0" xfId="0" applyFont="1"/>
    <xf numFmtId="0" fontId="25" fillId="0" borderId="0" xfId="0" applyFont="1"/>
    <xf numFmtId="0" fontId="26" fillId="0" borderId="0" xfId="0" applyFont="1"/>
    <xf numFmtId="0" fontId="12" fillId="19" borderId="0" xfId="0" applyFont="1" applyFill="1" applyAlignment="1">
      <alignment horizontal="center"/>
    </xf>
    <xf numFmtId="0" fontId="12" fillId="27" borderId="0" xfId="0" applyFont="1" applyFill="1" applyAlignment="1">
      <alignment horizontal="center"/>
    </xf>
    <xf numFmtId="0" fontId="0" fillId="0" borderId="0" xfId="0" applyAlignment="1">
      <alignment horizontal="center"/>
    </xf>
    <xf numFmtId="0" fontId="8" fillId="0" borderId="0" xfId="0" quotePrefix="1" applyFont="1"/>
    <xf numFmtId="0" fontId="12" fillId="0" borderId="0" xfId="0" quotePrefix="1" applyFont="1"/>
    <xf numFmtId="0" fontId="9" fillId="0" borderId="0" xfId="0" applyFont="1" applyAlignment="1">
      <alignment horizontal="center" wrapText="1"/>
    </xf>
    <xf numFmtId="0" fontId="40" fillId="0" borderId="0" xfId="0" applyFont="1"/>
    <xf numFmtId="0" fontId="41" fillId="0" borderId="0" xfId="0" applyFont="1"/>
    <xf numFmtId="9" fontId="9" fillId="0" borderId="0" xfId="0" applyNumberFormat="1" applyFont="1" applyAlignment="1">
      <alignment horizontal="center" wrapText="1"/>
    </xf>
    <xf numFmtId="49" fontId="39" fillId="0" borderId="0" xfId="0" applyNumberFormat="1" applyFont="1" applyAlignment="1">
      <alignment horizontal="center" wrapText="1"/>
    </xf>
    <xf numFmtId="0" fontId="38" fillId="0" borderId="6" xfId="0" applyFont="1" applyBorder="1" applyAlignment="1">
      <alignment horizontal="center" wrapText="1"/>
    </xf>
    <xf numFmtId="0" fontId="19"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43" fillId="0" borderId="0" xfId="0" applyFont="1"/>
    <xf numFmtId="0" fontId="45" fillId="0" borderId="0" xfId="0" applyFont="1" applyAlignment="1">
      <alignment horizontal="center"/>
    </xf>
    <xf numFmtId="0" fontId="46" fillId="0" borderId="0" xfId="0" applyFont="1" applyAlignment="1">
      <alignment horizontal="center"/>
    </xf>
    <xf numFmtId="0" fontId="47" fillId="0" borderId="0" xfId="0" applyFont="1" applyAlignment="1">
      <alignment horizontal="center"/>
    </xf>
    <xf numFmtId="0" fontId="48" fillId="0" borderId="0" xfId="0" applyFont="1" applyAlignment="1">
      <alignment horizontal="center"/>
    </xf>
    <xf numFmtId="0" fontId="49" fillId="0" borderId="0" xfId="0" applyFont="1" applyAlignment="1">
      <alignment horizontal="center"/>
    </xf>
    <xf numFmtId="0" fontId="22" fillId="0" borderId="0" xfId="0" applyFont="1" applyAlignment="1">
      <alignment horizontal="center" vertical="center"/>
    </xf>
    <xf numFmtId="0" fontId="21" fillId="0" borderId="0" xfId="0" applyFont="1"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center" vertical="center" wrapText="1"/>
    </xf>
    <xf numFmtId="0" fontId="35" fillId="0" borderId="0" xfId="0" applyFont="1" applyAlignment="1">
      <alignment horizontal="center" vertical="center" wrapText="1"/>
    </xf>
    <xf numFmtId="0" fontId="36" fillId="0" borderId="0" xfId="0" applyFont="1" applyAlignment="1">
      <alignment horizontal="center" vertical="center" wrapText="1"/>
    </xf>
    <xf numFmtId="9" fontId="30" fillId="0" borderId="0" xfId="0" applyNumberFormat="1" applyFont="1" applyAlignment="1">
      <alignment horizontal="center" vertical="center" wrapText="1"/>
    </xf>
    <xf numFmtId="9" fontId="9" fillId="0" borderId="0" xfId="0" applyNumberFormat="1" applyFont="1" applyAlignment="1">
      <alignment horizontal="center" vertical="center" wrapText="1"/>
    </xf>
    <xf numFmtId="9" fontId="31" fillId="0" borderId="0" xfId="0" applyNumberFormat="1" applyFont="1" applyAlignment="1">
      <alignment horizontal="center" vertical="center" wrapText="1"/>
    </xf>
    <xf numFmtId="9" fontId="32" fillId="0" borderId="0" xfId="0" applyNumberFormat="1" applyFont="1" applyAlignment="1">
      <alignment horizontal="center" vertical="center" wrapText="1"/>
    </xf>
    <xf numFmtId="9" fontId="33" fillId="0" borderId="0" xfId="0" applyNumberFormat="1" applyFont="1" applyAlignment="1">
      <alignment horizontal="center" vertical="center" wrapText="1"/>
    </xf>
    <xf numFmtId="9" fontId="34" fillId="0" borderId="0" xfId="0" applyNumberFormat="1" applyFont="1" applyAlignment="1">
      <alignment horizontal="center" vertical="center" wrapText="1"/>
    </xf>
    <xf numFmtId="9" fontId="35" fillId="0" borderId="0" xfId="0" applyNumberFormat="1" applyFont="1" applyAlignment="1">
      <alignment horizontal="center" vertical="center" wrapText="1"/>
    </xf>
    <xf numFmtId="9" fontId="36" fillId="0" borderId="0" xfId="0" applyNumberFormat="1" applyFont="1" applyAlignment="1">
      <alignment horizontal="center" vertical="center" wrapText="1"/>
    </xf>
    <xf numFmtId="0" fontId="37" fillId="0" borderId="0" xfId="0" applyFont="1" applyAlignment="1">
      <alignment horizontal="center" vertical="center" wrapText="1"/>
    </xf>
    <xf numFmtId="0" fontId="38" fillId="0" borderId="0" xfId="0" applyFont="1" applyAlignment="1">
      <alignment horizontal="center" vertical="center" wrapText="1"/>
    </xf>
    <xf numFmtId="0" fontId="50" fillId="0" borderId="0" xfId="0" applyFont="1"/>
    <xf numFmtId="49" fontId="35" fillId="0" borderId="0" xfId="0" applyNumberFormat="1" applyFont="1" applyAlignment="1">
      <alignment horizontal="center" vertical="center" wrapText="1"/>
    </xf>
    <xf numFmtId="49" fontId="0" fillId="0" borderId="0" xfId="0" applyNumberFormat="1"/>
    <xf numFmtId="49" fontId="9" fillId="0" borderId="0" xfId="0" applyNumberFormat="1" applyFont="1" applyAlignment="1">
      <alignment horizontal="center" vertical="center" wrapText="1"/>
    </xf>
    <xf numFmtId="0" fontId="12" fillId="32" borderId="0" xfId="0" applyFont="1" applyFill="1" applyAlignment="1">
      <alignment horizontal="center"/>
    </xf>
    <xf numFmtId="0" fontId="12" fillId="22" borderId="1" xfId="0" applyFont="1" applyFill="1" applyBorder="1" applyAlignment="1">
      <alignment horizontal="center"/>
    </xf>
    <xf numFmtId="0" fontId="54" fillId="0" borderId="0" xfId="0" applyFont="1" applyAlignment="1">
      <alignment horizontal="center"/>
    </xf>
    <xf numFmtId="0" fontId="12" fillId="34" borderId="0" xfId="0" applyFont="1" applyFill="1" applyAlignment="1">
      <alignment horizontal="center"/>
    </xf>
    <xf numFmtId="0" fontId="13" fillId="0" borderId="0" xfId="0" applyFont="1"/>
    <xf numFmtId="0" fontId="0" fillId="0" borderId="2" xfId="0" applyBorder="1"/>
    <xf numFmtId="49" fontId="57" fillId="0" borderId="0" xfId="0" applyNumberFormat="1" applyFont="1" applyAlignment="1">
      <alignment horizontal="center" vertical="center"/>
    </xf>
    <xf numFmtId="0" fontId="57" fillId="0" borderId="0" xfId="0" applyFont="1" applyAlignment="1">
      <alignment horizontal="center"/>
    </xf>
    <xf numFmtId="0" fontId="57" fillId="0" borderId="0" xfId="0" applyFont="1"/>
    <xf numFmtId="0" fontId="57" fillId="0" borderId="0" xfId="0" applyFont="1" applyAlignment="1">
      <alignment horizontal="left" vertical="center"/>
    </xf>
    <xf numFmtId="0" fontId="12" fillId="8" borderId="0" xfId="0" applyFont="1" applyFill="1" applyAlignment="1">
      <alignment horizontal="center"/>
    </xf>
    <xf numFmtId="0" fontId="58" fillId="0" borderId="0" xfId="0" applyFont="1" applyAlignment="1">
      <alignment horizontal="center"/>
    </xf>
    <xf numFmtId="0" fontId="24" fillId="0" borderId="0" xfId="0" applyFont="1" applyAlignment="1">
      <alignment horizontal="center"/>
    </xf>
    <xf numFmtId="0" fontId="59" fillId="0" borderId="0" xfId="0" applyFont="1" applyAlignment="1">
      <alignment horizontal="center"/>
    </xf>
    <xf numFmtId="0" fontId="28" fillId="0" borderId="0" xfId="0" applyFont="1" applyAlignment="1">
      <alignment horizontal="center"/>
    </xf>
    <xf numFmtId="0" fontId="12" fillId="35" borderId="0" xfId="0" applyFont="1" applyFill="1" applyAlignment="1">
      <alignment horizontal="center"/>
    </xf>
    <xf numFmtId="0" fontId="60" fillId="10" borderId="0" xfId="0" applyFont="1" applyFill="1" applyAlignment="1">
      <alignment horizontal="center"/>
    </xf>
    <xf numFmtId="0" fontId="20" fillId="17" borderId="0" xfId="0" applyFont="1" applyFill="1" applyAlignment="1">
      <alignment horizontal="left" vertical="center"/>
    </xf>
    <xf numFmtId="0" fontId="43" fillId="0" borderId="0" xfId="0" applyFont="1" applyAlignment="1">
      <alignment horizontal="left" vertical="center"/>
    </xf>
    <xf numFmtId="0" fontId="6" fillId="0" borderId="0" xfId="0" applyFont="1" applyAlignment="1">
      <alignment horizontal="left" vertical="center"/>
    </xf>
    <xf numFmtId="0" fontId="25" fillId="0" borderId="0" xfId="0" applyFont="1" applyAlignment="1">
      <alignment horizontal="left" vertical="center"/>
    </xf>
    <xf numFmtId="0" fontId="19"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62" fillId="0" borderId="0" xfId="0" applyFont="1" applyAlignment="1">
      <alignment horizontal="left" vertical="center"/>
    </xf>
    <xf numFmtId="0" fontId="17" fillId="0" borderId="0" xfId="0" applyFont="1" applyAlignment="1">
      <alignment horizontal="left" vertical="center"/>
    </xf>
    <xf numFmtId="0" fontId="50" fillId="0" borderId="0" xfId="0" applyFont="1" applyAlignment="1">
      <alignment horizontal="left" vertical="center"/>
    </xf>
    <xf numFmtId="0" fontId="18" fillId="0" borderId="0" xfId="0" applyFont="1" applyAlignment="1">
      <alignment horizontal="left" vertical="center"/>
    </xf>
    <xf numFmtId="0" fontId="52" fillId="0" borderId="0" xfId="0" applyFont="1" applyAlignment="1">
      <alignment horizontal="left" vertical="center"/>
    </xf>
    <xf numFmtId="0" fontId="53" fillId="0" borderId="0" xfId="0" applyFont="1" applyAlignment="1">
      <alignment horizontal="left" vertical="center"/>
    </xf>
    <xf numFmtId="0" fontId="61" fillId="0" borderId="0" xfId="0" applyFont="1"/>
    <xf numFmtId="49" fontId="31" fillId="0" borderId="0" xfId="0" applyNumberFormat="1" applyFont="1" applyAlignment="1">
      <alignment horizontal="center" vertical="center" wrapText="1"/>
    </xf>
    <xf numFmtId="0" fontId="7" fillId="0" borderId="0" xfId="0" applyFont="1"/>
    <xf numFmtId="0" fontId="8" fillId="0" borderId="0" xfId="0" applyFont="1" applyAlignment="1">
      <alignment wrapText="1"/>
    </xf>
    <xf numFmtId="1" fontId="0" fillId="0" borderId="0" xfId="0" applyNumberFormat="1"/>
    <xf numFmtId="0" fontId="0" fillId="23" borderId="0" xfId="0" applyFill="1"/>
    <xf numFmtId="0" fontId="24" fillId="0" borderId="2" xfId="0" applyFont="1" applyBorder="1" applyAlignment="1">
      <alignment horizontal="center" wrapText="1"/>
    </xf>
    <xf numFmtId="0" fontId="65" fillId="0" borderId="0" xfId="0" applyFont="1"/>
    <xf numFmtId="0" fontId="28" fillId="28" borderId="0" xfId="0" applyFont="1" applyFill="1" applyAlignment="1">
      <alignment horizontal="center"/>
    </xf>
    <xf numFmtId="0" fontId="51" fillId="62" borderId="0" xfId="0" applyFont="1" applyFill="1" applyAlignment="1">
      <alignment horizontal="center"/>
    </xf>
    <xf numFmtId="0" fontId="28" fillId="61" borderId="2" xfId="0" applyFont="1" applyFill="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center"/>
    </xf>
    <xf numFmtId="49" fontId="57" fillId="0" borderId="0" xfId="0" applyNumberFormat="1" applyFont="1" applyAlignment="1">
      <alignment vertical="center"/>
    </xf>
    <xf numFmtId="0" fontId="43" fillId="0" borderId="0" xfId="0" applyFont="1" applyAlignment="1">
      <alignment horizontal="left" vertical="center" wrapText="1"/>
    </xf>
    <xf numFmtId="0" fontId="67" fillId="0" borderId="2" xfId="0" applyFont="1" applyBorder="1" applyAlignment="1">
      <alignment readingOrder="1"/>
    </xf>
    <xf numFmtId="0" fontId="62" fillId="0" borderId="2" xfId="0" applyFont="1" applyBorder="1" applyAlignment="1">
      <alignment readingOrder="1"/>
    </xf>
    <xf numFmtId="0" fontId="68" fillId="0" borderId="2" xfId="0" applyFont="1" applyBorder="1" applyAlignment="1">
      <alignment readingOrder="1"/>
    </xf>
    <xf numFmtId="0" fontId="6" fillId="0" borderId="2" xfId="0" applyFont="1" applyBorder="1"/>
    <xf numFmtId="0" fontId="19" fillId="0" borderId="2" xfId="0" applyFont="1" applyBorder="1"/>
    <xf numFmtId="0" fontId="50" fillId="0" borderId="2" xfId="0" applyFont="1" applyBorder="1"/>
    <xf numFmtId="0" fontId="18" fillId="0" borderId="2" xfId="0" applyFont="1" applyBorder="1"/>
    <xf numFmtId="0" fontId="69" fillId="0" borderId="2" xfId="0" applyFont="1" applyBorder="1" applyAlignment="1">
      <alignment readingOrder="1"/>
    </xf>
    <xf numFmtId="0" fontId="71" fillId="30" borderId="0" xfId="0" applyFont="1" applyFill="1" applyAlignment="1">
      <alignment horizontal="center"/>
    </xf>
    <xf numFmtId="0" fontId="71" fillId="14" borderId="0" xfId="0" applyFont="1" applyFill="1" applyAlignment="1">
      <alignment horizontal="center"/>
    </xf>
    <xf numFmtId="0" fontId="71" fillId="73" borderId="0" xfId="0" applyFont="1" applyFill="1" applyAlignment="1">
      <alignment horizontal="center"/>
    </xf>
    <xf numFmtId="0" fontId="71" fillId="74" borderId="0" xfId="0" applyFont="1" applyFill="1" applyAlignment="1">
      <alignment horizontal="center"/>
    </xf>
    <xf numFmtId="0" fontId="71" fillId="8" borderId="0" xfId="0" applyFont="1" applyFill="1" applyAlignment="1">
      <alignment horizontal="center"/>
    </xf>
    <xf numFmtId="0" fontId="71" fillId="13" borderId="0" xfId="0" applyFont="1" applyFill="1" applyAlignment="1">
      <alignment horizontal="center"/>
    </xf>
    <xf numFmtId="0" fontId="6" fillId="0" borderId="0" xfId="0" applyFont="1" applyAlignment="1">
      <alignment horizontal="center"/>
    </xf>
    <xf numFmtId="49" fontId="28" fillId="23" borderId="0" xfId="0" applyNumberFormat="1" applyFont="1" applyFill="1" applyAlignment="1">
      <alignment horizontal="left"/>
    </xf>
    <xf numFmtId="49" fontId="28" fillId="0" borderId="0" xfId="0" applyNumberFormat="1" applyFont="1" applyAlignment="1">
      <alignment horizontal="left"/>
    </xf>
    <xf numFmtId="49" fontId="28" fillId="18" borderId="0" xfId="0" applyNumberFormat="1" applyFont="1" applyFill="1" applyAlignment="1">
      <alignment horizontal="left"/>
    </xf>
    <xf numFmtId="49" fontId="51" fillId="21" borderId="0" xfId="0" applyNumberFormat="1" applyFont="1" applyFill="1" applyAlignment="1">
      <alignment horizontal="left"/>
    </xf>
    <xf numFmtId="49" fontId="51" fillId="0" borderId="0" xfId="0" applyNumberFormat="1" applyFont="1" applyAlignment="1">
      <alignment horizontal="left"/>
    </xf>
    <xf numFmtId="49" fontId="28" fillId="42" borderId="0" xfId="0" applyNumberFormat="1" applyFont="1" applyFill="1" applyAlignment="1">
      <alignment horizontal="left"/>
    </xf>
    <xf numFmtId="49" fontId="51" fillId="0" borderId="0" xfId="0" applyNumberFormat="1" applyFont="1" applyAlignment="1">
      <alignment horizontal="left" vertical="center"/>
    </xf>
    <xf numFmtId="49" fontId="51" fillId="37" borderId="0" xfId="0" applyNumberFormat="1" applyFont="1" applyFill="1" applyAlignment="1">
      <alignment horizontal="left" vertical="center"/>
    </xf>
    <xf numFmtId="49" fontId="28" fillId="40" borderId="0" xfId="0" applyNumberFormat="1" applyFont="1" applyFill="1" applyAlignment="1">
      <alignment horizontal="left"/>
    </xf>
    <xf numFmtId="49" fontId="28" fillId="27" borderId="0" xfId="0" applyNumberFormat="1" applyFont="1" applyFill="1" applyAlignment="1">
      <alignment horizontal="left"/>
    </xf>
    <xf numFmtId="49" fontId="51" fillId="0" borderId="0" xfId="0" applyNumberFormat="1" applyFont="1" applyAlignment="1">
      <alignment horizontal="left" wrapText="1"/>
    </xf>
    <xf numFmtId="49" fontId="28" fillId="35" borderId="0" xfId="0" applyNumberFormat="1" applyFont="1" applyFill="1" applyAlignment="1">
      <alignment horizontal="left"/>
    </xf>
    <xf numFmtId="0" fontId="73" fillId="75" borderId="3" xfId="0" applyFont="1" applyFill="1" applyBorder="1" applyAlignment="1">
      <alignment horizontal="center"/>
    </xf>
    <xf numFmtId="0" fontId="75" fillId="0" borderId="0" xfId="0" applyFont="1"/>
    <xf numFmtId="0" fontId="28" fillId="76" borderId="0" xfId="0" applyFont="1" applyFill="1" applyAlignment="1">
      <alignment horizontal="center"/>
    </xf>
    <xf numFmtId="49" fontId="36" fillId="0" borderId="0" xfId="0" applyNumberFormat="1" applyFont="1" applyAlignment="1">
      <alignment horizontal="center" vertical="center" wrapText="1"/>
    </xf>
    <xf numFmtId="49" fontId="30" fillId="0" borderId="0" xfId="0" applyNumberFormat="1" applyFont="1" applyAlignment="1">
      <alignment horizontal="center" vertical="center" wrapText="1"/>
    </xf>
    <xf numFmtId="49" fontId="32" fillId="0" borderId="0" xfId="0" applyNumberFormat="1" applyFont="1" applyAlignment="1">
      <alignment horizontal="center" vertical="center" wrapText="1"/>
    </xf>
    <xf numFmtId="49" fontId="33" fillId="0" borderId="0" xfId="0" applyNumberFormat="1" applyFont="1" applyAlignment="1">
      <alignment horizontal="center" vertical="center" wrapText="1"/>
    </xf>
    <xf numFmtId="49" fontId="34" fillId="0" borderId="0" xfId="0" applyNumberFormat="1" applyFont="1" applyAlignment="1">
      <alignment horizontal="center" vertical="center" wrapText="1"/>
    </xf>
    <xf numFmtId="49" fontId="37" fillId="0" borderId="0" xfId="0" applyNumberFormat="1" applyFont="1" applyAlignment="1">
      <alignment horizontal="center" vertical="center" wrapText="1"/>
    </xf>
    <xf numFmtId="0" fontId="76" fillId="0" borderId="0" xfId="0" applyFont="1" applyAlignment="1">
      <alignment horizontal="center" wrapText="1"/>
    </xf>
    <xf numFmtId="0" fontId="77" fillId="0" borderId="0" xfId="0" applyFont="1" applyAlignment="1">
      <alignment horizontal="center" wrapText="1"/>
    </xf>
    <xf numFmtId="49" fontId="78" fillId="0" borderId="0" xfId="0" applyNumberFormat="1" applyFont="1" applyAlignment="1">
      <alignment horizontal="center" vertical="center" wrapText="1"/>
    </xf>
    <xf numFmtId="49" fontId="79" fillId="0" borderId="0" xfId="0" applyNumberFormat="1" applyFont="1" applyAlignment="1">
      <alignment horizontal="center" vertical="center" wrapText="1"/>
    </xf>
    <xf numFmtId="49" fontId="80" fillId="0" borderId="0" xfId="0" applyNumberFormat="1" applyFont="1" applyAlignment="1">
      <alignment horizontal="center" vertical="center" wrapText="1"/>
    </xf>
    <xf numFmtId="49" fontId="10" fillId="0" borderId="0" xfId="0" applyNumberFormat="1" applyFont="1" applyAlignment="1">
      <alignment horizontal="center" wrapText="1"/>
    </xf>
    <xf numFmtId="0" fontId="81" fillId="57" borderId="7" xfId="1" applyFont="1" applyFill="1" applyAlignment="1">
      <alignment horizontal="center" vertical="center" wrapText="1"/>
    </xf>
    <xf numFmtId="0" fontId="81" fillId="78" borderId="7" xfId="1" applyFont="1" applyFill="1" applyAlignment="1">
      <alignment horizontal="center" vertical="center" wrapText="1"/>
    </xf>
    <xf numFmtId="0" fontId="81" fillId="75" borderId="7" xfId="1" applyFont="1" applyFill="1" applyAlignment="1">
      <alignment horizontal="center" vertical="center" wrapText="1"/>
    </xf>
    <xf numFmtId="0" fontId="81" fillId="80" borderId="7" xfId="1" applyFont="1" applyFill="1" applyAlignment="1">
      <alignment horizontal="center" vertical="center" wrapText="1"/>
    </xf>
    <xf numFmtId="0" fontId="81" fillId="37" borderId="7" xfId="1" applyFont="1" applyFill="1" applyAlignment="1">
      <alignment horizontal="center" vertical="center" wrapText="1"/>
    </xf>
    <xf numFmtId="49" fontId="82" fillId="0" borderId="0" xfId="0" applyNumberFormat="1" applyFont="1" applyAlignment="1">
      <alignment horizontal="center" vertical="center" wrapText="1"/>
    </xf>
    <xf numFmtId="0" fontId="81" fillId="45" borderId="7" xfId="1" applyFont="1" applyFill="1" applyAlignment="1">
      <alignment horizontal="center" vertical="center" wrapText="1"/>
    </xf>
    <xf numFmtId="0" fontId="7" fillId="0" borderId="0" xfId="0" applyFont="1" applyAlignment="1">
      <alignment horizontal="left"/>
    </xf>
    <xf numFmtId="49" fontId="28" fillId="0" borderId="0" xfId="0" quotePrefix="1" applyNumberFormat="1" applyFont="1" applyAlignment="1">
      <alignment horizontal="left"/>
    </xf>
    <xf numFmtId="0" fontId="0" fillId="85" borderId="0" xfId="0" applyFill="1" applyAlignment="1">
      <alignment horizontal="center"/>
    </xf>
    <xf numFmtId="0" fontId="0" fillId="58" borderId="0" xfId="0" applyFill="1" applyAlignment="1">
      <alignment horizontal="center"/>
    </xf>
    <xf numFmtId="0" fontId="0" fillId="61" borderId="0" xfId="0" applyFill="1" applyAlignment="1">
      <alignment horizontal="center"/>
    </xf>
    <xf numFmtId="0" fontId="73" fillId="75" borderId="3" xfId="0" quotePrefix="1" applyFont="1" applyFill="1" applyBorder="1" applyAlignment="1">
      <alignment horizontal="center"/>
    </xf>
    <xf numFmtId="0" fontId="12" fillId="0" borderId="11" xfId="0" applyFont="1" applyBorder="1" applyAlignment="1">
      <alignment horizontal="center"/>
    </xf>
    <xf numFmtId="0" fontId="12" fillId="0" borderId="12" xfId="0" applyFont="1" applyBorder="1" applyAlignment="1">
      <alignment horizontal="center"/>
    </xf>
    <xf numFmtId="0" fontId="44" fillId="20" borderId="13" xfId="0" applyFont="1" applyFill="1" applyBorder="1" applyAlignment="1">
      <alignment horizontal="center"/>
    </xf>
    <xf numFmtId="49" fontId="57" fillId="0" borderId="14" xfId="0" applyNumberFormat="1" applyFont="1" applyBorder="1" applyAlignment="1">
      <alignment horizontal="center" vertical="center"/>
    </xf>
    <xf numFmtId="0" fontId="44" fillId="37" borderId="13" xfId="0" applyFont="1" applyFill="1" applyBorder="1" applyAlignment="1">
      <alignment horizontal="center"/>
    </xf>
    <xf numFmtId="0" fontId="44" fillId="38" borderId="13" xfId="0" applyFont="1" applyFill="1" applyBorder="1" applyAlignment="1">
      <alignment horizontal="center"/>
    </xf>
    <xf numFmtId="0" fontId="44" fillId="39" borderId="13" xfId="0" applyFont="1" applyFill="1" applyBorder="1" applyAlignment="1">
      <alignment horizontal="center"/>
    </xf>
    <xf numFmtId="0" fontId="44" fillId="40" borderId="13" xfId="0" applyFont="1" applyFill="1" applyBorder="1" applyAlignment="1">
      <alignment horizontal="center"/>
    </xf>
    <xf numFmtId="0" fontId="44" fillId="21" borderId="13" xfId="0" applyFont="1" applyFill="1" applyBorder="1" applyAlignment="1">
      <alignment horizontal="center"/>
    </xf>
    <xf numFmtId="0" fontId="44" fillId="41" borderId="15" xfId="0" applyFont="1" applyFill="1" applyBorder="1" applyAlignment="1">
      <alignment horizontal="center"/>
    </xf>
    <xf numFmtId="49" fontId="57" fillId="0" borderId="16" xfId="0" applyNumberFormat="1" applyFont="1" applyBorder="1" applyAlignment="1">
      <alignment horizontal="center" vertical="center"/>
    </xf>
    <xf numFmtId="49" fontId="57" fillId="0" borderId="2" xfId="0" applyNumberFormat="1" applyFont="1" applyBorder="1" applyAlignment="1">
      <alignment horizontal="center" vertical="center"/>
    </xf>
    <xf numFmtId="0" fontId="57" fillId="0" borderId="2" xfId="0" applyFont="1" applyBorder="1" applyAlignment="1">
      <alignment horizontal="left" vertical="center"/>
    </xf>
    <xf numFmtId="0" fontId="57" fillId="0" borderId="2" xfId="0" applyFont="1" applyBorder="1"/>
    <xf numFmtId="0" fontId="81" fillId="88" borderId="7" xfId="1" applyFont="1" applyFill="1" applyAlignment="1">
      <alignment horizontal="center" vertical="center" wrapText="1"/>
    </xf>
    <xf numFmtId="0" fontId="88" fillId="90" borderId="3" xfId="0" applyFont="1" applyFill="1" applyBorder="1" applyAlignment="1">
      <alignment horizontal="center"/>
    </xf>
    <xf numFmtId="0" fontId="88" fillId="92" borderId="3" xfId="0" applyFont="1" applyFill="1" applyBorder="1" applyAlignment="1">
      <alignment horizontal="center"/>
    </xf>
    <xf numFmtId="0" fontId="88" fillId="94" borderId="3" xfId="0" applyFont="1" applyFill="1" applyBorder="1" applyAlignment="1">
      <alignment horizontal="center"/>
    </xf>
    <xf numFmtId="0" fontId="90" fillId="91" borderId="3" xfId="0" applyFont="1" applyFill="1" applyBorder="1" applyAlignment="1">
      <alignment horizontal="center"/>
    </xf>
    <xf numFmtId="0" fontId="90" fillId="94" borderId="3" xfId="0" applyFont="1" applyFill="1" applyBorder="1" applyAlignment="1">
      <alignment horizontal="center"/>
    </xf>
    <xf numFmtId="0" fontId="90" fillId="92" borderId="3" xfId="0" applyFont="1" applyFill="1" applyBorder="1" applyAlignment="1">
      <alignment horizontal="center"/>
    </xf>
    <xf numFmtId="0" fontId="88" fillId="95" borderId="3" xfId="0" applyFont="1" applyFill="1" applyBorder="1" applyAlignment="1">
      <alignment horizontal="center"/>
    </xf>
    <xf numFmtId="0" fontId="88" fillId="93" borderId="3" xfId="0" applyFont="1" applyFill="1" applyBorder="1" applyAlignment="1">
      <alignment horizontal="center"/>
    </xf>
    <xf numFmtId="0" fontId="90" fillId="95" borderId="3" xfId="0" applyFont="1" applyFill="1" applyBorder="1" applyAlignment="1">
      <alignment horizontal="center"/>
    </xf>
    <xf numFmtId="0" fontId="90" fillId="93" borderId="3" xfId="0" applyFont="1" applyFill="1" applyBorder="1" applyAlignment="1">
      <alignment horizontal="center"/>
    </xf>
    <xf numFmtId="0" fontId="0" fillId="47" borderId="2" xfId="0" applyFill="1" applyBorder="1"/>
    <xf numFmtId="0" fontId="11" fillId="97" borderId="4" xfId="0" applyFont="1" applyFill="1" applyBorder="1" applyAlignment="1">
      <alignment horizontal="center"/>
    </xf>
    <xf numFmtId="0" fontId="93" fillId="79" borderId="3" xfId="0" applyFont="1" applyFill="1" applyBorder="1" applyAlignment="1">
      <alignment horizontal="center"/>
    </xf>
    <xf numFmtId="0" fontId="93" fillId="44" borderId="3" xfId="0" applyFont="1" applyFill="1" applyBorder="1" applyAlignment="1">
      <alignment horizontal="center"/>
    </xf>
    <xf numFmtId="0" fontId="95" fillId="87" borderId="9" xfId="0" applyFont="1" applyFill="1" applyBorder="1" applyAlignment="1">
      <alignment horizontal="center"/>
    </xf>
    <xf numFmtId="9" fontId="0" fillId="0" borderId="0" xfId="0" applyNumberFormat="1"/>
    <xf numFmtId="0" fontId="74" fillId="0" borderId="0" xfId="0" applyFont="1"/>
    <xf numFmtId="0" fontId="93" fillId="44" borderId="30" xfId="0" applyFont="1" applyFill="1" applyBorder="1" applyAlignment="1">
      <alignment horizontal="center"/>
    </xf>
    <xf numFmtId="0" fontId="75" fillId="0" borderId="2" xfId="0" applyFont="1" applyBorder="1"/>
    <xf numFmtId="0" fontId="75" fillId="0" borderId="2" xfId="0" quotePrefix="1" applyFont="1" applyBorder="1" applyAlignment="1">
      <alignment horizontal="center"/>
    </xf>
    <xf numFmtId="0" fontId="61" fillId="0" borderId="2" xfId="0" applyFont="1" applyBorder="1"/>
    <xf numFmtId="0" fontId="0" fillId="0" borderId="2" xfId="0" applyBorder="1" applyAlignment="1">
      <alignment vertical="center"/>
    </xf>
    <xf numFmtId="0" fontId="75" fillId="0" borderId="2" xfId="0" applyFont="1" applyBorder="1" applyAlignment="1">
      <alignment vertical="center"/>
    </xf>
    <xf numFmtId="0" fontId="75" fillId="0" borderId="0" xfId="0" applyFont="1" applyAlignment="1">
      <alignment vertical="center"/>
    </xf>
    <xf numFmtId="0" fontId="73" fillId="68" borderId="30" xfId="0" applyFont="1" applyFill="1" applyBorder="1" applyAlignment="1">
      <alignment horizontal="center" vertical="center"/>
    </xf>
    <xf numFmtId="0" fontId="75" fillId="0" borderId="2" xfId="0" quotePrefix="1" applyFont="1" applyBorder="1" applyAlignment="1">
      <alignment horizontal="center" vertical="center"/>
    </xf>
    <xf numFmtId="0" fontId="75" fillId="0" borderId="31" xfId="0" quotePrefix="1" applyFont="1" applyBorder="1" applyAlignment="1">
      <alignment horizontal="center" vertical="center"/>
    </xf>
    <xf numFmtId="0" fontId="73" fillId="81" borderId="32" xfId="0" applyFont="1" applyFill="1" applyBorder="1" applyAlignment="1">
      <alignment horizontal="center" vertical="center"/>
    </xf>
    <xf numFmtId="0" fontId="73" fillId="84" borderId="29" xfId="0" applyFont="1" applyFill="1" applyBorder="1" applyAlignment="1">
      <alignment horizontal="center" vertical="center"/>
    </xf>
    <xf numFmtId="0" fontId="64" fillId="0" borderId="2" xfId="0" applyFont="1" applyBorder="1" applyAlignment="1">
      <alignment horizontal="center" vertical="center"/>
    </xf>
    <xf numFmtId="0" fontId="75" fillId="0" borderId="33" xfId="0" quotePrefix="1" applyFont="1" applyBorder="1" applyAlignment="1">
      <alignment horizontal="center" vertical="center"/>
    </xf>
    <xf numFmtId="0" fontId="75" fillId="0" borderId="34" xfId="0" quotePrefix="1" applyFont="1" applyBorder="1" applyAlignment="1">
      <alignment horizontal="center" vertical="center"/>
    </xf>
    <xf numFmtId="0" fontId="73" fillId="68" borderId="35" xfId="0" applyFont="1" applyFill="1" applyBorder="1" applyAlignment="1">
      <alignment horizontal="center" vertical="center"/>
    </xf>
    <xf numFmtId="0" fontId="73" fillId="86" borderId="36" xfId="0" applyFont="1" applyFill="1" applyBorder="1" applyAlignment="1">
      <alignment horizontal="center" vertical="center"/>
    </xf>
    <xf numFmtId="0" fontId="73" fillId="45" borderId="36" xfId="0" applyFont="1" applyFill="1" applyBorder="1" applyAlignment="1">
      <alignment horizontal="center" vertical="center"/>
    </xf>
    <xf numFmtId="0" fontId="97" fillId="0" borderId="8" xfId="0" quotePrefix="1" applyFont="1" applyBorder="1" applyAlignment="1">
      <alignment horizontal="center" vertical="center"/>
    </xf>
    <xf numFmtId="0" fontId="73" fillId="81" borderId="36" xfId="0" applyFont="1" applyFill="1" applyBorder="1" applyAlignment="1">
      <alignment horizontal="center" vertical="center"/>
    </xf>
    <xf numFmtId="0" fontId="73" fillId="81" borderId="30" xfId="0" applyFont="1" applyFill="1" applyBorder="1" applyAlignment="1">
      <alignment horizontal="center" vertical="center"/>
    </xf>
    <xf numFmtId="0" fontId="73" fillId="98" borderId="3" xfId="0" applyFont="1" applyFill="1" applyBorder="1" applyAlignment="1">
      <alignment horizontal="center"/>
    </xf>
    <xf numFmtId="0" fontId="0" fillId="98" borderId="0" xfId="0" applyFill="1"/>
    <xf numFmtId="0" fontId="73" fillId="98" borderId="4" xfId="0" applyFont="1" applyFill="1" applyBorder="1" applyAlignment="1">
      <alignment horizontal="center"/>
    </xf>
    <xf numFmtId="0" fontId="73" fillId="86" borderId="32" xfId="0" applyFont="1" applyFill="1" applyBorder="1" applyAlignment="1">
      <alignment horizontal="center" vertical="center"/>
    </xf>
    <xf numFmtId="0" fontId="73" fillId="86" borderId="30" xfId="0" applyFont="1" applyFill="1" applyBorder="1" applyAlignment="1">
      <alignment horizontal="center" vertical="center"/>
    </xf>
    <xf numFmtId="0" fontId="73" fillId="45" borderId="35" xfId="0" applyFont="1" applyFill="1" applyBorder="1" applyAlignment="1">
      <alignment horizontal="center" vertical="center"/>
    </xf>
    <xf numFmtId="0" fontId="73" fillId="86" borderId="29" xfId="0" applyFont="1" applyFill="1" applyBorder="1" applyAlignment="1">
      <alignment horizontal="center" vertical="center"/>
    </xf>
    <xf numFmtId="0" fontId="73" fillId="84" borderId="30" xfId="0" applyFont="1" applyFill="1" applyBorder="1" applyAlignment="1">
      <alignment horizontal="center" vertical="center"/>
    </xf>
    <xf numFmtId="0" fontId="73" fillId="84" borderId="32" xfId="0" applyFont="1" applyFill="1" applyBorder="1" applyAlignment="1">
      <alignment horizontal="center" vertical="center"/>
    </xf>
    <xf numFmtId="0" fontId="73" fillId="45" borderId="32" xfId="0" applyFont="1" applyFill="1" applyBorder="1" applyAlignment="1">
      <alignment horizontal="center" vertical="center"/>
    </xf>
    <xf numFmtId="0" fontId="73" fillId="45" borderId="30" xfId="0" applyFont="1" applyFill="1" applyBorder="1" applyAlignment="1">
      <alignment horizontal="center" vertical="center"/>
    </xf>
    <xf numFmtId="0" fontId="75" fillId="0" borderId="2" xfId="0" quotePrefix="1" applyFont="1" applyBorder="1"/>
    <xf numFmtId="0" fontId="73" fillId="101" borderId="4" xfId="0" applyFont="1" applyFill="1" applyBorder="1" applyAlignment="1">
      <alignment horizontal="center"/>
    </xf>
    <xf numFmtId="0" fontId="92" fillId="103" borderId="8" xfId="0" applyFont="1" applyFill="1" applyBorder="1" applyAlignment="1">
      <alignment horizontal="center" vertical="center"/>
    </xf>
    <xf numFmtId="0" fontId="92" fillId="105" borderId="0" xfId="0" applyFont="1" applyFill="1" applyAlignment="1">
      <alignment horizontal="center" vertical="center"/>
    </xf>
    <xf numFmtId="0" fontId="92" fillId="106" borderId="0" xfId="0" applyFont="1" applyFill="1" applyAlignment="1">
      <alignment horizontal="center" vertical="center"/>
    </xf>
    <xf numFmtId="0" fontId="92" fillId="107" borderId="0" xfId="0" applyFont="1" applyFill="1" applyAlignment="1">
      <alignment horizontal="center" vertical="center"/>
    </xf>
    <xf numFmtId="0" fontId="92" fillId="86" borderId="0" xfId="0" applyFont="1" applyFill="1" applyAlignment="1">
      <alignment horizontal="center" vertical="center"/>
    </xf>
    <xf numFmtId="0" fontId="92" fillId="108" borderId="0" xfId="0" applyFont="1" applyFill="1" applyAlignment="1">
      <alignment horizontal="center" vertical="center"/>
    </xf>
    <xf numFmtId="0" fontId="92" fillId="41" borderId="0" xfId="0" applyFont="1" applyFill="1" applyAlignment="1">
      <alignment horizontal="center" vertical="center"/>
    </xf>
    <xf numFmtId="0" fontId="92" fillId="109" borderId="0" xfId="0" applyFont="1" applyFill="1" applyAlignment="1">
      <alignment horizontal="center" vertical="center"/>
    </xf>
    <xf numFmtId="9" fontId="93" fillId="46" borderId="29" xfId="0" applyNumberFormat="1" applyFont="1" applyFill="1" applyBorder="1" applyAlignment="1">
      <alignment horizontal="center"/>
    </xf>
    <xf numFmtId="9" fontId="93" fillId="46" borderId="9" xfId="0" applyNumberFormat="1" applyFont="1" applyFill="1" applyBorder="1" applyAlignment="1">
      <alignment horizontal="center"/>
    </xf>
    <xf numFmtId="9" fontId="93" fillId="55" borderId="9" xfId="0" applyNumberFormat="1" applyFont="1" applyFill="1" applyBorder="1" applyAlignment="1">
      <alignment horizontal="center"/>
    </xf>
    <xf numFmtId="9" fontId="93" fillId="81" borderId="9" xfId="0" applyNumberFormat="1" applyFont="1" applyFill="1" applyBorder="1" applyAlignment="1">
      <alignment horizontal="center"/>
    </xf>
    <xf numFmtId="9" fontId="93" fillId="69" borderId="9" xfId="0" applyNumberFormat="1" applyFont="1" applyFill="1" applyBorder="1" applyAlignment="1">
      <alignment horizontal="center"/>
    </xf>
    <xf numFmtId="9" fontId="93" fillId="112" borderId="9" xfId="0" applyNumberFormat="1" applyFont="1" applyFill="1" applyBorder="1" applyAlignment="1">
      <alignment horizontal="center"/>
    </xf>
    <xf numFmtId="9" fontId="93" fillId="56" borderId="9" xfId="0" applyNumberFormat="1" applyFont="1" applyFill="1" applyBorder="1" applyAlignment="1">
      <alignment horizontal="center"/>
    </xf>
    <xf numFmtId="9" fontId="93" fillId="111" borderId="9" xfId="0" applyNumberFormat="1" applyFont="1" applyFill="1" applyBorder="1" applyAlignment="1">
      <alignment horizontal="center"/>
    </xf>
    <xf numFmtId="0" fontId="12" fillId="110" borderId="37" xfId="0" applyFont="1" applyFill="1" applyBorder="1" applyAlignment="1">
      <alignment horizontal="center"/>
    </xf>
    <xf numFmtId="0" fontId="12" fillId="46" borderId="38" xfId="0" applyFont="1" applyFill="1" applyBorder="1" applyAlignment="1">
      <alignment horizontal="center"/>
    </xf>
    <xf numFmtId="0" fontId="12" fillId="55" borderId="38" xfId="0" applyFont="1" applyFill="1" applyBorder="1" applyAlignment="1">
      <alignment horizontal="center"/>
    </xf>
    <xf numFmtId="0" fontId="12" fillId="81" borderId="38" xfId="0" applyFont="1" applyFill="1" applyBorder="1" applyAlignment="1">
      <alignment horizontal="center"/>
    </xf>
    <xf numFmtId="0" fontId="12" fillId="69" borderId="38" xfId="0" applyFont="1" applyFill="1" applyBorder="1" applyAlignment="1">
      <alignment horizontal="center"/>
    </xf>
    <xf numFmtId="0" fontId="12" fillId="64" borderId="38" xfId="0" applyFont="1" applyFill="1" applyBorder="1" applyAlignment="1">
      <alignment horizontal="center"/>
    </xf>
    <xf numFmtId="0" fontId="2" fillId="56" borderId="38" xfId="0" applyFont="1" applyFill="1" applyBorder="1" applyAlignment="1">
      <alignment horizontal="center"/>
    </xf>
    <xf numFmtId="0" fontId="2" fillId="111" borderId="38" xfId="0" applyFont="1" applyFill="1" applyBorder="1" applyAlignment="1">
      <alignment horizontal="center"/>
    </xf>
    <xf numFmtId="0" fontId="12" fillId="68" borderId="39" xfId="0" applyFont="1" applyFill="1" applyBorder="1" applyAlignment="1">
      <alignment horizontal="center"/>
    </xf>
    <xf numFmtId="9" fontId="93" fillId="110" borderId="32" xfId="0" applyNumberFormat="1" applyFont="1" applyFill="1" applyBorder="1" applyAlignment="1">
      <alignment horizontal="center"/>
    </xf>
    <xf numFmtId="9" fontId="93" fillId="110" borderId="4" xfId="0" applyNumberFormat="1" applyFont="1" applyFill="1" applyBorder="1" applyAlignment="1">
      <alignment horizontal="center"/>
    </xf>
    <xf numFmtId="49" fontId="102" fillId="0" borderId="2" xfId="0" applyNumberFormat="1" applyFont="1" applyBorder="1" applyAlignment="1">
      <alignment horizontal="center"/>
    </xf>
    <xf numFmtId="0" fontId="93" fillId="85" borderId="36" xfId="0" applyFont="1" applyFill="1" applyBorder="1" applyAlignment="1">
      <alignment horizontal="center"/>
    </xf>
    <xf numFmtId="0" fontId="93" fillId="104" borderId="3" xfId="0" applyFont="1" applyFill="1" applyBorder="1" applyAlignment="1">
      <alignment horizontal="center"/>
    </xf>
    <xf numFmtId="0" fontId="93" fillId="85" borderId="3" xfId="0" applyFont="1" applyFill="1" applyBorder="1" applyAlignment="1">
      <alignment horizontal="center"/>
    </xf>
    <xf numFmtId="0" fontId="100" fillId="98" borderId="3" xfId="0" applyFont="1" applyFill="1" applyBorder="1" applyAlignment="1">
      <alignment horizontal="center"/>
    </xf>
    <xf numFmtId="0" fontId="92" fillId="46" borderId="0" xfId="0" applyFont="1" applyFill="1" applyAlignment="1">
      <alignment horizontal="center" vertical="center"/>
    </xf>
    <xf numFmtId="0" fontId="101" fillId="0" borderId="2" xfId="0" applyFont="1" applyBorder="1" applyAlignment="1">
      <alignment horizontal="center"/>
    </xf>
    <xf numFmtId="0" fontId="101" fillId="0" borderId="31" xfId="0" applyFont="1" applyBorder="1" applyAlignment="1">
      <alignment horizontal="center"/>
    </xf>
    <xf numFmtId="0" fontId="51" fillId="0" borderId="0" xfId="0" applyFont="1"/>
    <xf numFmtId="0" fontId="100" fillId="98" borderId="2" xfId="0" applyFont="1" applyFill="1" applyBorder="1" applyAlignment="1">
      <alignment horizontal="center"/>
    </xf>
    <xf numFmtId="0" fontId="100" fillId="98" borderId="32" xfId="0" applyFont="1" applyFill="1" applyBorder="1" applyAlignment="1">
      <alignment horizontal="center"/>
    </xf>
    <xf numFmtId="0" fontId="73" fillId="114" borderId="30" xfId="0" applyFont="1" applyFill="1" applyBorder="1" applyAlignment="1">
      <alignment horizontal="center" vertical="center"/>
    </xf>
    <xf numFmtId="0" fontId="73" fillId="114" borderId="32" xfId="0" applyFont="1" applyFill="1" applyBorder="1" applyAlignment="1">
      <alignment horizontal="center" vertical="center"/>
    </xf>
    <xf numFmtId="0" fontId="91" fillId="115" borderId="2" xfId="0" applyFont="1" applyFill="1" applyBorder="1" applyAlignment="1">
      <alignment horizontal="center" vertical="center"/>
    </xf>
    <xf numFmtId="0" fontId="93" fillId="115" borderId="31" xfId="0" applyFont="1" applyFill="1" applyBorder="1" applyAlignment="1">
      <alignment horizontal="center"/>
    </xf>
    <xf numFmtId="0" fontId="93" fillId="115" borderId="36" xfId="0" applyFont="1" applyFill="1" applyBorder="1" applyAlignment="1">
      <alignment horizontal="center"/>
    </xf>
    <xf numFmtId="0" fontId="93" fillId="115" borderId="30" xfId="0" applyFont="1" applyFill="1" applyBorder="1" applyAlignment="1">
      <alignment horizontal="center"/>
    </xf>
    <xf numFmtId="0" fontId="91" fillId="115" borderId="2" xfId="0" applyFont="1" applyFill="1" applyBorder="1" applyAlignment="1">
      <alignment vertical="center"/>
    </xf>
    <xf numFmtId="0" fontId="93" fillId="27" borderId="2" xfId="0" applyFont="1" applyFill="1" applyBorder="1" applyAlignment="1">
      <alignment horizontal="center"/>
    </xf>
    <xf numFmtId="0" fontId="93" fillId="27" borderId="30" xfId="0" applyFont="1" applyFill="1" applyBorder="1" applyAlignment="1">
      <alignment horizontal="center"/>
    </xf>
    <xf numFmtId="0" fontId="93" fillId="27" borderId="31" xfId="0" applyFont="1" applyFill="1" applyBorder="1" applyAlignment="1">
      <alignment horizontal="center"/>
    </xf>
    <xf numFmtId="0" fontId="93" fillId="27" borderId="36" xfId="0" applyFont="1" applyFill="1" applyBorder="1" applyAlignment="1">
      <alignment horizontal="center"/>
    </xf>
    <xf numFmtId="0" fontId="101" fillId="0" borderId="0" xfId="0" applyFont="1" applyAlignment="1">
      <alignment horizontal="center" vertical="center"/>
    </xf>
    <xf numFmtId="0" fontId="104" fillId="23" borderId="0" xfId="0" applyFont="1" applyFill="1" applyAlignment="1">
      <alignment horizontal="center" vertical="center"/>
    </xf>
    <xf numFmtId="0" fontId="104" fillId="37" borderId="0" xfId="0" applyFont="1" applyFill="1" applyAlignment="1">
      <alignment horizontal="center" vertical="center"/>
    </xf>
    <xf numFmtId="1" fontId="101" fillId="0" borderId="0" xfId="0" applyNumberFormat="1" applyFont="1" applyAlignment="1">
      <alignment horizontal="center"/>
    </xf>
    <xf numFmtId="49" fontId="0" fillId="0" borderId="0" xfId="0" applyNumberFormat="1" applyAlignment="1">
      <alignment vertical="center" wrapText="1"/>
    </xf>
    <xf numFmtId="9" fontId="93" fillId="69" borderId="29" xfId="0" applyNumberFormat="1" applyFont="1" applyFill="1" applyBorder="1" applyAlignment="1">
      <alignment horizontal="center"/>
    </xf>
    <xf numFmtId="0" fontId="93" fillId="116" borderId="30" xfId="0" applyFont="1" applyFill="1" applyBorder="1" applyAlignment="1">
      <alignment horizontal="center"/>
    </xf>
    <xf numFmtId="0" fontId="93" fillId="116" borderId="31" xfId="0" applyFont="1" applyFill="1" applyBorder="1" applyAlignment="1">
      <alignment horizontal="center"/>
    </xf>
    <xf numFmtId="0" fontId="93" fillId="116" borderId="36" xfId="0" applyFont="1" applyFill="1" applyBorder="1" applyAlignment="1">
      <alignment horizontal="center"/>
    </xf>
    <xf numFmtId="0" fontId="93" fillId="117" borderId="30" xfId="0" applyFont="1" applyFill="1" applyBorder="1" applyAlignment="1">
      <alignment horizontal="center"/>
    </xf>
    <xf numFmtId="0" fontId="93" fillId="117" borderId="31" xfId="0" applyFont="1" applyFill="1" applyBorder="1" applyAlignment="1">
      <alignment horizontal="center"/>
    </xf>
    <xf numFmtId="0" fontId="93" fillId="117" borderId="36" xfId="0" applyFont="1" applyFill="1" applyBorder="1" applyAlignment="1">
      <alignment horizontal="center"/>
    </xf>
    <xf numFmtId="0" fontId="101" fillId="0" borderId="29" xfId="0" applyFont="1" applyBorder="1" applyAlignment="1">
      <alignment horizontal="center"/>
    </xf>
    <xf numFmtId="0" fontId="101" fillId="0" borderId="36" xfId="0" applyFont="1" applyBorder="1" applyAlignment="1">
      <alignment horizontal="center"/>
    </xf>
    <xf numFmtId="49" fontId="102" fillId="0" borderId="29" xfId="0" applyNumberFormat="1" applyFont="1" applyBorder="1" applyAlignment="1">
      <alignment horizontal="center"/>
    </xf>
    <xf numFmtId="9" fontId="93" fillId="68" borderId="10" xfId="0" applyNumberFormat="1" applyFont="1" applyFill="1" applyBorder="1" applyAlignment="1">
      <alignment horizontal="center"/>
    </xf>
    <xf numFmtId="0" fontId="7" fillId="0" borderId="0" xfId="0" applyFont="1" applyAlignment="1">
      <alignment horizontal="center"/>
    </xf>
    <xf numFmtId="0" fontId="101" fillId="0" borderId="0" xfId="0" applyFont="1" applyAlignment="1">
      <alignment horizontal="center"/>
    </xf>
    <xf numFmtId="0" fontId="3" fillId="0" borderId="0" xfId="0" applyFont="1"/>
    <xf numFmtId="0" fontId="2" fillId="118" borderId="31" xfId="0" applyFont="1" applyFill="1" applyBorder="1" applyAlignment="1">
      <alignment horizontal="center"/>
    </xf>
    <xf numFmtId="0" fontId="93" fillId="118" borderId="30" xfId="0" applyFont="1" applyFill="1" applyBorder="1" applyAlignment="1">
      <alignment horizontal="center"/>
    </xf>
    <xf numFmtId="0" fontId="93" fillId="118" borderId="31" xfId="0" applyFont="1" applyFill="1" applyBorder="1" applyAlignment="1">
      <alignment horizontal="center"/>
    </xf>
    <xf numFmtId="0" fontId="2" fillId="118" borderId="8" xfId="0" applyFont="1" applyFill="1" applyBorder="1" applyAlignment="1">
      <alignment horizontal="center"/>
    </xf>
    <xf numFmtId="0" fontId="93" fillId="118" borderId="36" xfId="0" applyFont="1" applyFill="1" applyBorder="1" applyAlignment="1">
      <alignment horizontal="center"/>
    </xf>
    <xf numFmtId="0" fontId="93" fillId="120" borderId="2" xfId="0" applyFont="1" applyFill="1" applyBorder="1" applyAlignment="1">
      <alignment horizontal="center"/>
    </xf>
    <xf numFmtId="0" fontId="93" fillId="120" borderId="30" xfId="0" applyFont="1" applyFill="1" applyBorder="1" applyAlignment="1">
      <alignment horizontal="center"/>
    </xf>
    <xf numFmtId="0" fontId="93" fillId="120" borderId="31" xfId="0" applyFont="1" applyFill="1" applyBorder="1" applyAlignment="1">
      <alignment horizontal="center"/>
    </xf>
    <xf numFmtId="0" fontId="93" fillId="120" borderId="36" xfId="0" applyFont="1" applyFill="1" applyBorder="1" applyAlignment="1">
      <alignment horizontal="center"/>
    </xf>
    <xf numFmtId="0" fontId="107" fillId="50" borderId="0" xfId="0" applyFont="1" applyFill="1" applyAlignment="1">
      <alignment horizontal="center" vertical="center"/>
    </xf>
    <xf numFmtId="0" fontId="107" fillId="89" borderId="0" xfId="0" applyFont="1" applyFill="1" applyAlignment="1">
      <alignment horizontal="center" vertical="center"/>
    </xf>
    <xf numFmtId="0" fontId="107" fillId="44" borderId="0" xfId="0" applyFont="1" applyFill="1" applyAlignment="1">
      <alignment horizontal="center" vertical="center"/>
    </xf>
    <xf numFmtId="0" fontId="107" fillId="29" borderId="0" xfId="0" applyFont="1" applyFill="1" applyAlignment="1">
      <alignment horizontal="center" vertical="center"/>
    </xf>
    <xf numFmtId="0" fontId="107" fillId="31" borderId="0" xfId="0" applyFont="1" applyFill="1" applyAlignment="1">
      <alignment horizontal="center" vertical="center"/>
    </xf>
    <xf numFmtId="0" fontId="107" fillId="27" borderId="0" xfId="0" applyFont="1" applyFill="1" applyAlignment="1">
      <alignment horizontal="center" vertical="center"/>
    </xf>
    <xf numFmtId="0" fontId="107" fillId="37" borderId="0" xfId="0" applyFont="1" applyFill="1" applyAlignment="1">
      <alignment horizontal="center" vertical="center"/>
    </xf>
    <xf numFmtId="0" fontId="107" fillId="17" borderId="0" xfId="0" applyFont="1" applyFill="1" applyAlignment="1">
      <alignment horizontal="center" vertical="center"/>
    </xf>
    <xf numFmtId="0" fontId="107" fillId="51" borderId="0" xfId="0" applyFont="1" applyFill="1" applyAlignment="1">
      <alignment horizontal="center" vertical="center"/>
    </xf>
    <xf numFmtId="0" fontId="107" fillId="72" borderId="0" xfId="0" applyFont="1" applyFill="1" applyAlignment="1">
      <alignment horizontal="center" vertical="center"/>
    </xf>
    <xf numFmtId="49" fontId="113" fillId="27" borderId="0" xfId="0" applyNumberFormat="1" applyFont="1" applyFill="1" applyAlignment="1">
      <alignment horizontal="center" vertical="center"/>
    </xf>
    <xf numFmtId="0" fontId="107" fillId="67" borderId="0" xfId="0" applyFont="1" applyFill="1" applyAlignment="1">
      <alignment horizontal="center" vertical="center"/>
    </xf>
    <xf numFmtId="0" fontId="107" fillId="49" borderId="0" xfId="0" applyFont="1" applyFill="1" applyAlignment="1">
      <alignment horizontal="center" vertical="center"/>
    </xf>
    <xf numFmtId="49" fontId="106" fillId="27" borderId="0" xfId="0" applyNumberFormat="1" applyFont="1" applyFill="1" applyAlignment="1">
      <alignment horizontal="center" vertical="center"/>
    </xf>
    <xf numFmtId="0" fontId="107" fillId="0" borderId="2" xfId="0" applyFont="1" applyBorder="1" applyAlignment="1">
      <alignment horizontal="center" vertical="center"/>
    </xf>
    <xf numFmtId="0" fontId="107" fillId="50" borderId="24" xfId="0" applyFont="1" applyFill="1" applyBorder="1" applyAlignment="1">
      <alignment horizontal="center" vertical="center"/>
    </xf>
    <xf numFmtId="0" fontId="107" fillId="44" borderId="2" xfId="0" applyFont="1" applyFill="1" applyBorder="1" applyAlignment="1">
      <alignment horizontal="center" vertical="center"/>
    </xf>
    <xf numFmtId="0" fontId="107" fillId="29" borderId="2" xfId="0" applyFont="1" applyFill="1" applyBorder="1" applyAlignment="1">
      <alignment horizontal="center" vertical="center"/>
    </xf>
    <xf numFmtId="0" fontId="107" fillId="31" borderId="2" xfId="0" applyFont="1" applyFill="1" applyBorder="1" applyAlignment="1">
      <alignment horizontal="center" vertical="center"/>
    </xf>
    <xf numFmtId="0" fontId="107" fillId="27" borderId="2" xfId="0" applyFont="1" applyFill="1" applyBorder="1" applyAlignment="1">
      <alignment horizontal="center" vertical="center"/>
    </xf>
    <xf numFmtId="0" fontId="107" fillId="37" borderId="2" xfId="0" applyFont="1" applyFill="1" applyBorder="1" applyAlignment="1">
      <alignment horizontal="center" vertical="center"/>
    </xf>
    <xf numFmtId="0" fontId="107" fillId="17" borderId="2" xfId="0" applyFont="1" applyFill="1" applyBorder="1" applyAlignment="1">
      <alignment horizontal="center" vertical="center"/>
    </xf>
    <xf numFmtId="0" fontId="107" fillId="51" borderId="2" xfId="0" applyFont="1" applyFill="1" applyBorder="1" applyAlignment="1">
      <alignment horizontal="center" vertical="center"/>
    </xf>
    <xf numFmtId="0" fontId="107" fillId="72" borderId="2" xfId="0" applyFont="1" applyFill="1" applyBorder="1" applyAlignment="1">
      <alignment horizontal="center" vertical="center"/>
    </xf>
    <xf numFmtId="0" fontId="107" fillId="67" borderId="25" xfId="0" applyFont="1" applyFill="1" applyBorder="1" applyAlignment="1">
      <alignment horizontal="center" vertical="center"/>
    </xf>
    <xf numFmtId="0" fontId="114" fillId="0" borderId="24" xfId="0" applyFont="1" applyBorder="1" applyAlignment="1">
      <alignment horizontal="center" vertical="center" wrapText="1"/>
    </xf>
    <xf numFmtId="0" fontId="114" fillId="0" borderId="2" xfId="0" applyFont="1" applyBorder="1" applyAlignment="1">
      <alignment horizontal="center" vertical="center" wrapText="1"/>
    </xf>
    <xf numFmtId="0" fontId="114" fillId="0" borderId="25" xfId="0" applyFont="1" applyBorder="1" applyAlignment="1">
      <alignment horizontal="center" vertical="center" wrapText="1"/>
    </xf>
    <xf numFmtId="0" fontId="114" fillId="0" borderId="0" xfId="0" applyFont="1" applyAlignment="1">
      <alignment horizontal="center" vertical="center" wrapText="1"/>
    </xf>
    <xf numFmtId="0" fontId="107" fillId="3" borderId="2" xfId="0" applyFont="1" applyFill="1" applyBorder="1" applyAlignment="1">
      <alignment horizontal="center" vertical="center"/>
    </xf>
    <xf numFmtId="0" fontId="115" fillId="0" borderId="24" xfId="0" applyFont="1" applyBorder="1" applyAlignment="1">
      <alignment horizontal="center" vertical="center" wrapText="1"/>
    </xf>
    <xf numFmtId="0" fontId="115" fillId="0" borderId="2" xfId="0" applyFont="1" applyBorder="1" applyAlignment="1">
      <alignment horizontal="center" vertical="center" wrapText="1"/>
    </xf>
    <xf numFmtId="0" fontId="115" fillId="0" borderId="25" xfId="0" applyFont="1" applyBorder="1" applyAlignment="1">
      <alignment horizontal="center" vertical="center" wrapText="1"/>
    </xf>
    <xf numFmtId="0" fontId="115" fillId="0" borderId="0" xfId="0" applyFont="1" applyAlignment="1">
      <alignment horizontal="center" vertical="center" wrapText="1"/>
    </xf>
    <xf numFmtId="0" fontId="107" fillId="4" borderId="2" xfId="0" applyFont="1" applyFill="1" applyBorder="1" applyAlignment="1">
      <alignment horizontal="center" vertical="center"/>
    </xf>
    <xf numFmtId="0" fontId="116" fillId="0" borderId="24" xfId="0" applyFont="1" applyBorder="1" applyAlignment="1">
      <alignment horizontal="center" vertical="center" wrapText="1"/>
    </xf>
    <xf numFmtId="0" fontId="116" fillId="0" borderId="2" xfId="0" applyFont="1" applyBorder="1" applyAlignment="1">
      <alignment horizontal="center" vertical="center" wrapText="1"/>
    </xf>
    <xf numFmtId="0" fontId="116" fillId="0" borderId="25" xfId="0" applyFont="1" applyBorder="1" applyAlignment="1">
      <alignment horizontal="center" vertical="center" wrapText="1"/>
    </xf>
    <xf numFmtId="0" fontId="116" fillId="0" borderId="0" xfId="0" applyFont="1" applyAlignment="1">
      <alignment horizontal="center" vertical="center" wrapText="1"/>
    </xf>
    <xf numFmtId="0" fontId="107" fillId="5" borderId="2" xfId="0" applyFont="1" applyFill="1" applyBorder="1" applyAlignment="1">
      <alignment horizontal="center" vertical="center"/>
    </xf>
    <xf numFmtId="0" fontId="117" fillId="0" borderId="24" xfId="0" applyFont="1" applyBorder="1" applyAlignment="1">
      <alignment horizontal="center" vertical="center" wrapText="1"/>
    </xf>
    <xf numFmtId="0" fontId="117" fillId="0" borderId="2" xfId="0" applyFont="1" applyBorder="1" applyAlignment="1">
      <alignment horizontal="center" vertical="center" wrapText="1"/>
    </xf>
    <xf numFmtId="0" fontId="117" fillId="0" borderId="25" xfId="0" applyFont="1" applyBorder="1" applyAlignment="1">
      <alignment horizontal="center" vertical="center" wrapText="1"/>
    </xf>
    <xf numFmtId="0" fontId="117" fillId="0" borderId="0" xfId="0" applyFont="1" applyAlignment="1">
      <alignment horizontal="center" vertical="center" wrapText="1"/>
    </xf>
    <xf numFmtId="0" fontId="107" fillId="6" borderId="2" xfId="0" applyFont="1" applyFill="1" applyBorder="1" applyAlignment="1">
      <alignment horizontal="center" vertical="center"/>
    </xf>
    <xf numFmtId="0" fontId="118" fillId="0" borderId="24" xfId="0" applyFont="1" applyBorder="1" applyAlignment="1">
      <alignment horizontal="center" vertical="center" wrapText="1"/>
    </xf>
    <xf numFmtId="0" fontId="118" fillId="0" borderId="2" xfId="0" applyFont="1" applyBorder="1" applyAlignment="1">
      <alignment horizontal="center" vertical="center" wrapText="1"/>
    </xf>
    <xf numFmtId="0" fontId="118" fillId="0" borderId="25" xfId="0" applyFont="1" applyBorder="1" applyAlignment="1">
      <alignment horizontal="center" vertical="center" wrapText="1"/>
    </xf>
    <xf numFmtId="0" fontId="118" fillId="0" borderId="0" xfId="0" applyFont="1" applyAlignment="1">
      <alignment horizontal="center" vertical="center" wrapText="1"/>
    </xf>
    <xf numFmtId="9" fontId="119" fillId="0" borderId="24" xfId="0" applyNumberFormat="1" applyFont="1" applyBorder="1" applyAlignment="1">
      <alignment horizontal="center" vertical="center" wrapText="1"/>
    </xf>
    <xf numFmtId="9" fontId="119" fillId="0" borderId="2" xfId="0" applyNumberFormat="1" applyFont="1" applyBorder="1" applyAlignment="1">
      <alignment horizontal="center" vertical="center" wrapText="1"/>
    </xf>
    <xf numFmtId="9" fontId="119" fillId="0" borderId="25" xfId="0" applyNumberFormat="1" applyFont="1" applyBorder="1" applyAlignment="1">
      <alignment horizontal="center" vertical="center" wrapText="1"/>
    </xf>
    <xf numFmtId="9" fontId="119" fillId="0" borderId="0" xfId="0" applyNumberFormat="1" applyFont="1" applyAlignment="1">
      <alignment horizontal="center" vertical="center" wrapText="1"/>
    </xf>
    <xf numFmtId="9" fontId="117" fillId="0" borderId="24" xfId="0" applyNumberFormat="1" applyFont="1" applyBorder="1" applyAlignment="1">
      <alignment horizontal="center" vertical="center" wrapText="1"/>
    </xf>
    <xf numFmtId="9" fontId="117" fillId="0" borderId="2" xfId="0" applyNumberFormat="1" applyFont="1" applyBorder="1" applyAlignment="1">
      <alignment horizontal="center" vertical="center" wrapText="1"/>
    </xf>
    <xf numFmtId="9" fontId="117" fillId="0" borderId="25" xfId="0" applyNumberFormat="1" applyFont="1" applyBorder="1" applyAlignment="1">
      <alignment horizontal="center" vertical="center" wrapText="1"/>
    </xf>
    <xf numFmtId="9" fontId="117" fillId="0" borderId="0" xfId="0" applyNumberFormat="1" applyFont="1" applyAlignment="1">
      <alignment horizontal="center" vertical="center" wrapText="1"/>
    </xf>
    <xf numFmtId="9" fontId="120" fillId="0" borderId="24" xfId="0" applyNumberFormat="1" applyFont="1" applyBorder="1" applyAlignment="1">
      <alignment horizontal="center" vertical="center" wrapText="1"/>
    </xf>
    <xf numFmtId="9" fontId="120" fillId="0" borderId="2" xfId="0" applyNumberFormat="1" applyFont="1" applyBorder="1" applyAlignment="1">
      <alignment horizontal="center" vertical="center" wrapText="1"/>
    </xf>
    <xf numFmtId="9" fontId="120" fillId="0" borderId="25" xfId="0" applyNumberFormat="1" applyFont="1" applyBorder="1" applyAlignment="1">
      <alignment horizontal="center" vertical="center" wrapText="1"/>
    </xf>
    <xf numFmtId="9" fontId="120" fillId="0" borderId="0" xfId="0" applyNumberFormat="1" applyFont="1" applyAlignment="1">
      <alignment horizontal="center" vertical="center" wrapText="1"/>
    </xf>
    <xf numFmtId="9" fontId="121" fillId="0" borderId="24" xfId="0" applyNumberFormat="1" applyFont="1" applyBorder="1" applyAlignment="1">
      <alignment horizontal="center" vertical="center" wrapText="1"/>
    </xf>
    <xf numFmtId="9" fontId="121" fillId="0" borderId="2" xfId="0" applyNumberFormat="1" applyFont="1" applyBorder="1" applyAlignment="1">
      <alignment horizontal="center" vertical="center" wrapText="1"/>
    </xf>
    <xf numFmtId="9" fontId="121" fillId="0" borderId="25" xfId="0" applyNumberFormat="1" applyFont="1" applyBorder="1" applyAlignment="1">
      <alignment horizontal="center" vertical="center" wrapText="1"/>
    </xf>
    <xf numFmtId="9" fontId="121" fillId="0" borderId="0" xfId="0" applyNumberFormat="1" applyFont="1" applyAlignment="1">
      <alignment horizontal="center" vertical="center" wrapText="1"/>
    </xf>
    <xf numFmtId="0" fontId="107" fillId="0" borderId="17" xfId="0" applyFont="1" applyBorder="1" applyAlignment="1">
      <alignment horizontal="center" vertical="center"/>
    </xf>
    <xf numFmtId="9" fontId="122" fillId="0" borderId="24" xfId="0" applyNumberFormat="1" applyFont="1" applyBorder="1" applyAlignment="1">
      <alignment horizontal="center" vertical="center" wrapText="1"/>
    </xf>
    <xf numFmtId="9" fontId="122" fillId="0" borderId="2" xfId="0" applyNumberFormat="1" applyFont="1" applyBorder="1" applyAlignment="1">
      <alignment horizontal="center" vertical="center" wrapText="1"/>
    </xf>
    <xf numFmtId="9" fontId="122" fillId="0" borderId="25" xfId="0" applyNumberFormat="1" applyFont="1" applyBorder="1" applyAlignment="1">
      <alignment horizontal="center" vertical="center" wrapText="1"/>
    </xf>
    <xf numFmtId="9" fontId="122" fillId="0" borderId="0" xfId="0" applyNumberFormat="1" applyFont="1" applyAlignment="1">
      <alignment horizontal="center" vertical="center" wrapText="1"/>
    </xf>
    <xf numFmtId="9" fontId="123" fillId="0" borderId="24" xfId="0" applyNumberFormat="1" applyFont="1" applyBorder="1" applyAlignment="1">
      <alignment horizontal="center" vertical="center" wrapText="1"/>
    </xf>
    <xf numFmtId="9" fontId="123" fillId="0" borderId="2" xfId="0" applyNumberFormat="1" applyFont="1" applyBorder="1" applyAlignment="1">
      <alignment horizontal="center" vertical="center" wrapText="1"/>
    </xf>
    <xf numFmtId="9" fontId="123" fillId="0" borderId="25" xfId="0" applyNumberFormat="1" applyFont="1" applyBorder="1" applyAlignment="1">
      <alignment horizontal="center" vertical="center" wrapText="1"/>
    </xf>
    <xf numFmtId="9" fontId="123" fillId="0" borderId="0" xfId="0" applyNumberFormat="1" applyFont="1" applyAlignment="1">
      <alignment horizontal="center" vertical="center" wrapText="1"/>
    </xf>
    <xf numFmtId="9" fontId="124" fillId="0" borderId="24" xfId="0" applyNumberFormat="1" applyFont="1" applyBorder="1" applyAlignment="1">
      <alignment horizontal="center" vertical="center" wrapText="1"/>
    </xf>
    <xf numFmtId="9" fontId="124" fillId="0" borderId="2" xfId="0" applyNumberFormat="1" applyFont="1" applyBorder="1" applyAlignment="1">
      <alignment horizontal="center" vertical="center" wrapText="1"/>
    </xf>
    <xf numFmtId="9" fontId="124" fillId="0" borderId="18" xfId="0" applyNumberFormat="1" applyFont="1" applyBorder="1" applyAlignment="1">
      <alignment horizontal="center" vertical="center" wrapText="1"/>
    </xf>
    <xf numFmtId="9" fontId="124" fillId="0" borderId="0" xfId="0" applyNumberFormat="1" applyFont="1" applyAlignment="1">
      <alignment horizontal="center" vertical="center" wrapText="1"/>
    </xf>
    <xf numFmtId="9" fontId="115" fillId="0" borderId="24" xfId="0" applyNumberFormat="1" applyFont="1" applyBorder="1" applyAlignment="1">
      <alignment horizontal="center" vertical="center" wrapText="1"/>
    </xf>
    <xf numFmtId="9" fontId="115" fillId="0" borderId="2" xfId="0" applyNumberFormat="1" applyFont="1" applyBorder="1" applyAlignment="1">
      <alignment horizontal="center" vertical="center" wrapText="1"/>
    </xf>
    <xf numFmtId="9" fontId="115" fillId="0" borderId="19" xfId="0" applyNumberFormat="1" applyFont="1" applyBorder="1" applyAlignment="1">
      <alignment horizontal="center" vertical="center" wrapText="1"/>
    </xf>
    <xf numFmtId="9" fontId="115" fillId="0" borderId="0" xfId="0" applyNumberFormat="1" applyFont="1" applyAlignment="1">
      <alignment horizontal="center" vertical="center" wrapText="1"/>
    </xf>
    <xf numFmtId="9" fontId="118" fillId="0" borderId="24" xfId="0" applyNumberFormat="1" applyFont="1" applyBorder="1" applyAlignment="1">
      <alignment horizontal="center" vertical="center" wrapText="1"/>
    </xf>
    <xf numFmtId="9" fontId="118" fillId="0" borderId="2" xfId="0" applyNumberFormat="1" applyFont="1" applyBorder="1" applyAlignment="1">
      <alignment horizontal="center" vertical="center" wrapText="1"/>
    </xf>
    <xf numFmtId="9" fontId="118" fillId="0" borderId="19" xfId="0" applyNumberFormat="1" applyFont="1" applyBorder="1" applyAlignment="1">
      <alignment horizontal="center" vertical="center" wrapText="1"/>
    </xf>
    <xf numFmtId="9" fontId="118" fillId="0" borderId="0" xfId="0" applyNumberFormat="1" applyFont="1" applyAlignment="1">
      <alignment horizontal="center" vertical="center" wrapText="1"/>
    </xf>
    <xf numFmtId="0" fontId="117" fillId="0" borderId="19" xfId="0" applyFont="1" applyBorder="1" applyAlignment="1">
      <alignment horizontal="center" vertical="center" wrapText="1"/>
    </xf>
    <xf numFmtId="0" fontId="125" fillId="0" borderId="24" xfId="0" applyFont="1" applyBorder="1" applyAlignment="1">
      <alignment horizontal="center" vertical="center" wrapText="1"/>
    </xf>
    <xf numFmtId="0" fontId="125" fillId="0" borderId="2" xfId="0" applyFont="1" applyBorder="1" applyAlignment="1">
      <alignment horizontal="center" vertical="center" wrapText="1"/>
    </xf>
    <xf numFmtId="0" fontId="125" fillId="0" borderId="19" xfId="0" applyFont="1" applyBorder="1" applyAlignment="1">
      <alignment horizontal="center" vertical="center" wrapText="1"/>
    </xf>
    <xf numFmtId="0" fontId="125" fillId="0" borderId="0" xfId="0" applyFont="1" applyAlignment="1">
      <alignment horizontal="center" vertical="center" wrapText="1"/>
    </xf>
    <xf numFmtId="0" fontId="107" fillId="2" borderId="2" xfId="0" applyFont="1" applyFill="1" applyBorder="1" applyAlignment="1">
      <alignment horizontal="center" vertical="center"/>
    </xf>
    <xf numFmtId="49" fontId="122" fillId="0" borderId="24" xfId="0" applyNumberFormat="1" applyFont="1" applyBorder="1" applyAlignment="1">
      <alignment horizontal="center" vertical="center" wrapText="1"/>
    </xf>
    <xf numFmtId="49" fontId="122" fillId="0" borderId="2" xfId="0" applyNumberFormat="1" applyFont="1" applyBorder="1" applyAlignment="1">
      <alignment horizontal="center" vertical="center" wrapText="1"/>
    </xf>
    <xf numFmtId="49" fontId="122" fillId="0" borderId="0" xfId="0" applyNumberFormat="1" applyFont="1" applyAlignment="1">
      <alignment horizontal="center" vertical="center" wrapText="1"/>
    </xf>
    <xf numFmtId="9" fontId="117" fillId="0" borderId="19" xfId="0" applyNumberFormat="1" applyFont="1" applyBorder="1" applyAlignment="1">
      <alignment horizontal="center" vertical="center" wrapText="1"/>
    </xf>
    <xf numFmtId="0" fontId="126" fillId="0" borderId="24" xfId="0" applyFont="1" applyBorder="1" applyAlignment="1">
      <alignment horizontal="center" vertical="center" wrapText="1"/>
    </xf>
    <xf numFmtId="0" fontId="126" fillId="0" borderId="2" xfId="0" applyFont="1" applyBorder="1" applyAlignment="1">
      <alignment horizontal="center" vertical="center" wrapText="1"/>
    </xf>
    <xf numFmtId="0" fontId="126" fillId="0" borderId="19" xfId="0" applyFont="1" applyBorder="1" applyAlignment="1">
      <alignment horizontal="center" vertical="center" wrapText="1"/>
    </xf>
    <xf numFmtId="0" fontId="126" fillId="0" borderId="0" xfId="0" applyFont="1" applyAlignment="1">
      <alignment horizontal="center" vertical="center" wrapText="1"/>
    </xf>
    <xf numFmtId="0" fontId="107" fillId="0" borderId="24" xfId="0" applyFont="1" applyBorder="1" applyAlignment="1">
      <alignment horizontal="center" vertical="center"/>
    </xf>
    <xf numFmtId="0" fontId="107" fillId="119" borderId="24" xfId="0" applyFont="1" applyFill="1" applyBorder="1" applyAlignment="1">
      <alignment horizontal="center" vertical="center"/>
    </xf>
    <xf numFmtId="0" fontId="107" fillId="119" borderId="2" xfId="0" applyFont="1" applyFill="1" applyBorder="1" applyAlignment="1">
      <alignment horizontal="center" vertical="center"/>
    </xf>
    <xf numFmtId="0" fontId="107" fillId="119" borderId="19" xfId="0" applyFont="1" applyFill="1" applyBorder="1" applyAlignment="1">
      <alignment horizontal="center" vertical="center"/>
    </xf>
    <xf numFmtId="0" fontId="107" fillId="67" borderId="20" xfId="0" applyFont="1" applyFill="1" applyBorder="1" applyAlignment="1">
      <alignment horizontal="center" vertical="center"/>
    </xf>
    <xf numFmtId="0" fontId="107" fillId="0" borderId="25" xfId="0" applyFont="1" applyBorder="1" applyAlignment="1">
      <alignment horizontal="center" vertical="center"/>
    </xf>
    <xf numFmtId="0" fontId="107" fillId="0" borderId="0" xfId="0" applyFont="1" applyAlignment="1">
      <alignment horizontal="center" vertical="center"/>
    </xf>
    <xf numFmtId="9" fontId="124" fillId="0" borderId="25" xfId="0" applyNumberFormat="1" applyFont="1" applyBorder="1" applyAlignment="1">
      <alignment horizontal="center" vertical="center" wrapText="1"/>
    </xf>
    <xf numFmtId="9" fontId="115" fillId="0" borderId="25" xfId="0" applyNumberFormat="1" applyFont="1" applyBorder="1" applyAlignment="1">
      <alignment horizontal="center" vertical="center" wrapText="1"/>
    </xf>
    <xf numFmtId="9" fontId="118" fillId="0" borderId="25" xfId="0" applyNumberFormat="1" applyFont="1" applyBorder="1" applyAlignment="1">
      <alignment horizontal="center" vertical="center" wrapText="1"/>
    </xf>
    <xf numFmtId="0" fontId="125" fillId="0" borderId="25" xfId="0" applyFont="1" applyBorder="1" applyAlignment="1">
      <alignment horizontal="center" vertical="center" wrapText="1"/>
    </xf>
    <xf numFmtId="0" fontId="126" fillId="0" borderId="25" xfId="0" applyFont="1" applyBorder="1" applyAlignment="1">
      <alignment horizontal="center" vertical="center" wrapText="1"/>
    </xf>
    <xf numFmtId="0" fontId="114" fillId="117" borderId="24" xfId="0" applyFont="1" applyFill="1" applyBorder="1" applyAlignment="1">
      <alignment horizontal="center" vertical="center" wrapText="1"/>
    </xf>
    <xf numFmtId="0" fontId="114" fillId="117" borderId="2" xfId="0" applyFont="1" applyFill="1" applyBorder="1" applyAlignment="1">
      <alignment horizontal="center" vertical="center" wrapText="1"/>
    </xf>
    <xf numFmtId="0" fontId="114" fillId="117" borderId="25" xfId="0" applyFont="1" applyFill="1" applyBorder="1" applyAlignment="1">
      <alignment horizontal="center" vertical="center" wrapText="1"/>
    </xf>
    <xf numFmtId="0" fontId="114" fillId="27" borderId="24" xfId="0" applyFont="1" applyFill="1" applyBorder="1" applyAlignment="1">
      <alignment horizontal="center" vertical="center" wrapText="1"/>
    </xf>
    <xf numFmtId="0" fontId="114" fillId="27" borderId="2" xfId="0" applyFont="1" applyFill="1" applyBorder="1" applyAlignment="1">
      <alignment horizontal="center" vertical="center" wrapText="1"/>
    </xf>
    <xf numFmtId="0" fontId="114" fillId="27" borderId="25" xfId="0" applyFont="1" applyFill="1" applyBorder="1" applyAlignment="1">
      <alignment horizontal="center" vertical="center" wrapText="1"/>
    </xf>
    <xf numFmtId="0" fontId="114" fillId="116" borderId="24" xfId="0" applyFont="1" applyFill="1" applyBorder="1" applyAlignment="1">
      <alignment horizontal="center" vertical="center" wrapText="1"/>
    </xf>
    <xf numFmtId="0" fontId="114" fillId="116" borderId="2" xfId="0" applyFont="1" applyFill="1" applyBorder="1" applyAlignment="1">
      <alignment horizontal="center" vertical="center" wrapText="1"/>
    </xf>
    <xf numFmtId="0" fontId="114" fillId="116" borderId="25" xfId="0" applyFont="1" applyFill="1" applyBorder="1" applyAlignment="1">
      <alignment horizontal="center" vertical="center" wrapText="1"/>
    </xf>
    <xf numFmtId="9" fontId="128" fillId="0" borderId="24" xfId="0" applyNumberFormat="1" applyFont="1" applyBorder="1" applyAlignment="1">
      <alignment horizontal="center" vertical="center" wrapText="1"/>
    </xf>
    <xf numFmtId="9" fontId="128" fillId="0" borderId="2" xfId="0" applyNumberFormat="1" applyFont="1" applyBorder="1" applyAlignment="1">
      <alignment horizontal="center" vertical="center" wrapText="1"/>
    </xf>
    <xf numFmtId="0" fontId="117" fillId="0" borderId="27" xfId="0" applyFont="1" applyBorder="1" applyAlignment="1">
      <alignment horizontal="center" vertical="center" wrapText="1"/>
    </xf>
    <xf numFmtId="0" fontId="117" fillId="0" borderId="28" xfId="0" applyFont="1" applyBorder="1" applyAlignment="1">
      <alignment horizontal="center" vertical="center" wrapText="1"/>
    </xf>
    <xf numFmtId="0" fontId="107" fillId="3" borderId="0" xfId="0" applyFont="1" applyFill="1" applyAlignment="1">
      <alignment horizontal="center" vertical="center"/>
    </xf>
    <xf numFmtId="49" fontId="115" fillId="0" borderId="0" xfId="0" applyNumberFormat="1" applyFont="1" applyAlignment="1">
      <alignment horizontal="center" vertical="center" wrapText="1"/>
    </xf>
    <xf numFmtId="0" fontId="107" fillId="4" borderId="0" xfId="0" applyFont="1" applyFill="1" applyAlignment="1">
      <alignment horizontal="center" vertical="center"/>
    </xf>
    <xf numFmtId="0" fontId="107" fillId="5" borderId="0" xfId="0" applyFont="1" applyFill="1" applyAlignment="1">
      <alignment horizontal="center" vertical="center"/>
    </xf>
    <xf numFmtId="0" fontId="107" fillId="6" borderId="0" xfId="0" applyFont="1" applyFill="1" applyAlignment="1">
      <alignment horizontal="center" vertical="center"/>
    </xf>
    <xf numFmtId="0" fontId="107" fillId="0" borderId="1" xfId="0" applyFont="1" applyBorder="1" applyAlignment="1">
      <alignment horizontal="center" vertical="center"/>
    </xf>
    <xf numFmtId="0" fontId="107" fillId="2" borderId="0" xfId="0" applyFont="1" applyFill="1" applyAlignment="1">
      <alignment horizontal="center" vertical="center"/>
    </xf>
    <xf numFmtId="0" fontId="107" fillId="116" borderId="0" xfId="0" applyFont="1" applyFill="1" applyAlignment="1">
      <alignment horizontal="center" vertical="center"/>
    </xf>
    <xf numFmtId="0" fontId="107" fillId="116" borderId="2" xfId="0" applyFont="1" applyFill="1" applyBorder="1" applyAlignment="1">
      <alignment horizontal="center" vertical="center"/>
    </xf>
    <xf numFmtId="46" fontId="117" fillId="0" borderId="0" xfId="0" applyNumberFormat="1" applyFont="1" applyAlignment="1">
      <alignment horizontal="center" vertical="center" wrapText="1"/>
    </xf>
    <xf numFmtId="49" fontId="106" fillId="16" borderId="0" xfId="0" applyNumberFormat="1" applyFont="1" applyFill="1" applyAlignment="1">
      <alignment horizontal="center" vertical="center"/>
    </xf>
    <xf numFmtId="0" fontId="108" fillId="0" borderId="0" xfId="0" applyFont="1" applyAlignment="1">
      <alignment horizontal="center" vertical="center"/>
    </xf>
    <xf numFmtId="49" fontId="107" fillId="16" borderId="0" xfId="0" applyNumberFormat="1" applyFont="1" applyFill="1" applyAlignment="1">
      <alignment horizontal="center" vertical="center"/>
    </xf>
    <xf numFmtId="0" fontId="110" fillId="10" borderId="0" xfId="0" applyFont="1" applyFill="1" applyAlignment="1">
      <alignment horizontal="center" vertical="center"/>
    </xf>
    <xf numFmtId="0" fontId="111" fillId="116" borderId="0" xfId="0" applyFont="1" applyFill="1" applyAlignment="1">
      <alignment horizontal="center" vertical="center"/>
    </xf>
    <xf numFmtId="0" fontId="112" fillId="115" borderId="0" xfId="0" applyFont="1" applyFill="1" applyAlignment="1">
      <alignment horizontal="center" vertical="center" wrapText="1"/>
    </xf>
    <xf numFmtId="0" fontId="111" fillId="117" borderId="0" xfId="0" applyFont="1" applyFill="1" applyAlignment="1">
      <alignment horizontal="center" vertical="center"/>
    </xf>
    <xf numFmtId="0" fontId="112" fillId="120" borderId="0" xfId="0" applyFont="1" applyFill="1" applyAlignment="1">
      <alignment horizontal="center" vertical="center"/>
    </xf>
    <xf numFmtId="0" fontId="112" fillId="27" borderId="0" xfId="0" applyFont="1" applyFill="1" applyAlignment="1">
      <alignment horizontal="center" vertical="center"/>
    </xf>
    <xf numFmtId="0" fontId="112" fillId="119" borderId="8" xfId="0" applyFont="1" applyFill="1" applyBorder="1" applyAlignment="1">
      <alignment horizontal="center" vertical="center"/>
    </xf>
    <xf numFmtId="0" fontId="114" fillId="115" borderId="21" xfId="0" applyFont="1" applyFill="1" applyBorder="1" applyAlignment="1">
      <alignment horizontal="center" vertical="center" wrapText="1"/>
    </xf>
    <xf numFmtId="0" fontId="114" fillId="115" borderId="22" xfId="0" applyFont="1" applyFill="1" applyBorder="1" applyAlignment="1">
      <alignment horizontal="center" vertical="center" wrapText="1"/>
    </xf>
    <xf numFmtId="0" fontId="114" fillId="115" borderId="23" xfId="0" applyFont="1" applyFill="1" applyBorder="1" applyAlignment="1">
      <alignment horizontal="center" vertical="center" wrapText="1"/>
    </xf>
    <xf numFmtId="0" fontId="114" fillId="115" borderId="0" xfId="0" applyFont="1" applyFill="1" applyAlignment="1">
      <alignment horizontal="center" vertical="center" wrapText="1"/>
    </xf>
    <xf numFmtId="0" fontId="114" fillId="8" borderId="0" xfId="0" applyFont="1" applyFill="1" applyAlignment="1">
      <alignment horizontal="center" vertical="center" wrapText="1"/>
    </xf>
    <xf numFmtId="0" fontId="107" fillId="119" borderId="0" xfId="0" applyFont="1" applyFill="1" applyAlignment="1">
      <alignment horizontal="center" vertical="center"/>
    </xf>
    <xf numFmtId="0" fontId="107" fillId="119" borderId="25" xfId="0" applyFont="1" applyFill="1" applyBorder="1" applyAlignment="1">
      <alignment horizontal="center" vertical="center"/>
    </xf>
    <xf numFmtId="0" fontId="127" fillId="10" borderId="0" xfId="0" applyFont="1" applyFill="1" applyAlignment="1">
      <alignment horizontal="center" vertical="center"/>
    </xf>
    <xf numFmtId="0" fontId="129" fillId="10" borderId="0" xfId="0" applyFont="1" applyFill="1" applyAlignment="1">
      <alignment horizontal="center" vertical="center"/>
    </xf>
    <xf numFmtId="0" fontId="131" fillId="0" borderId="0" xfId="0" applyFont="1" applyAlignment="1">
      <alignment horizontal="center" vertical="center"/>
    </xf>
    <xf numFmtId="0" fontId="55" fillId="36" borderId="7" xfId="1" applyAlignment="1">
      <alignment horizontal="center" vertical="center" wrapText="1"/>
    </xf>
    <xf numFmtId="0" fontId="55" fillId="0" borderId="2" xfId="1" applyFill="1" applyBorder="1" applyAlignment="1">
      <alignment horizontal="center" vertical="center" wrapText="1"/>
    </xf>
    <xf numFmtId="0" fontId="114" fillId="120"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2" xfId="0" applyFont="1" applyBorder="1" applyAlignment="1">
      <alignment horizontal="center" vertical="center"/>
    </xf>
    <xf numFmtId="0" fontId="1" fillId="0" borderId="19" xfId="0" applyFont="1" applyBorder="1" applyAlignment="1">
      <alignment horizontal="center" vertical="center"/>
    </xf>
    <xf numFmtId="0" fontId="1" fillId="0" borderId="25" xfId="0" applyFont="1" applyBorder="1" applyAlignment="1">
      <alignment horizontal="center" vertical="center"/>
    </xf>
    <xf numFmtId="0" fontId="1" fillId="0" borderId="24" xfId="0" applyFont="1" applyBorder="1" applyAlignment="1">
      <alignment horizontal="center" vertical="center"/>
    </xf>
    <xf numFmtId="0" fontId="1" fillId="0" borderId="2" xfId="0" applyFont="1" applyBorder="1" applyAlignment="1">
      <alignment horizontal="center" vertical="center" wrapText="1"/>
    </xf>
    <xf numFmtId="9" fontId="1" fillId="0" borderId="0" xfId="0" applyNumberFormat="1" applyFont="1" applyAlignment="1">
      <alignment horizontal="center" vertical="center"/>
    </xf>
    <xf numFmtId="9" fontId="134" fillId="0" borderId="0" xfId="0" applyNumberFormat="1" applyFont="1" applyAlignment="1">
      <alignment horizontal="center" vertical="center" wrapText="1"/>
    </xf>
    <xf numFmtId="0" fontId="9" fillId="0" borderId="0" xfId="0" applyFont="1" applyAlignment="1">
      <alignment horizontal="center" vertical="center"/>
    </xf>
    <xf numFmtId="9" fontId="39" fillId="0" borderId="0" xfId="0" applyNumberFormat="1" applyFont="1" applyAlignment="1">
      <alignment horizontal="center" vertical="center" wrapText="1"/>
    </xf>
    <xf numFmtId="0" fontId="57" fillId="0" borderId="24" xfId="0" applyFont="1" applyBorder="1" applyAlignment="1">
      <alignment horizontal="center" vertical="center"/>
    </xf>
    <xf numFmtId="0" fontId="57" fillId="0" borderId="2" xfId="0" applyFont="1" applyBorder="1" applyAlignment="1">
      <alignment horizontal="center" vertical="center"/>
    </xf>
    <xf numFmtId="0" fontId="57" fillId="0" borderId="19" xfId="0" applyFont="1" applyBorder="1" applyAlignment="1">
      <alignment horizontal="center" vertical="center"/>
    </xf>
    <xf numFmtId="0" fontId="57" fillId="0" borderId="0" xfId="0" applyFont="1" applyAlignment="1">
      <alignment horizontal="center" vertical="center"/>
    </xf>
    <xf numFmtId="0" fontId="57" fillId="0" borderId="25" xfId="0" applyFont="1" applyBorder="1" applyAlignment="1">
      <alignment horizontal="center" vertical="center"/>
    </xf>
    <xf numFmtId="0" fontId="9" fillId="0" borderId="0" xfId="0" applyFont="1" applyAlignment="1">
      <alignment horizontal="center"/>
    </xf>
    <xf numFmtId="0" fontId="57" fillId="0" borderId="27" xfId="0" applyFont="1" applyBorder="1" applyAlignment="1">
      <alignment horizontal="center" vertical="center"/>
    </xf>
    <xf numFmtId="0" fontId="42" fillId="0" borderId="0" xfId="0" applyFont="1" applyAlignment="1">
      <alignment horizontal="center" vertical="center" wrapText="1"/>
    </xf>
    <xf numFmtId="49" fontId="39" fillId="0" borderId="0" xfId="0" applyNumberFormat="1" applyFont="1" applyAlignment="1">
      <alignment horizontal="center" vertical="center" wrapText="1"/>
    </xf>
    <xf numFmtId="0" fontId="57" fillId="0" borderId="26" xfId="0" applyFont="1" applyBorder="1" applyAlignment="1">
      <alignment horizontal="center" vertical="center"/>
    </xf>
    <xf numFmtId="0" fontId="57" fillId="0" borderId="0" xfId="0" applyFont="1" applyAlignment="1">
      <alignment horizontal="center" vertical="center" wrapText="1"/>
    </xf>
    <xf numFmtId="0" fontId="57" fillId="0" borderId="26" xfId="0" applyFont="1" applyBorder="1" applyAlignment="1">
      <alignment horizontal="center" vertical="center" wrapText="1"/>
    </xf>
    <xf numFmtId="0" fontId="57" fillId="0" borderId="27" xfId="0" applyFont="1" applyBorder="1" applyAlignment="1">
      <alignment horizontal="center" vertical="center" wrapText="1"/>
    </xf>
    <xf numFmtId="0" fontId="57" fillId="0" borderId="2" xfId="0" applyFont="1" applyBorder="1" applyAlignment="1">
      <alignment horizontal="center" vertical="center" wrapText="1"/>
    </xf>
    <xf numFmtId="0" fontId="93" fillId="57" borderId="3" xfId="0" applyFont="1" applyFill="1" applyBorder="1" applyAlignment="1">
      <alignment horizontal="center"/>
    </xf>
    <xf numFmtId="0" fontId="93" fillId="28" borderId="3" xfId="0" applyFont="1" applyFill="1" applyBorder="1" applyAlignment="1">
      <alignment horizontal="center"/>
    </xf>
    <xf numFmtId="0" fontId="12" fillId="11" borderId="2" xfId="0" applyFont="1" applyFill="1" applyBorder="1" applyAlignment="1">
      <alignment horizontal="center"/>
    </xf>
    <xf numFmtId="0" fontId="2" fillId="12" borderId="2" xfId="0" applyFont="1" applyFill="1" applyBorder="1" applyAlignment="1">
      <alignment horizontal="center"/>
    </xf>
    <xf numFmtId="0" fontId="2" fillId="8" borderId="2" xfId="0" applyFont="1" applyFill="1" applyBorder="1" applyAlignment="1">
      <alignment horizontal="center" wrapText="1"/>
    </xf>
    <xf numFmtId="0" fontId="0" fillId="47" borderId="0" xfId="0" applyFill="1"/>
    <xf numFmtId="0" fontId="92" fillId="10" borderId="2" xfId="0" applyFont="1" applyFill="1" applyBorder="1" applyAlignment="1">
      <alignment horizontal="center" vertical="center"/>
    </xf>
    <xf numFmtId="0" fontId="92" fillId="10" borderId="0" xfId="0" applyFont="1" applyFill="1" applyAlignment="1">
      <alignment horizontal="center" vertical="center"/>
    </xf>
    <xf numFmtId="0" fontId="94" fillId="98" borderId="3" xfId="0" applyFont="1" applyFill="1" applyBorder="1" applyAlignment="1">
      <alignment horizontal="center"/>
    </xf>
    <xf numFmtId="0" fontId="94" fillId="98" borderId="30" xfId="0" applyFont="1" applyFill="1" applyBorder="1" applyAlignment="1">
      <alignment horizontal="center"/>
    </xf>
    <xf numFmtId="0" fontId="93" fillId="57" borderId="10" xfId="0" applyFont="1" applyFill="1" applyBorder="1" applyAlignment="1">
      <alignment horizontal="center"/>
    </xf>
    <xf numFmtId="0" fontId="93" fillId="110" borderId="10" xfId="0" applyFont="1" applyFill="1" applyBorder="1" applyAlignment="1">
      <alignment horizontal="center"/>
    </xf>
    <xf numFmtId="0" fontId="12" fillId="9" borderId="2" xfId="0" applyFont="1" applyFill="1" applyBorder="1" applyAlignment="1">
      <alignment horizontal="center"/>
    </xf>
    <xf numFmtId="0" fontId="14" fillId="10" borderId="2" xfId="0" applyFont="1" applyFill="1" applyBorder="1" applyAlignment="1">
      <alignment horizontal="center"/>
    </xf>
    <xf numFmtId="0" fontId="87" fillId="121" borderId="3" xfId="0" applyFont="1" applyFill="1" applyBorder="1" applyAlignment="1">
      <alignment horizontal="center"/>
    </xf>
    <xf numFmtId="0" fontId="86" fillId="122" borderId="3" xfId="0" applyFont="1" applyFill="1" applyBorder="1" applyAlignment="1">
      <alignment horizontal="center"/>
    </xf>
    <xf numFmtId="0" fontId="87" fillId="122" borderId="3" xfId="0" applyFont="1" applyFill="1" applyBorder="1" applyAlignment="1">
      <alignment horizontal="center"/>
    </xf>
    <xf numFmtId="0" fontId="86" fillId="123" borderId="3" xfId="0" applyFont="1" applyFill="1" applyBorder="1" applyAlignment="1">
      <alignment horizontal="center"/>
    </xf>
    <xf numFmtId="0" fontId="88" fillId="124" borderId="3" xfId="0" applyFont="1" applyFill="1" applyBorder="1" applyAlignment="1">
      <alignment horizontal="center"/>
    </xf>
    <xf numFmtId="0" fontId="86" fillId="125" borderId="3" xfId="0" applyFont="1" applyFill="1" applyBorder="1" applyAlignment="1">
      <alignment horizontal="center"/>
    </xf>
    <xf numFmtId="0" fontId="86" fillId="126" borderId="3" xfId="0" applyFont="1" applyFill="1" applyBorder="1" applyAlignment="1">
      <alignment horizontal="center"/>
    </xf>
    <xf numFmtId="0" fontId="87" fillId="127" borderId="2" xfId="0" applyFont="1" applyFill="1" applyBorder="1" applyAlignment="1">
      <alignment horizontal="center"/>
    </xf>
    <xf numFmtId="0" fontId="93" fillId="128" borderId="30" xfId="0" applyFont="1" applyFill="1" applyBorder="1" applyAlignment="1">
      <alignment horizontal="center"/>
    </xf>
    <xf numFmtId="0" fontId="93" fillId="128" borderId="31" xfId="0" applyFont="1" applyFill="1" applyBorder="1" applyAlignment="1">
      <alignment horizontal="center"/>
    </xf>
    <xf numFmtId="0" fontId="93" fillId="128" borderId="36" xfId="0" applyFont="1" applyFill="1" applyBorder="1" applyAlignment="1">
      <alignment horizontal="center"/>
    </xf>
    <xf numFmtId="0" fontId="93" fillId="128" borderId="6" xfId="0" applyFont="1" applyFill="1" applyBorder="1" applyAlignment="1">
      <alignment horizontal="center"/>
    </xf>
    <xf numFmtId="0" fontId="93" fillId="128" borderId="35" xfId="0" applyFont="1" applyFill="1" applyBorder="1" applyAlignment="1">
      <alignment horizontal="center"/>
    </xf>
    <xf numFmtId="0" fontId="4" fillId="0" borderId="2" xfId="0" applyFont="1" applyBorder="1"/>
    <xf numFmtId="0" fontId="93" fillId="104" borderId="10" xfId="0" applyFont="1" applyFill="1" applyBorder="1" applyAlignment="1">
      <alignment horizontal="center"/>
    </xf>
    <xf numFmtId="0" fontId="92" fillId="10" borderId="42" xfId="0" applyFont="1" applyFill="1" applyBorder="1" applyAlignment="1">
      <alignment horizontal="center" vertical="center"/>
    </xf>
    <xf numFmtId="0" fontId="92" fillId="10" borderId="44" xfId="0" applyFont="1" applyFill="1" applyBorder="1" applyAlignment="1">
      <alignment horizontal="center" vertical="center"/>
    </xf>
    <xf numFmtId="0" fontId="137" fillId="10" borderId="43" xfId="0" applyFont="1" applyFill="1" applyBorder="1" applyAlignment="1">
      <alignment horizontal="center" vertical="center"/>
    </xf>
    <xf numFmtId="0" fontId="94" fillId="98" borderId="10" xfId="0" applyFont="1" applyFill="1" applyBorder="1" applyAlignment="1">
      <alignment horizontal="center"/>
    </xf>
    <xf numFmtId="0" fontId="92" fillId="10" borderId="6" xfId="0" applyFont="1" applyFill="1" applyBorder="1" applyAlignment="1">
      <alignment horizontal="center" vertical="center"/>
    </xf>
    <xf numFmtId="0" fontId="0" fillId="47" borderId="6" xfId="0" applyFill="1" applyBorder="1"/>
    <xf numFmtId="0" fontId="92" fillId="10" borderId="45" xfId="0" applyFont="1" applyFill="1" applyBorder="1" applyAlignment="1">
      <alignment horizontal="center" vertical="center"/>
    </xf>
    <xf numFmtId="0" fontId="93" fillId="57" borderId="30" xfId="0" applyFont="1" applyFill="1" applyBorder="1" applyAlignment="1">
      <alignment horizontal="center"/>
    </xf>
    <xf numFmtId="0" fontId="93" fillId="28" borderId="30" xfId="0" applyFont="1" applyFill="1" applyBorder="1" applyAlignment="1">
      <alignment horizontal="center"/>
    </xf>
    <xf numFmtId="9" fontId="93" fillId="55" borderId="29" xfId="0" applyNumberFormat="1" applyFont="1" applyFill="1" applyBorder="1" applyAlignment="1">
      <alignment horizontal="center"/>
    </xf>
    <xf numFmtId="9" fontId="93" fillId="81" borderId="29" xfId="0" applyNumberFormat="1" applyFont="1" applyFill="1" applyBorder="1" applyAlignment="1">
      <alignment horizontal="center"/>
    </xf>
    <xf numFmtId="9" fontId="93" fillId="112" borderId="29" xfId="0" applyNumberFormat="1" applyFont="1" applyFill="1" applyBorder="1" applyAlignment="1">
      <alignment horizontal="center"/>
    </xf>
    <xf numFmtId="9" fontId="93" fillId="56" borderId="29" xfId="0" applyNumberFormat="1" applyFont="1" applyFill="1" applyBorder="1" applyAlignment="1">
      <alignment horizontal="center"/>
    </xf>
    <xf numFmtId="9" fontId="93" fillId="111" borderId="29" xfId="0" applyNumberFormat="1" applyFont="1" applyFill="1" applyBorder="1" applyAlignment="1">
      <alignment horizontal="center"/>
    </xf>
    <xf numFmtId="9" fontId="93" fillId="68" borderId="35" xfId="0" applyNumberFormat="1" applyFont="1" applyFill="1" applyBorder="1" applyAlignment="1">
      <alignment horizontal="center"/>
    </xf>
    <xf numFmtId="0" fontId="95" fillId="87" borderId="33" xfId="0" applyFont="1" applyFill="1" applyBorder="1" applyAlignment="1">
      <alignment horizontal="center"/>
    </xf>
    <xf numFmtId="0" fontId="93" fillId="104" borderId="35" xfId="0" applyFont="1" applyFill="1" applyBorder="1" applyAlignment="1">
      <alignment horizontal="center"/>
    </xf>
    <xf numFmtId="0" fontId="92" fillId="10" borderId="29" xfId="0" applyFont="1" applyFill="1" applyBorder="1" applyAlignment="1">
      <alignment horizontal="center" vertical="center"/>
    </xf>
    <xf numFmtId="0" fontId="0" fillId="47" borderId="29" xfId="0" applyFill="1" applyBorder="1"/>
    <xf numFmtId="0" fontId="141" fillId="47" borderId="29" xfId="0" applyFont="1" applyFill="1" applyBorder="1" applyAlignment="1">
      <alignment horizontal="center" vertical="center"/>
    </xf>
    <xf numFmtId="0" fontId="144" fillId="10" borderId="42" xfId="0" applyFont="1" applyFill="1" applyBorder="1" applyAlignment="1">
      <alignment horizontal="center" vertical="center"/>
    </xf>
    <xf numFmtId="0" fontId="145" fillId="10" borderId="43" xfId="0" applyFont="1" applyFill="1" applyBorder="1" applyAlignment="1">
      <alignment horizontal="center" vertical="center"/>
    </xf>
    <xf numFmtId="0" fontId="144" fillId="10" borderId="44" xfId="0" applyFont="1" applyFill="1" applyBorder="1" applyAlignment="1">
      <alignment horizontal="center" vertical="center"/>
    </xf>
    <xf numFmtId="0" fontId="139" fillId="47" borderId="0" xfId="0" applyFont="1" applyFill="1" applyAlignment="1">
      <alignment vertical="center"/>
    </xf>
    <xf numFmtId="0" fontId="135" fillId="47" borderId="2" xfId="0" applyFont="1" applyFill="1" applyBorder="1" applyAlignment="1">
      <alignment vertical="center"/>
    </xf>
    <xf numFmtId="0" fontId="147" fillId="10" borderId="0" xfId="0" applyFont="1" applyFill="1" applyAlignment="1">
      <alignment horizontal="center" vertical="center"/>
    </xf>
    <xf numFmtId="0" fontId="143" fillId="98" borderId="3" xfId="0" applyFont="1" applyFill="1" applyBorder="1" applyAlignment="1">
      <alignment horizontal="center" vertical="center"/>
    </xf>
    <xf numFmtId="0" fontId="148" fillId="47" borderId="0" xfId="0" applyFont="1" applyFill="1" applyAlignment="1">
      <alignment horizontal="center" vertical="center"/>
    </xf>
    <xf numFmtId="0" fontId="149" fillId="120" borderId="36" xfId="0" applyFont="1" applyFill="1" applyBorder="1" applyAlignment="1">
      <alignment horizontal="center" vertical="center"/>
    </xf>
    <xf numFmtId="0" fontId="148" fillId="10" borderId="2" xfId="0" applyFont="1" applyFill="1" applyBorder="1" applyAlignment="1">
      <alignment horizontal="center" vertical="center"/>
    </xf>
    <xf numFmtId="0" fontId="149" fillId="120" borderId="3" xfId="0" applyFont="1" applyFill="1" applyBorder="1" applyAlignment="1">
      <alignment horizontal="center"/>
    </xf>
    <xf numFmtId="0" fontId="149" fillId="27" borderId="3" xfId="0" applyFont="1" applyFill="1" applyBorder="1" applyAlignment="1">
      <alignment horizontal="center" vertical="center"/>
    </xf>
    <xf numFmtId="0" fontId="149" fillId="115" borderId="3" xfId="0" applyFont="1" applyFill="1" applyBorder="1" applyAlignment="1">
      <alignment horizontal="center" vertical="center"/>
    </xf>
    <xf numFmtId="0" fontId="149" fillId="116" borderId="3" xfId="0" applyFont="1" applyFill="1" applyBorder="1" applyAlignment="1">
      <alignment horizontal="center" vertical="center"/>
    </xf>
    <xf numFmtId="0" fontId="149" fillId="120" borderId="3" xfId="0" applyFont="1" applyFill="1" applyBorder="1" applyAlignment="1">
      <alignment horizontal="center" vertical="center"/>
    </xf>
    <xf numFmtId="0" fontId="149" fillId="118" borderId="4" xfId="0" applyFont="1" applyFill="1" applyBorder="1" applyAlignment="1">
      <alignment horizontal="center" vertical="center"/>
    </xf>
    <xf numFmtId="0" fontId="149" fillId="117" borderId="4" xfId="0" applyFont="1" applyFill="1" applyBorder="1" applyAlignment="1">
      <alignment horizontal="center" vertical="center"/>
    </xf>
    <xf numFmtId="0" fontId="149" fillId="117" borderId="5" xfId="0" applyFont="1" applyFill="1" applyBorder="1" applyAlignment="1">
      <alignment horizontal="center" vertical="center"/>
    </xf>
    <xf numFmtId="0" fontId="149" fillId="117" borderId="4" xfId="0" applyFont="1" applyFill="1" applyBorder="1" applyAlignment="1">
      <alignment horizontal="center"/>
    </xf>
    <xf numFmtId="0" fontId="149" fillId="27" borderId="3" xfId="0" applyFont="1" applyFill="1" applyBorder="1" applyAlignment="1">
      <alignment horizontal="center" vertical="center" wrapText="1"/>
    </xf>
    <xf numFmtId="0" fontId="146" fillId="97" borderId="5" xfId="0" applyFont="1" applyFill="1" applyBorder="1" applyAlignment="1">
      <alignment horizontal="center" vertical="center"/>
    </xf>
    <xf numFmtId="0" fontId="153" fillId="10" borderId="42" xfId="0" applyFont="1" applyFill="1" applyBorder="1" applyAlignment="1">
      <alignment horizontal="center" vertical="center"/>
    </xf>
    <xf numFmtId="0" fontId="154" fillId="10" borderId="43" xfId="0" applyFont="1" applyFill="1" applyBorder="1" applyAlignment="1">
      <alignment horizontal="center" vertical="center"/>
    </xf>
    <xf numFmtId="0" fontId="153" fillId="10" borderId="44" xfId="0" applyFont="1" applyFill="1" applyBorder="1" applyAlignment="1">
      <alignment horizontal="center" vertical="center"/>
    </xf>
    <xf numFmtId="0" fontId="92" fillId="10" borderId="2" xfId="0" applyFont="1" applyFill="1" applyBorder="1" applyAlignment="1">
      <alignment horizontal="center" vertical="center" wrapText="1"/>
    </xf>
    <xf numFmtId="9" fontId="114" fillId="0" borderId="0" xfId="0" applyNumberFormat="1" applyFont="1" applyAlignment="1">
      <alignment horizontal="center" vertical="center" wrapText="1"/>
    </xf>
    <xf numFmtId="0" fontId="157" fillId="0" borderId="0" xfId="0" applyFont="1"/>
    <xf numFmtId="0" fontId="75" fillId="0" borderId="0" xfId="0" applyFont="1" applyAlignment="1">
      <alignment wrapText="1"/>
    </xf>
    <xf numFmtId="0" fontId="66" fillId="0" borderId="0" xfId="0" applyFont="1"/>
    <xf numFmtId="0" fontId="158" fillId="0" borderId="0" xfId="0" applyFont="1"/>
    <xf numFmtId="49" fontId="157" fillId="0" borderId="0" xfId="0" applyNumberFormat="1" applyFont="1"/>
    <xf numFmtId="0" fontId="0" fillId="0" borderId="2" xfId="0" applyBorder="1" applyAlignment="1">
      <alignment horizontal="center"/>
    </xf>
    <xf numFmtId="9" fontId="57" fillId="0" borderId="3" xfId="0" applyNumberFormat="1" applyFont="1" applyBorder="1" applyAlignment="1">
      <alignment horizontal="center" vertical="center"/>
    </xf>
    <xf numFmtId="0" fontId="159" fillId="0" borderId="3" xfId="0" applyFont="1" applyBorder="1" applyAlignment="1">
      <alignment horizontal="center" readingOrder="1"/>
    </xf>
    <xf numFmtId="0" fontId="0" fillId="0" borderId="3" xfId="0" applyBorder="1" applyAlignment="1">
      <alignment horizontal="center"/>
    </xf>
    <xf numFmtId="9" fontId="0" fillId="0" borderId="3" xfId="0" applyNumberFormat="1" applyBorder="1" applyAlignment="1">
      <alignment horizontal="center"/>
    </xf>
    <xf numFmtId="0" fontId="160" fillId="0" borderId="3" xfId="0" applyFont="1" applyBorder="1" applyAlignment="1">
      <alignment horizontal="center" readingOrder="1"/>
    </xf>
    <xf numFmtId="49" fontId="107" fillId="0" borderId="2" xfId="0" applyNumberFormat="1" applyFont="1" applyBorder="1" applyAlignment="1">
      <alignment vertical="center"/>
    </xf>
    <xf numFmtId="49" fontId="107" fillId="0" borderId="2" xfId="0" applyNumberFormat="1" applyFont="1" applyBorder="1" applyAlignment="1">
      <alignment horizontal="center" vertical="center"/>
    </xf>
    <xf numFmtId="0" fontId="160" fillId="0" borderId="4" xfId="0" applyFont="1" applyBorder="1" applyAlignment="1">
      <alignment horizontal="center" readingOrder="1"/>
    </xf>
    <xf numFmtId="0" fontId="159" fillId="0" borderId="5" xfId="0" applyFont="1" applyBorder="1" applyAlignment="1">
      <alignment horizontal="center" readingOrder="1"/>
    </xf>
    <xf numFmtId="0" fontId="159" fillId="0" borderId="8" xfId="0" applyFont="1" applyBorder="1" applyAlignment="1">
      <alignment horizontal="center" readingOrder="1"/>
    </xf>
    <xf numFmtId="0" fontId="159" fillId="0" borderId="32" xfId="0" applyFont="1" applyBorder="1" applyAlignment="1">
      <alignment horizontal="center" readingOrder="1"/>
    </xf>
    <xf numFmtId="0" fontId="159" fillId="0" borderId="30" xfId="0" applyFont="1" applyBorder="1" applyAlignment="1">
      <alignment horizontal="center" readingOrder="1"/>
    </xf>
    <xf numFmtId="0" fontId="159" fillId="0" borderId="31" xfId="0" applyFont="1" applyBorder="1" applyAlignment="1">
      <alignment horizontal="center" readingOrder="1"/>
    </xf>
    <xf numFmtId="9" fontId="159" fillId="0" borderId="36" xfId="0" applyNumberFormat="1" applyFont="1" applyBorder="1" applyAlignment="1">
      <alignment horizontal="center" readingOrder="1"/>
    </xf>
    <xf numFmtId="0" fontId="159" fillId="69" borderId="32" xfId="0" applyFont="1" applyFill="1" applyBorder="1" applyAlignment="1">
      <alignment horizontal="center" readingOrder="1"/>
    </xf>
    <xf numFmtId="1" fontId="160" fillId="0" borderId="31" xfId="0" applyNumberFormat="1" applyFont="1" applyBorder="1" applyAlignment="1">
      <alignment horizontal="center" readingOrder="1"/>
    </xf>
    <xf numFmtId="1" fontId="160" fillId="69" borderId="36" xfId="0" applyNumberFormat="1" applyFont="1" applyFill="1" applyBorder="1" applyAlignment="1">
      <alignment horizontal="center" readingOrder="1"/>
    </xf>
    <xf numFmtId="0" fontId="90" fillId="90" borderId="3" xfId="0" applyFont="1" applyFill="1" applyBorder="1" applyAlignment="1">
      <alignment horizontal="center"/>
    </xf>
    <xf numFmtId="0" fontId="57" fillId="0" borderId="0" xfId="0" applyFont="1" applyAlignment="1">
      <alignment horizontal="left"/>
    </xf>
    <xf numFmtId="0" fontId="12" fillId="0" borderId="0" xfId="0" applyFont="1" applyAlignment="1">
      <alignment horizontal="left"/>
    </xf>
    <xf numFmtId="0" fontId="157" fillId="23" borderId="0" xfId="0" applyFont="1" applyFill="1"/>
    <xf numFmtId="0" fontId="157" fillId="63" borderId="0" xfId="0" applyFont="1" applyFill="1"/>
    <xf numFmtId="0" fontId="157" fillId="63" borderId="0" xfId="0" applyFont="1" applyFill="1" applyAlignment="1">
      <alignment horizontal="center"/>
    </xf>
    <xf numFmtId="0" fontId="0" fillId="63" borderId="0" xfId="0" applyFill="1"/>
    <xf numFmtId="49" fontId="102" fillId="0" borderId="0" xfId="0" applyNumberFormat="1" applyFont="1" applyAlignment="1">
      <alignment horizontal="center"/>
    </xf>
    <xf numFmtId="1" fontId="28" fillId="0" borderId="0" xfId="0" applyNumberFormat="1" applyFont="1" applyAlignment="1">
      <alignment horizontal="center"/>
    </xf>
    <xf numFmtId="1" fontId="0" fillId="0" borderId="0" xfId="0" applyNumberFormat="1" applyAlignment="1">
      <alignment horizontal="center"/>
    </xf>
    <xf numFmtId="49" fontId="157" fillId="0" borderId="0" xfId="0" applyNumberFormat="1" applyFont="1" applyAlignment="1">
      <alignment horizontal="center"/>
    </xf>
    <xf numFmtId="0" fontId="96" fillId="0" borderId="0" xfId="0" applyFont="1"/>
    <xf numFmtId="17" fontId="115" fillId="0" borderId="0" xfId="0" applyNumberFormat="1" applyFont="1" applyAlignment="1">
      <alignment horizontal="center" vertical="center" wrapText="1"/>
    </xf>
    <xf numFmtId="0" fontId="25" fillId="0" borderId="0" xfId="0" applyFont="1" applyAlignment="1">
      <alignment horizontal="center"/>
    </xf>
    <xf numFmtId="9" fontId="4" fillId="0" borderId="0" xfId="0" applyNumberFormat="1" applyFont="1"/>
    <xf numFmtId="0" fontId="17" fillId="76" borderId="0" xfId="0" applyFont="1" applyFill="1" applyAlignment="1">
      <alignment horizontal="left" vertical="center"/>
    </xf>
    <xf numFmtId="0" fontId="6" fillId="76" borderId="0" xfId="0" applyFont="1" applyFill="1"/>
    <xf numFmtId="0" fontId="16" fillId="76" borderId="0" xfId="0" applyFont="1" applyFill="1" applyAlignment="1">
      <alignment horizontal="left" vertical="center"/>
    </xf>
    <xf numFmtId="0" fontId="43" fillId="0" borderId="0" xfId="0" applyFont="1" applyAlignment="1">
      <alignment vertical="center"/>
    </xf>
    <xf numFmtId="0" fontId="63" fillId="0" borderId="0" xfId="0" applyFont="1" applyAlignment="1">
      <alignment vertical="center"/>
    </xf>
    <xf numFmtId="0" fontId="43" fillId="76" borderId="0" xfId="0" applyFont="1" applyFill="1" applyAlignment="1">
      <alignment vertical="center"/>
    </xf>
    <xf numFmtId="0" fontId="165" fillId="0" borderId="0" xfId="0" applyFont="1"/>
    <xf numFmtId="0" fontId="166" fillId="0" borderId="0" xfId="0" applyFont="1"/>
    <xf numFmtId="0" fontId="89" fillId="86" borderId="0" xfId="0" applyFont="1" applyFill="1" applyAlignment="1">
      <alignment horizontal="center"/>
    </xf>
    <xf numFmtId="0" fontId="89" fillId="115" borderId="0" xfId="0" applyFont="1" applyFill="1" applyAlignment="1">
      <alignment horizontal="center"/>
    </xf>
    <xf numFmtId="164" fontId="28" fillId="0" borderId="2" xfId="0" applyNumberFormat="1" applyFont="1" applyBorder="1" applyAlignment="1">
      <alignment horizontal="center"/>
    </xf>
    <xf numFmtId="164" fontId="105" fillId="0" borderId="0" xfId="0" applyNumberFormat="1" applyFont="1" applyAlignment="1">
      <alignment horizontal="center" vertical="center"/>
    </xf>
    <xf numFmtId="0" fontId="167" fillId="0" borderId="0" xfId="0" applyFont="1"/>
    <xf numFmtId="0" fontId="19"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50" fillId="0" borderId="0" xfId="0" applyFont="1" applyAlignment="1">
      <alignment horizontal="center"/>
    </xf>
    <xf numFmtId="0" fontId="18" fillId="0" borderId="0" xfId="0" applyFont="1" applyAlignment="1">
      <alignment horizontal="center"/>
    </xf>
    <xf numFmtId="0" fontId="157" fillId="0" borderId="0" xfId="0" applyFont="1" applyAlignment="1">
      <alignment horizontal="left"/>
    </xf>
    <xf numFmtId="0" fontId="167" fillId="0" borderId="0" xfId="0" applyFont="1" applyAlignment="1">
      <alignment horizontal="left"/>
    </xf>
    <xf numFmtId="0" fontId="19"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50"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168" fillId="76" borderId="47" xfId="0" applyFont="1" applyFill="1" applyBorder="1" applyAlignment="1">
      <alignment readingOrder="1"/>
    </xf>
    <xf numFmtId="0" fontId="0" fillId="0" borderId="0" xfId="0" applyAlignment="1">
      <alignment horizontal="right"/>
    </xf>
    <xf numFmtId="0" fontId="157" fillId="0" borderId="48" xfId="0" applyFont="1" applyBorder="1" applyAlignment="1">
      <alignment horizontal="center"/>
    </xf>
    <xf numFmtId="0" fontId="157" fillId="0" borderId="51" xfId="0" applyFont="1" applyBorder="1" applyAlignment="1">
      <alignment horizontal="center"/>
    </xf>
    <xf numFmtId="0" fontId="0" fillId="0" borderId="49" xfId="0" applyBorder="1" applyAlignment="1">
      <alignment horizontal="center" wrapText="1"/>
    </xf>
    <xf numFmtId="0" fontId="0" fillId="0" borderId="50" xfId="0" applyBorder="1" applyAlignment="1">
      <alignment horizontal="center"/>
    </xf>
    <xf numFmtId="0" fontId="0" fillId="0" borderId="49" xfId="0" quotePrefix="1" applyBorder="1" applyAlignment="1">
      <alignment horizontal="center" wrapText="1"/>
    </xf>
    <xf numFmtId="49" fontId="0" fillId="0" borderId="49" xfId="0" applyNumberFormat="1" applyBorder="1" applyAlignment="1">
      <alignment horizontal="center" wrapText="1"/>
    </xf>
    <xf numFmtId="0" fontId="0" fillId="0" borderId="16" xfId="0" applyBorder="1" applyAlignment="1">
      <alignment horizontal="center"/>
    </xf>
    <xf numFmtId="0" fontId="0" fillId="0" borderId="48" xfId="0" applyBorder="1" applyAlignment="1">
      <alignment horizontal="center" wrapText="1"/>
    </xf>
    <xf numFmtId="49" fontId="0" fillId="0" borderId="50" xfId="0" applyNumberFormat="1" applyBorder="1" applyAlignment="1">
      <alignment horizontal="center" wrapText="1"/>
    </xf>
    <xf numFmtId="0" fontId="0" fillId="0" borderId="14" xfId="0" applyBorder="1" applyAlignment="1">
      <alignment horizontal="center" wrapText="1"/>
    </xf>
    <xf numFmtId="0" fontId="0" fillId="0" borderId="2" xfId="0" applyBorder="1" applyAlignment="1">
      <alignment horizontal="center" wrapText="1"/>
    </xf>
    <xf numFmtId="0" fontId="170" fillId="0" borderId="0" xfId="0" applyFont="1" applyAlignment="1">
      <alignment horizontal="left" vertical="center"/>
    </xf>
    <xf numFmtId="0" fontId="171" fillId="0" borderId="0" xfId="0" applyFont="1" applyAlignment="1">
      <alignment horizontal="left"/>
    </xf>
    <xf numFmtId="0" fontId="70" fillId="0" borderId="0" xfId="0" applyFont="1"/>
    <xf numFmtId="0" fontId="56" fillId="41" borderId="2" xfId="0" applyFont="1" applyFill="1" applyBorder="1" applyAlignment="1">
      <alignment horizontal="center"/>
    </xf>
    <xf numFmtId="0" fontId="56" fillId="41" borderId="14" xfId="0" applyFont="1" applyFill="1" applyBorder="1" applyAlignment="1">
      <alignment horizontal="center"/>
    </xf>
    <xf numFmtId="0" fontId="56" fillId="21" borderId="14" xfId="0" applyFont="1" applyFill="1" applyBorder="1" applyAlignment="1">
      <alignment horizontal="center"/>
    </xf>
    <xf numFmtId="0" fontId="56" fillId="40" borderId="14" xfId="0" applyFont="1" applyFill="1" applyBorder="1" applyAlignment="1">
      <alignment horizontal="center"/>
    </xf>
    <xf numFmtId="0" fontId="56" fillId="38" borderId="14" xfId="0" applyFont="1" applyFill="1" applyBorder="1" applyAlignment="1">
      <alignment horizontal="center"/>
    </xf>
    <xf numFmtId="0" fontId="56" fillId="37" borderId="14" xfId="0" applyFont="1" applyFill="1" applyBorder="1" applyAlignment="1">
      <alignment horizontal="center"/>
    </xf>
    <xf numFmtId="0" fontId="56" fillId="47" borderId="16" xfId="0" applyFont="1" applyFill="1" applyBorder="1" applyAlignment="1">
      <alignment horizontal="center"/>
    </xf>
    <xf numFmtId="0" fontId="56" fillId="47" borderId="14" xfId="0" applyFont="1" applyFill="1" applyBorder="1" applyAlignment="1">
      <alignment horizontal="center"/>
    </xf>
    <xf numFmtId="0" fontId="56" fillId="47" borderId="2" xfId="0" applyFont="1" applyFill="1" applyBorder="1" applyAlignment="1">
      <alignment horizontal="center"/>
    </xf>
    <xf numFmtId="0" fontId="56" fillId="41" borderId="49" xfId="0" applyFont="1" applyFill="1" applyBorder="1" applyAlignment="1">
      <alignment horizontal="center"/>
    </xf>
    <xf numFmtId="0" fontId="56" fillId="21" borderId="49" xfId="0" applyFont="1" applyFill="1" applyBorder="1" applyAlignment="1">
      <alignment horizontal="center"/>
    </xf>
    <xf numFmtId="0" fontId="56" fillId="40" borderId="49" xfId="0" applyFont="1" applyFill="1" applyBorder="1" applyAlignment="1">
      <alignment horizontal="center"/>
    </xf>
    <xf numFmtId="0" fontId="56" fillId="38" borderId="49" xfId="0" applyFont="1" applyFill="1" applyBorder="1" applyAlignment="1">
      <alignment horizontal="center"/>
    </xf>
    <xf numFmtId="0" fontId="56" fillId="37" borderId="49" xfId="0" applyFont="1" applyFill="1" applyBorder="1" applyAlignment="1">
      <alignment horizontal="center"/>
    </xf>
    <xf numFmtId="0" fontId="56" fillId="47" borderId="49" xfId="0" applyFont="1" applyFill="1" applyBorder="1" applyAlignment="1">
      <alignment horizontal="center"/>
    </xf>
    <xf numFmtId="0" fontId="56" fillId="47" borderId="50" xfId="0" applyFont="1" applyFill="1" applyBorder="1" applyAlignment="1">
      <alignment horizontal="center"/>
    </xf>
    <xf numFmtId="0" fontId="56" fillId="20" borderId="14" xfId="0" applyFont="1" applyFill="1" applyBorder="1" applyAlignment="1">
      <alignment horizontal="center"/>
    </xf>
    <xf numFmtId="0" fontId="56" fillId="41" borderId="13" xfId="0" applyFont="1" applyFill="1" applyBorder="1" applyAlignment="1">
      <alignment horizontal="center"/>
    </xf>
    <xf numFmtId="0" fontId="56" fillId="47" borderId="13" xfId="0" applyFont="1" applyFill="1" applyBorder="1" applyAlignment="1">
      <alignment horizontal="center"/>
    </xf>
    <xf numFmtId="0" fontId="56" fillId="47" borderId="15" xfId="0" applyFont="1" applyFill="1" applyBorder="1" applyAlignment="1">
      <alignment horizontal="center"/>
    </xf>
    <xf numFmtId="0" fontId="149" fillId="115" borderId="30" xfId="0" quotePrefix="1" applyFont="1" applyFill="1" applyBorder="1" applyAlignment="1">
      <alignment horizontal="center" vertical="center" wrapText="1"/>
    </xf>
    <xf numFmtId="0" fontId="149" fillId="115" borderId="31" xfId="0" applyFont="1" applyFill="1" applyBorder="1" applyAlignment="1">
      <alignment horizontal="center" vertical="center" wrapText="1"/>
    </xf>
    <xf numFmtId="0" fontId="149" fillId="115" borderId="36" xfId="0" applyFont="1" applyFill="1" applyBorder="1" applyAlignment="1">
      <alignment horizontal="center" vertical="center" wrapText="1"/>
    </xf>
    <xf numFmtId="0" fontId="149" fillId="115" borderId="30" xfId="0" quotePrefix="1" applyFont="1" applyFill="1" applyBorder="1" applyAlignment="1">
      <alignment horizontal="center" vertical="center"/>
    </xf>
    <xf numFmtId="0" fontId="149" fillId="115" borderId="31" xfId="0" quotePrefix="1" applyFont="1" applyFill="1" applyBorder="1" applyAlignment="1">
      <alignment horizontal="center" vertical="center"/>
    </xf>
    <xf numFmtId="0" fontId="149" fillId="115" borderId="36" xfId="0" quotePrefix="1" applyFont="1" applyFill="1" applyBorder="1" applyAlignment="1">
      <alignment horizontal="center" vertical="center"/>
    </xf>
    <xf numFmtId="0" fontId="70" fillId="0" borderId="2" xfId="0" applyFont="1" applyBorder="1" applyAlignment="1">
      <alignment readingOrder="1"/>
    </xf>
    <xf numFmtId="0" fontId="162" fillId="0" borderId="2" xfId="0" applyFont="1" applyBorder="1" applyAlignment="1">
      <alignment readingOrder="1"/>
    </xf>
    <xf numFmtId="0" fontId="107" fillId="28" borderId="0" xfId="0" applyFont="1" applyFill="1" applyAlignment="1">
      <alignment horizontal="center" vertical="center"/>
    </xf>
    <xf numFmtId="0" fontId="172" fillId="36" borderId="7" xfId="1" applyFont="1" applyAlignment="1">
      <alignment horizontal="center" vertical="center" wrapText="1"/>
    </xf>
    <xf numFmtId="0" fontId="173" fillId="0" borderId="0" xfId="0" applyFont="1"/>
    <xf numFmtId="0" fontId="174" fillId="0" borderId="0" xfId="0" applyFont="1"/>
    <xf numFmtId="0" fontId="29" fillId="0" borderId="2" xfId="0" applyFont="1" applyBorder="1" applyAlignment="1">
      <alignment horizontal="center"/>
    </xf>
    <xf numFmtId="0" fontId="23" fillId="61" borderId="0" xfId="0" applyFont="1" applyFill="1"/>
    <xf numFmtId="0" fontId="6" fillId="61" borderId="0" xfId="0" applyFont="1" applyFill="1"/>
    <xf numFmtId="0" fontId="23" fillId="58" borderId="0" xfId="0" applyFont="1" applyFill="1"/>
    <xf numFmtId="0" fontId="23" fillId="60" borderId="0" xfId="0" applyFont="1" applyFill="1"/>
    <xf numFmtId="0" fontId="43" fillId="0" borderId="0" xfId="0" applyFont="1" applyAlignment="1">
      <alignment vertical="center" wrapText="1"/>
    </xf>
    <xf numFmtId="0" fontId="21" fillId="0" borderId="0" xfId="0" applyFont="1" applyAlignment="1">
      <alignment horizontal="center" wrapText="1"/>
    </xf>
    <xf numFmtId="0" fontId="62" fillId="0" borderId="2" xfId="0" applyFont="1" applyBorder="1" applyAlignment="1">
      <alignment wrapText="1" readingOrder="1"/>
    </xf>
    <xf numFmtId="16" fontId="0" fillId="0" borderId="0" xfId="0" applyNumberFormat="1"/>
    <xf numFmtId="0" fontId="12" fillId="0" borderId="8" xfId="0" applyFont="1" applyBorder="1" applyAlignment="1">
      <alignment horizontal="center" wrapText="1"/>
    </xf>
    <xf numFmtId="0" fontId="57" fillId="0" borderId="24" xfId="0" applyFont="1" applyBorder="1" applyAlignment="1">
      <alignment horizontal="center" vertical="center" wrapText="1"/>
    </xf>
    <xf numFmtId="0" fontId="107" fillId="49" borderId="2" xfId="0" applyFont="1" applyFill="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6" xfId="0" applyFont="1" applyBorder="1" applyAlignment="1">
      <alignment horizontal="center" vertical="center"/>
    </xf>
    <xf numFmtId="0" fontId="175" fillId="0" borderId="0" xfId="0" applyFont="1" applyAlignment="1">
      <alignment horizontal="center" vertical="center" wrapText="1"/>
    </xf>
    <xf numFmtId="0" fontId="51" fillId="141" borderId="0" xfId="0" applyFont="1" applyFill="1" applyAlignment="1">
      <alignment horizontal="center"/>
    </xf>
    <xf numFmtId="0" fontId="28" fillId="141" borderId="0" xfId="0" applyFont="1" applyFill="1" applyAlignment="1">
      <alignment horizontal="center"/>
    </xf>
    <xf numFmtId="0" fontId="28" fillId="61" borderId="53" xfId="0" applyFont="1" applyFill="1" applyBorder="1" applyAlignment="1">
      <alignment horizontal="center"/>
    </xf>
    <xf numFmtId="0" fontId="28" fillId="61" borderId="54" xfId="0" applyFont="1" applyFill="1" applyBorder="1" applyAlignment="1">
      <alignment horizontal="center"/>
    </xf>
    <xf numFmtId="0" fontId="28" fillId="61" borderId="55" xfId="0" applyFont="1" applyFill="1" applyBorder="1" applyAlignment="1">
      <alignment horizontal="center"/>
    </xf>
    <xf numFmtId="0" fontId="28" fillId="61" borderId="56" xfId="0" applyFont="1" applyFill="1" applyBorder="1" applyAlignment="1">
      <alignment horizontal="center"/>
    </xf>
    <xf numFmtId="0" fontId="28" fillId="61" borderId="9" xfId="0" applyFont="1" applyFill="1" applyBorder="1" applyAlignment="1">
      <alignment horizontal="center"/>
    </xf>
    <xf numFmtId="0" fontId="28" fillId="61" borderId="57" xfId="0" applyFont="1" applyFill="1" applyBorder="1" applyAlignment="1">
      <alignment horizontal="center"/>
    </xf>
    <xf numFmtId="0" fontId="28" fillId="61" borderId="58" xfId="0" applyFont="1" applyFill="1" applyBorder="1" applyAlignment="1">
      <alignment horizontal="center"/>
    </xf>
    <xf numFmtId="0" fontId="28" fillId="61" borderId="33" xfId="0" applyFont="1" applyFill="1" applyBorder="1" applyAlignment="1">
      <alignment horizontal="center"/>
    </xf>
    <xf numFmtId="0" fontId="28" fillId="61" borderId="40" xfId="0" applyFont="1" applyFill="1" applyBorder="1" applyAlignment="1">
      <alignment horizontal="center"/>
    </xf>
    <xf numFmtId="0" fontId="28" fillId="28" borderId="53" xfId="0" applyFont="1" applyFill="1" applyBorder="1" applyAlignment="1">
      <alignment horizontal="center"/>
    </xf>
    <xf numFmtId="0" fontId="28" fillId="28" borderId="54" xfId="0" applyFont="1" applyFill="1" applyBorder="1" applyAlignment="1">
      <alignment horizontal="center"/>
    </xf>
    <xf numFmtId="0" fontId="28" fillId="28" borderId="55" xfId="0" applyFont="1" applyFill="1" applyBorder="1" applyAlignment="1">
      <alignment horizontal="center"/>
    </xf>
    <xf numFmtId="0" fontId="28" fillId="28" borderId="56" xfId="0" applyFont="1" applyFill="1" applyBorder="1" applyAlignment="1">
      <alignment horizontal="center"/>
    </xf>
    <xf numFmtId="0" fontId="28" fillId="28" borderId="9" xfId="0" applyFont="1" applyFill="1" applyBorder="1" applyAlignment="1">
      <alignment horizontal="center"/>
    </xf>
    <xf numFmtId="0" fontId="28" fillId="28" borderId="57" xfId="0" applyFont="1" applyFill="1" applyBorder="1" applyAlignment="1">
      <alignment horizontal="center"/>
    </xf>
    <xf numFmtId="0" fontId="28" fillId="28" borderId="9" xfId="0" applyFont="1" applyFill="1" applyBorder="1" applyAlignment="1">
      <alignment horizontal="center" wrapText="1"/>
    </xf>
    <xf numFmtId="0" fontId="28" fillId="28" borderId="58" xfId="0" applyFont="1" applyFill="1" applyBorder="1" applyAlignment="1">
      <alignment horizontal="center"/>
    </xf>
    <xf numFmtId="0" fontId="28" fillId="28" borderId="33" xfId="0" applyFont="1" applyFill="1" applyBorder="1" applyAlignment="1">
      <alignment horizontal="center"/>
    </xf>
    <xf numFmtId="0" fontId="28" fillId="28" borderId="40" xfId="0" applyFont="1" applyFill="1" applyBorder="1" applyAlignment="1">
      <alignment horizontal="center"/>
    </xf>
    <xf numFmtId="0" fontId="51" fillId="62" borderId="53" xfId="0" applyFont="1" applyFill="1" applyBorder="1" applyAlignment="1">
      <alignment horizontal="center"/>
    </xf>
    <xf numFmtId="0" fontId="51" fillId="62" borderId="54" xfId="0" applyFont="1" applyFill="1" applyBorder="1" applyAlignment="1">
      <alignment horizontal="center"/>
    </xf>
    <xf numFmtId="0" fontId="51" fillId="62" borderId="55" xfId="0" applyFont="1" applyFill="1" applyBorder="1" applyAlignment="1">
      <alignment horizontal="center"/>
    </xf>
    <xf numFmtId="0" fontId="51" fillId="62" borderId="56" xfId="0" applyFont="1" applyFill="1" applyBorder="1" applyAlignment="1">
      <alignment horizontal="center"/>
    </xf>
    <xf numFmtId="0" fontId="51" fillId="62" borderId="9" xfId="0" applyFont="1" applyFill="1" applyBorder="1" applyAlignment="1">
      <alignment horizontal="center"/>
    </xf>
    <xf numFmtId="0" fontId="51" fillId="62" borderId="57" xfId="0" applyFont="1" applyFill="1" applyBorder="1" applyAlignment="1">
      <alignment horizontal="center"/>
    </xf>
    <xf numFmtId="0" fontId="51" fillId="62" borderId="9" xfId="0" applyFont="1" applyFill="1" applyBorder="1" applyAlignment="1">
      <alignment horizontal="center" wrapText="1"/>
    </xf>
    <xf numFmtId="0" fontId="51" fillId="62" borderId="58" xfId="0" applyFont="1" applyFill="1" applyBorder="1" applyAlignment="1">
      <alignment horizontal="center"/>
    </xf>
    <xf numFmtId="0" fontId="51" fillId="62" borderId="33" xfId="0" applyFont="1" applyFill="1" applyBorder="1" applyAlignment="1">
      <alignment horizontal="center"/>
    </xf>
    <xf numFmtId="0" fontId="51" fillId="62" borderId="40" xfId="0" applyFont="1" applyFill="1" applyBorder="1" applyAlignment="1">
      <alignment horizontal="center"/>
    </xf>
    <xf numFmtId="0" fontId="176" fillId="0" borderId="0" xfId="0" applyFont="1"/>
    <xf numFmtId="0" fontId="75" fillId="0" borderId="6" xfId="0" quotePrefix="1" applyFont="1" applyBorder="1" applyAlignment="1">
      <alignment horizontal="center" vertical="center" wrapText="1"/>
    </xf>
    <xf numFmtId="0" fontId="177" fillId="0" borderId="0" xfId="0" applyFont="1"/>
    <xf numFmtId="0" fontId="12" fillId="0" borderId="0" xfId="0" applyFont="1" applyAlignment="1">
      <alignment vertical="center"/>
    </xf>
    <xf numFmtId="0" fontId="6" fillId="0" borderId="0" xfId="0" applyFont="1" applyAlignment="1">
      <alignment wrapText="1"/>
    </xf>
    <xf numFmtId="0" fontId="8" fillId="0" borderId="0" xfId="0" applyFont="1" applyAlignment="1">
      <alignment vertical="center"/>
    </xf>
    <xf numFmtId="0" fontId="92" fillId="115" borderId="0" xfId="0" applyFont="1" applyFill="1" applyAlignment="1">
      <alignment horizontal="center" vertical="center"/>
    </xf>
    <xf numFmtId="49" fontId="178" fillId="0" borderId="2" xfId="0" applyNumberFormat="1" applyFont="1" applyBorder="1" applyAlignment="1">
      <alignment horizontal="center"/>
    </xf>
    <xf numFmtId="164" fontId="28" fillId="0" borderId="0" xfId="0" applyNumberFormat="1" applyFont="1" applyAlignment="1">
      <alignment horizontal="center"/>
    </xf>
    <xf numFmtId="0" fontId="2" fillId="0" borderId="8" xfId="0" applyFont="1" applyBorder="1" applyAlignment="1">
      <alignment horizontal="center" wrapText="1"/>
    </xf>
    <xf numFmtId="0" fontId="165" fillId="0" borderId="0" xfId="0" applyFont="1" applyAlignment="1"/>
    <xf numFmtId="0" fontId="0" fillId="0" borderId="0" xfId="0" applyAlignment="1">
      <alignment horizontal="center"/>
    </xf>
    <xf numFmtId="0" fontId="89" fillId="68" borderId="0" xfId="0" applyFont="1" applyFill="1" applyAlignment="1">
      <alignment horizontal="center"/>
    </xf>
    <xf numFmtId="0" fontId="89" fillId="81" borderId="0" xfId="0" applyFont="1" applyFill="1" applyAlignment="1">
      <alignment horizontal="center"/>
    </xf>
    <xf numFmtId="0" fontId="0" fillId="70" borderId="0" xfId="0" applyFill="1" applyAlignment="1">
      <alignment horizontal="center"/>
    </xf>
    <xf numFmtId="0" fontId="0" fillId="0" borderId="0" xfId="0" applyAlignment="1">
      <alignment vertical="center"/>
    </xf>
    <xf numFmtId="0" fontId="6" fillId="43" borderId="0" xfId="0" applyFont="1" applyFill="1"/>
    <xf numFmtId="0" fontId="22" fillId="0" borderId="0" xfId="0" applyFont="1" applyAlignment="1">
      <alignment horizontal="center" vertical="center" wrapText="1"/>
    </xf>
    <xf numFmtId="0" fontId="0" fillId="143" borderId="0" xfId="0" applyFill="1" applyAlignment="1">
      <alignment horizontal="center"/>
    </xf>
    <xf numFmtId="0" fontId="0" fillId="143" borderId="0" xfId="0" applyFill="1" applyAlignment="1">
      <alignment horizontal="center" wrapText="1"/>
    </xf>
    <xf numFmtId="0" fontId="0" fillId="144" borderId="0" xfId="0" applyFill="1" applyAlignment="1">
      <alignment horizontal="center"/>
    </xf>
    <xf numFmtId="0" fontId="0" fillId="15" borderId="0" xfId="0" applyFill="1" applyAlignment="1">
      <alignment horizontal="center"/>
    </xf>
    <xf numFmtId="0" fontId="0" fillId="77" borderId="0" xfId="0" applyFill="1" applyAlignment="1">
      <alignment horizontal="center"/>
    </xf>
    <xf numFmtId="0" fontId="0" fillId="77" borderId="0" xfId="0" applyFill="1"/>
    <xf numFmtId="0" fontId="0" fillId="78" borderId="0" xfId="0" applyFill="1"/>
    <xf numFmtId="0" fontId="0" fillId="142" borderId="0" xfId="0" applyFill="1" applyAlignment="1"/>
    <xf numFmtId="0" fontId="0" fillId="142" borderId="8" xfId="0" applyFill="1" applyBorder="1" applyAlignment="1"/>
    <xf numFmtId="0" fontId="0" fillId="143" borderId="8" xfId="0" applyFill="1" applyBorder="1" applyAlignment="1">
      <alignment horizontal="center"/>
    </xf>
    <xf numFmtId="0" fontId="0" fillId="144" borderId="8" xfId="0" applyFill="1" applyBorder="1" applyAlignment="1">
      <alignment horizontal="center"/>
    </xf>
    <xf numFmtId="0" fontId="0" fillId="15" borderId="8" xfId="0" applyFill="1" applyBorder="1" applyAlignment="1">
      <alignment horizontal="center"/>
    </xf>
    <xf numFmtId="0" fontId="0" fillId="77" borderId="8" xfId="0" applyFill="1" applyBorder="1" applyAlignment="1">
      <alignment horizontal="center"/>
    </xf>
    <xf numFmtId="0" fontId="0" fillId="77" borderId="8" xfId="0" applyFill="1" applyBorder="1"/>
    <xf numFmtId="0" fontId="0" fillId="78" borderId="8" xfId="0" applyFill="1" applyBorder="1"/>
    <xf numFmtId="0" fontId="0" fillId="143" borderId="2" xfId="0" applyFill="1" applyBorder="1" applyAlignment="1">
      <alignment horizontal="center"/>
    </xf>
    <xf numFmtId="0" fontId="0" fillId="143" borderId="2" xfId="0" applyFill="1" applyBorder="1" applyAlignment="1">
      <alignment horizontal="center" wrapText="1"/>
    </xf>
    <xf numFmtId="0" fontId="0" fillId="144" borderId="2" xfId="0" applyFill="1" applyBorder="1" applyAlignment="1">
      <alignment horizontal="center"/>
    </xf>
    <xf numFmtId="0" fontId="0" fillId="15" borderId="2" xfId="0" applyFill="1" applyBorder="1" applyAlignment="1">
      <alignment horizontal="center"/>
    </xf>
    <xf numFmtId="0" fontId="0" fillId="77" borderId="2" xfId="0" applyFill="1" applyBorder="1" applyAlignment="1">
      <alignment horizontal="center"/>
    </xf>
    <xf numFmtId="0" fontId="0" fillId="77" borderId="2" xfId="0" applyFill="1" applyBorder="1"/>
    <xf numFmtId="0" fontId="0" fillId="78" borderId="2" xfId="0" applyFill="1" applyBorder="1"/>
    <xf numFmtId="0" fontId="0" fillId="70" borderId="8" xfId="0" applyFill="1" applyBorder="1" applyAlignment="1">
      <alignment horizontal="center"/>
    </xf>
    <xf numFmtId="0" fontId="0" fillId="143" borderId="8" xfId="0" applyFill="1" applyBorder="1" applyAlignment="1">
      <alignment horizontal="center" wrapText="1"/>
    </xf>
    <xf numFmtId="0" fontId="93" fillId="27" borderId="0" xfId="0" applyFont="1" applyFill="1" applyAlignment="1">
      <alignment horizontal="center"/>
    </xf>
    <xf numFmtId="0" fontId="91" fillId="115" borderId="0" xfId="0" applyFont="1" applyFill="1" applyAlignment="1">
      <alignment vertical="center"/>
    </xf>
    <xf numFmtId="0" fontId="91" fillId="115" borderId="0" xfId="0" applyFont="1" applyFill="1" applyAlignment="1">
      <alignment horizontal="center" vertical="center"/>
    </xf>
    <xf numFmtId="0" fontId="93" fillId="120" borderId="0" xfId="0" applyFont="1" applyFill="1" applyAlignment="1">
      <alignment horizontal="center"/>
    </xf>
    <xf numFmtId="0" fontId="93" fillId="128" borderId="0" xfId="0" applyFont="1" applyFill="1" applyAlignment="1">
      <alignment horizontal="center"/>
    </xf>
    <xf numFmtId="0" fontId="0" fillId="144" borderId="0" xfId="0" applyFill="1" applyAlignment="1">
      <alignment horizontal="center" wrapText="1"/>
    </xf>
    <xf numFmtId="0" fontId="179" fillId="0" borderId="0" xfId="0" applyFont="1"/>
    <xf numFmtId="0" fontId="180" fillId="0" borderId="0" xfId="0" applyFont="1"/>
    <xf numFmtId="0" fontId="56" fillId="21" borderId="13" xfId="0" applyFont="1" applyFill="1" applyBorder="1" applyAlignment="1">
      <alignment horizontal="center"/>
    </xf>
    <xf numFmtId="0" fontId="56" fillId="21" borderId="2" xfId="0" applyFont="1" applyFill="1" applyBorder="1" applyAlignment="1">
      <alignment horizontal="center"/>
    </xf>
    <xf numFmtId="0" fontId="56" fillId="40" borderId="13" xfId="0" applyFont="1" applyFill="1" applyBorder="1" applyAlignment="1">
      <alignment horizontal="center"/>
    </xf>
    <xf numFmtId="0" fontId="56" fillId="40" borderId="2" xfId="0" applyFont="1" applyFill="1" applyBorder="1" applyAlignment="1">
      <alignment horizontal="center"/>
    </xf>
    <xf numFmtId="0" fontId="56" fillId="37" borderId="13" xfId="0" applyFont="1" applyFill="1" applyBorder="1" applyAlignment="1">
      <alignment horizontal="center"/>
    </xf>
    <xf numFmtId="0" fontId="56" fillId="37" borderId="2" xfId="0" applyFont="1" applyFill="1" applyBorder="1" applyAlignment="1">
      <alignment horizontal="center"/>
    </xf>
    <xf numFmtId="0" fontId="56" fillId="38" borderId="13" xfId="0" applyFont="1" applyFill="1" applyBorder="1" applyAlignment="1">
      <alignment horizontal="center"/>
    </xf>
    <xf numFmtId="0" fontId="56" fillId="38" borderId="2" xfId="0" applyFont="1" applyFill="1" applyBorder="1" applyAlignment="1">
      <alignment horizontal="center"/>
    </xf>
    <xf numFmtId="2" fontId="0" fillId="0" borderId="0" xfId="0" applyNumberFormat="1"/>
    <xf numFmtId="0" fontId="0" fillId="0" borderId="0" xfId="0" applyAlignment="1">
      <alignment horizontal="center"/>
    </xf>
    <xf numFmtId="0" fontId="157" fillId="0" borderId="0" xfId="0" applyFont="1" applyAlignment="1">
      <alignment horizontal="center"/>
    </xf>
    <xf numFmtId="0" fontId="45" fillId="0" borderId="2" xfId="0" applyFont="1" applyBorder="1" applyAlignment="1">
      <alignment horizontal="center"/>
    </xf>
    <xf numFmtId="0" fontId="45" fillId="0" borderId="13" xfId="0" applyFont="1" applyBorder="1" applyAlignment="1">
      <alignment horizontal="center"/>
    </xf>
    <xf numFmtId="0" fontId="45" fillId="0" borderId="49" xfId="0" applyFont="1" applyBorder="1" applyAlignment="1">
      <alignment horizontal="center"/>
    </xf>
    <xf numFmtId="0" fontId="45" fillId="0" borderId="14" xfId="0" applyFont="1" applyBorder="1" applyAlignment="1">
      <alignment horizontal="center"/>
    </xf>
    <xf numFmtId="0" fontId="181" fillId="0" borderId="0" xfId="0" applyFont="1"/>
    <xf numFmtId="0" fontId="181" fillId="0" borderId="2" xfId="0" applyFont="1" applyBorder="1"/>
    <xf numFmtId="0" fontId="45" fillId="25" borderId="11" xfId="0" applyFont="1" applyFill="1" applyBorder="1" applyAlignment="1">
      <alignment horizontal="center" wrapText="1"/>
    </xf>
    <xf numFmtId="0" fontId="45" fillId="23" borderId="11" xfId="0" applyFont="1" applyFill="1" applyBorder="1" applyAlignment="1">
      <alignment horizontal="center"/>
    </xf>
    <xf numFmtId="0" fontId="45" fillId="63" borderId="11" xfId="0" applyFont="1" applyFill="1" applyBorder="1" applyAlignment="1">
      <alignment horizontal="center"/>
    </xf>
    <xf numFmtId="0" fontId="45" fillId="53" borderId="11" xfId="0" applyFont="1" applyFill="1" applyBorder="1" applyAlignment="1">
      <alignment horizontal="center"/>
    </xf>
    <xf numFmtId="0" fontId="45" fillId="33" borderId="11" xfId="0" applyFont="1" applyFill="1" applyBorder="1" applyAlignment="1">
      <alignment horizontal="center"/>
    </xf>
    <xf numFmtId="0" fontId="45" fillId="46" borderId="11" xfId="0" applyFont="1" applyFill="1" applyBorder="1" applyAlignment="1">
      <alignment horizontal="center"/>
    </xf>
    <xf numFmtId="0" fontId="45" fillId="64" borderId="11" xfId="0" applyFont="1" applyFill="1" applyBorder="1" applyAlignment="1">
      <alignment horizontal="center"/>
    </xf>
    <xf numFmtId="0" fontId="45" fillId="66" borderId="48" xfId="0" applyFont="1" applyFill="1" applyBorder="1" applyAlignment="1">
      <alignment horizontal="center"/>
    </xf>
    <xf numFmtId="0" fontId="45" fillId="65" borderId="12" xfId="0" applyFont="1" applyFill="1" applyBorder="1" applyAlignment="1">
      <alignment horizontal="center"/>
    </xf>
    <xf numFmtId="0" fontId="45" fillId="0" borderId="12" xfId="0" applyFont="1" applyBorder="1" applyAlignment="1">
      <alignment horizontal="center"/>
    </xf>
    <xf numFmtId="0" fontId="45" fillId="25" borderId="13" xfId="0" applyFont="1" applyFill="1" applyBorder="1" applyAlignment="1">
      <alignment horizontal="center" wrapText="1"/>
    </xf>
    <xf numFmtId="0" fontId="45" fillId="23" borderId="13" xfId="0" applyFont="1" applyFill="1" applyBorder="1" applyAlignment="1">
      <alignment horizontal="center"/>
    </xf>
    <xf numFmtId="0" fontId="45" fillId="63" borderId="13" xfId="0" applyFont="1" applyFill="1" applyBorder="1" applyAlignment="1">
      <alignment horizontal="center"/>
    </xf>
    <xf numFmtId="0" fontId="45" fillId="53" borderId="13" xfId="0" applyFont="1" applyFill="1" applyBorder="1" applyAlignment="1">
      <alignment horizontal="center"/>
    </xf>
    <xf numFmtId="0" fontId="45" fillId="33" borderId="13" xfId="0" applyFont="1" applyFill="1" applyBorder="1" applyAlignment="1">
      <alignment horizontal="center"/>
    </xf>
    <xf numFmtId="0" fontId="45" fillId="46" borderId="13" xfId="0" applyFont="1" applyFill="1" applyBorder="1" applyAlignment="1">
      <alignment horizontal="center"/>
    </xf>
    <xf numFmtId="0" fontId="45" fillId="64" borderId="13" xfId="0" applyFont="1" applyFill="1" applyBorder="1" applyAlignment="1">
      <alignment horizontal="center"/>
    </xf>
    <xf numFmtId="0" fontId="45" fillId="66" borderId="49" xfId="0" applyFont="1" applyFill="1" applyBorder="1" applyAlignment="1">
      <alignment horizontal="center"/>
    </xf>
    <xf numFmtId="0" fontId="45" fillId="65" borderId="14" xfId="0" applyFont="1" applyFill="1" applyBorder="1" applyAlignment="1">
      <alignment horizontal="center"/>
    </xf>
    <xf numFmtId="0" fontId="88" fillId="75" borderId="10" xfId="0" applyFont="1" applyFill="1" applyBorder="1" applyAlignment="1">
      <alignment vertical="center"/>
    </xf>
    <xf numFmtId="0" fontId="96" fillId="0" borderId="0" xfId="0" applyFont="1" applyAlignment="1">
      <alignment horizontal="left"/>
    </xf>
    <xf numFmtId="0" fontId="87" fillId="10" borderId="2" xfId="0" applyFont="1" applyFill="1" applyBorder="1" applyAlignment="1">
      <alignment horizontal="center" vertical="center"/>
    </xf>
    <xf numFmtId="0" fontId="87" fillId="10" borderId="6" xfId="0" applyFont="1" applyFill="1" applyBorder="1" applyAlignment="1">
      <alignment horizontal="center" vertical="center"/>
    </xf>
    <xf numFmtId="0" fontId="92" fillId="98" borderId="2" xfId="0" applyFont="1" applyFill="1" applyBorder="1" applyAlignment="1">
      <alignment horizontal="center" vertical="center"/>
    </xf>
    <xf numFmtId="0" fontId="103" fillId="116" borderId="2" xfId="0" quotePrefix="1" applyFont="1" applyFill="1" applyBorder="1" applyAlignment="1">
      <alignment horizontal="center" vertical="center"/>
    </xf>
    <xf numFmtId="0" fontId="103" fillId="116" borderId="2" xfId="0" applyFont="1" applyFill="1" applyBorder="1" applyAlignment="1">
      <alignment horizontal="center" vertical="center"/>
    </xf>
    <xf numFmtId="0" fontId="96" fillId="0" borderId="0" xfId="0" applyFont="1" applyAlignment="1">
      <alignment horizontal="left" wrapText="1"/>
    </xf>
    <xf numFmtId="0" fontId="92" fillId="98" borderId="33" xfId="0" applyFont="1" applyFill="1" applyBorder="1" applyAlignment="1">
      <alignment horizontal="center" vertical="center"/>
    </xf>
    <xf numFmtId="0" fontId="103" fillId="116" borderId="0" xfId="0" quotePrefix="1" applyFont="1" applyFill="1" applyAlignment="1">
      <alignment horizontal="center" vertical="center"/>
    </xf>
    <xf numFmtId="0" fontId="103" fillId="116" borderId="0" xfId="0" applyFont="1" applyFill="1" applyAlignment="1">
      <alignment horizontal="center" vertical="center"/>
    </xf>
    <xf numFmtId="0" fontId="27" fillId="0" borderId="0" xfId="0" applyFont="1" applyAlignment="1">
      <alignment horizontal="center"/>
    </xf>
    <xf numFmtId="0" fontId="2" fillId="0" borderId="0" xfId="0" applyFont="1" applyAlignment="1">
      <alignment horizontal="center"/>
    </xf>
    <xf numFmtId="0" fontId="14" fillId="20" borderId="0" xfId="0" applyFont="1" applyFill="1" applyAlignment="1">
      <alignment horizontal="center"/>
    </xf>
    <xf numFmtId="0" fontId="12" fillId="24" borderId="0" xfId="0" applyFont="1" applyFill="1" applyAlignment="1">
      <alignment horizontal="center"/>
    </xf>
    <xf numFmtId="0" fontId="2" fillId="82" borderId="0" xfId="0" applyFont="1" applyFill="1" applyAlignment="1">
      <alignment horizontal="center"/>
    </xf>
    <xf numFmtId="0" fontId="12" fillId="99" borderId="0" xfId="0" applyFont="1" applyFill="1" applyAlignment="1">
      <alignment horizontal="center"/>
    </xf>
    <xf numFmtId="0" fontId="12" fillId="23" borderId="0" xfId="0" applyFont="1" applyFill="1" applyAlignment="1">
      <alignment horizontal="center"/>
    </xf>
    <xf numFmtId="0" fontId="12" fillId="26" borderId="0" xfId="0" applyFont="1" applyFill="1" applyAlignment="1">
      <alignment horizontal="center"/>
    </xf>
    <xf numFmtId="0" fontId="12" fillId="25" borderId="0" xfId="0" applyFont="1" applyFill="1" applyAlignment="1">
      <alignment horizontal="center"/>
    </xf>
    <xf numFmtId="0" fontId="149" fillId="118" borderId="5" xfId="0" applyFont="1" applyFill="1" applyBorder="1" applyAlignment="1">
      <alignment horizontal="center" vertical="center"/>
    </xf>
    <xf numFmtId="0" fontId="0" fillId="142" borderId="0" xfId="0" applyFill="1" applyAlignment="1">
      <alignment horizontal="center" wrapText="1"/>
    </xf>
    <xf numFmtId="0" fontId="0" fillId="142" borderId="2" xfId="0" applyFill="1" applyBorder="1" applyAlignment="1">
      <alignment horizontal="center" wrapText="1"/>
    </xf>
    <xf numFmtId="0" fontId="103" fillId="120" borderId="31" xfId="0" quotePrefix="1" applyFont="1" applyFill="1" applyBorder="1" applyAlignment="1">
      <alignment horizontal="center" vertical="center"/>
    </xf>
    <xf numFmtId="0" fontId="103" fillId="120" borderId="31" xfId="0" applyFont="1" applyFill="1" applyBorder="1" applyAlignment="1">
      <alignment horizontal="center" vertical="center"/>
    </xf>
    <xf numFmtId="0" fontId="103" fillId="120" borderId="36" xfId="0" applyFont="1" applyFill="1" applyBorder="1" applyAlignment="1">
      <alignment horizontal="center" vertical="center"/>
    </xf>
    <xf numFmtId="0" fontId="92" fillId="98" borderId="2" xfId="0" applyFont="1" applyFill="1" applyBorder="1" applyAlignment="1">
      <alignment horizontal="center" vertical="center"/>
    </xf>
    <xf numFmtId="0" fontId="92" fillId="98" borderId="14" xfId="0" applyFont="1" applyFill="1" applyBorder="1" applyAlignment="1">
      <alignment horizontal="center" vertical="center"/>
    </xf>
    <xf numFmtId="0" fontId="103" fillId="115" borderId="30" xfId="0" quotePrefix="1" applyFont="1" applyFill="1" applyBorder="1" applyAlignment="1">
      <alignment horizontal="center" vertical="center"/>
    </xf>
    <xf numFmtId="0" fontId="103" fillId="115" borderId="31" xfId="0" applyFont="1" applyFill="1" applyBorder="1" applyAlignment="1">
      <alignment horizontal="center" vertical="center"/>
    </xf>
    <xf numFmtId="0" fontId="103" fillId="115" borderId="36" xfId="0" applyFont="1" applyFill="1" applyBorder="1" applyAlignment="1">
      <alignment horizontal="center" vertical="center"/>
    </xf>
    <xf numFmtId="0" fontId="103" fillId="116" borderId="2" xfId="0" quotePrefix="1" applyFont="1" applyFill="1" applyBorder="1" applyAlignment="1">
      <alignment horizontal="center" vertical="center"/>
    </xf>
    <xf numFmtId="0" fontId="103" fillId="116" borderId="2" xfId="0" applyFont="1" applyFill="1" applyBorder="1" applyAlignment="1">
      <alignment horizontal="center" vertical="center"/>
    </xf>
    <xf numFmtId="0" fontId="103" fillId="116" borderId="30" xfId="0" quotePrefix="1" applyFont="1" applyFill="1" applyBorder="1" applyAlignment="1">
      <alignment horizontal="center" vertical="center"/>
    </xf>
    <xf numFmtId="0" fontId="103" fillId="116" borderId="31" xfId="0" quotePrefix="1" applyFont="1" applyFill="1" applyBorder="1" applyAlignment="1">
      <alignment horizontal="center" vertical="center"/>
    </xf>
    <xf numFmtId="0" fontId="103" fillId="116" borderId="36" xfId="0" quotePrefix="1" applyFont="1" applyFill="1" applyBorder="1" applyAlignment="1">
      <alignment horizontal="center" vertical="center"/>
    </xf>
    <xf numFmtId="0" fontId="91" fillId="116" borderId="2" xfId="0" applyFont="1" applyFill="1" applyBorder="1" applyAlignment="1">
      <alignment horizontal="center" vertical="center"/>
    </xf>
    <xf numFmtId="0" fontId="103" fillId="116" borderId="8" xfId="0" quotePrefix="1" applyFont="1" applyFill="1" applyBorder="1" applyAlignment="1">
      <alignment horizontal="center" vertical="center"/>
    </xf>
    <xf numFmtId="0" fontId="103" fillId="116" borderId="8" xfId="0" applyFont="1" applyFill="1" applyBorder="1" applyAlignment="1">
      <alignment horizontal="center" vertical="center"/>
    </xf>
    <xf numFmtId="0" fontId="103" fillId="116" borderId="5" xfId="0" quotePrefix="1" applyFont="1" applyFill="1" applyBorder="1" applyAlignment="1">
      <alignment horizontal="center" vertical="center"/>
    </xf>
    <xf numFmtId="0" fontId="103" fillId="116" borderId="32" xfId="0" applyFont="1" applyFill="1" applyBorder="1" applyAlignment="1">
      <alignment horizontal="center" vertical="center"/>
    </xf>
    <xf numFmtId="0" fontId="103" fillId="120" borderId="30" xfId="0" quotePrefix="1" applyFont="1" applyFill="1" applyBorder="1" applyAlignment="1">
      <alignment horizontal="center" vertical="center"/>
    </xf>
    <xf numFmtId="0" fontId="103" fillId="120" borderId="36" xfId="0" quotePrefix="1" applyFont="1" applyFill="1" applyBorder="1" applyAlignment="1">
      <alignment horizontal="center" vertical="center"/>
    </xf>
    <xf numFmtId="0" fontId="91" fillId="120" borderId="6" xfId="0" applyFont="1" applyFill="1" applyBorder="1" applyAlignment="1">
      <alignment horizontal="center" vertical="center"/>
    </xf>
    <xf numFmtId="0" fontId="91" fillId="120" borderId="2" xfId="0" applyFont="1" applyFill="1" applyBorder="1" applyAlignment="1">
      <alignment horizontal="center" vertical="center"/>
    </xf>
    <xf numFmtId="0" fontId="103" fillId="120" borderId="5" xfId="0" quotePrefix="1" applyFont="1" applyFill="1" applyBorder="1" applyAlignment="1">
      <alignment horizontal="center" vertical="center"/>
    </xf>
    <xf numFmtId="0" fontId="103" fillId="120" borderId="8" xfId="0" applyFont="1" applyFill="1" applyBorder="1" applyAlignment="1">
      <alignment horizontal="center" vertical="center"/>
    </xf>
    <xf numFmtId="0" fontId="103" fillId="117" borderId="30" xfId="0" quotePrefix="1" applyFont="1" applyFill="1" applyBorder="1" applyAlignment="1">
      <alignment horizontal="center" vertical="center"/>
    </xf>
    <xf numFmtId="0" fontId="103" fillId="117" borderId="31" xfId="0" applyFont="1" applyFill="1" applyBorder="1" applyAlignment="1">
      <alignment horizontal="center" vertical="center"/>
    </xf>
    <xf numFmtId="0" fontId="103" fillId="27" borderId="30" xfId="0" quotePrefix="1" applyFont="1" applyFill="1" applyBorder="1" applyAlignment="1">
      <alignment horizontal="center" vertical="center"/>
    </xf>
    <xf numFmtId="0" fontId="103" fillId="27" borderId="31" xfId="0" quotePrefix="1" applyFont="1" applyFill="1" applyBorder="1" applyAlignment="1">
      <alignment horizontal="center" vertical="center"/>
    </xf>
    <xf numFmtId="0" fontId="103" fillId="27" borderId="36" xfId="0" quotePrefix="1" applyFont="1" applyFill="1" applyBorder="1" applyAlignment="1">
      <alignment horizontal="center" vertical="center"/>
    </xf>
    <xf numFmtId="0" fontId="91" fillId="27" borderId="6" xfId="0" applyFont="1" applyFill="1" applyBorder="1" applyAlignment="1">
      <alignment horizontal="center" vertical="center"/>
    </xf>
    <xf numFmtId="0" fontId="91" fillId="27" borderId="2" xfId="0" applyFont="1" applyFill="1" applyBorder="1" applyAlignment="1">
      <alignment horizontal="center" vertical="center"/>
    </xf>
    <xf numFmtId="0" fontId="103" fillId="27" borderId="5" xfId="0" quotePrefix="1" applyFont="1" applyFill="1" applyBorder="1" applyAlignment="1">
      <alignment horizontal="center" vertical="center"/>
    </xf>
    <xf numFmtId="0" fontId="103" fillId="27" borderId="8" xfId="0" applyFont="1" applyFill="1" applyBorder="1" applyAlignment="1">
      <alignment horizontal="center" vertical="center"/>
    </xf>
    <xf numFmtId="0" fontId="103" fillId="27" borderId="31" xfId="0" applyFont="1" applyFill="1" applyBorder="1" applyAlignment="1">
      <alignment horizontal="center" vertical="center"/>
    </xf>
    <xf numFmtId="0" fontId="103" fillId="27" borderId="36" xfId="0" applyFont="1" applyFill="1" applyBorder="1" applyAlignment="1">
      <alignment horizontal="center" vertical="center"/>
    </xf>
    <xf numFmtId="0" fontId="103" fillId="115" borderId="5" xfId="0" quotePrefix="1" applyFont="1" applyFill="1" applyBorder="1" applyAlignment="1">
      <alignment horizontal="center" vertical="center"/>
    </xf>
    <xf numFmtId="0" fontId="103" fillId="115" borderId="8" xfId="0" applyFont="1" applyFill="1" applyBorder="1" applyAlignment="1">
      <alignment horizontal="center" vertical="center"/>
    </xf>
    <xf numFmtId="0" fontId="91" fillId="115" borderId="6" xfId="0" applyFont="1" applyFill="1" applyBorder="1" applyAlignment="1">
      <alignment horizontal="center" vertical="center"/>
    </xf>
    <xf numFmtId="0" fontId="103" fillId="115" borderId="8" xfId="0" quotePrefix="1" applyFont="1" applyFill="1" applyBorder="1" applyAlignment="1">
      <alignment horizontal="center" vertical="center"/>
    </xf>
    <xf numFmtId="0" fontId="140" fillId="131" borderId="2" xfId="0" applyFont="1" applyFill="1" applyBorder="1" applyAlignment="1">
      <alignment horizontal="center"/>
    </xf>
    <xf numFmtId="0" fontId="140" fillId="131" borderId="6" xfId="0" applyFont="1" applyFill="1" applyBorder="1" applyAlignment="1">
      <alignment horizontal="center"/>
    </xf>
    <xf numFmtId="0" fontId="140" fillId="132" borderId="2" xfId="0" applyFont="1" applyFill="1" applyBorder="1" applyAlignment="1">
      <alignment horizontal="center"/>
    </xf>
    <xf numFmtId="0" fontId="140" fillId="132" borderId="6" xfId="0" applyFont="1" applyFill="1" applyBorder="1" applyAlignment="1">
      <alignment horizontal="center"/>
    </xf>
    <xf numFmtId="0" fontId="103" fillId="118" borderId="8" xfId="0" applyFont="1" applyFill="1" applyBorder="1" applyAlignment="1">
      <alignment horizontal="center" vertical="center"/>
    </xf>
    <xf numFmtId="0" fontId="103" fillId="118" borderId="5" xfId="0" applyFont="1" applyFill="1" applyBorder="1" applyAlignment="1">
      <alignment horizontal="center" vertical="center"/>
    </xf>
    <xf numFmtId="0" fontId="103" fillId="118" borderId="32" xfId="0" applyFont="1" applyFill="1" applyBorder="1" applyAlignment="1">
      <alignment horizontal="center" vertical="center"/>
    </xf>
    <xf numFmtId="0" fontId="103" fillId="118" borderId="8" xfId="0" quotePrefix="1" applyFont="1" applyFill="1" applyBorder="1" applyAlignment="1">
      <alignment horizontal="center" vertical="center"/>
    </xf>
    <xf numFmtId="0" fontId="96" fillId="0" borderId="0" xfId="0" applyFont="1" applyAlignment="1">
      <alignment horizontal="left"/>
    </xf>
    <xf numFmtId="0" fontId="139" fillId="47" borderId="2" xfId="0" applyFont="1" applyFill="1" applyBorder="1" applyAlignment="1">
      <alignment horizontal="center" vertical="center"/>
    </xf>
    <xf numFmtId="0" fontId="87" fillId="10" borderId="2" xfId="0" applyFont="1" applyFill="1" applyBorder="1" applyAlignment="1">
      <alignment horizontal="center" vertical="center"/>
    </xf>
    <xf numFmtId="0" fontId="87" fillId="10" borderId="6" xfId="0" applyFont="1" applyFill="1" applyBorder="1" applyAlignment="1">
      <alignment horizontal="center" vertical="center"/>
    </xf>
    <xf numFmtId="0" fontId="135" fillId="47" borderId="2" xfId="0" applyFont="1" applyFill="1" applyBorder="1" applyAlignment="1">
      <alignment horizontal="center" vertical="center"/>
    </xf>
    <xf numFmtId="0" fontId="135" fillId="47" borderId="29" xfId="0" applyFont="1" applyFill="1" applyBorder="1" applyAlignment="1">
      <alignment horizontal="center" vertical="center"/>
    </xf>
    <xf numFmtId="0" fontId="2" fillId="76" borderId="4" xfId="0" applyFont="1" applyFill="1" applyBorder="1" applyAlignment="1">
      <alignment horizontal="center"/>
    </xf>
    <xf numFmtId="0" fontId="2" fillId="76" borderId="10" xfId="0" applyFont="1" applyFill="1" applyBorder="1" applyAlignment="1">
      <alignment horizontal="center"/>
    </xf>
    <xf numFmtId="0" fontId="2" fillId="96" borderId="4" xfId="0" applyFont="1" applyFill="1" applyBorder="1" applyAlignment="1">
      <alignment horizontal="center"/>
    </xf>
    <xf numFmtId="0" fontId="2" fillId="96" borderId="9" xfId="0" applyFont="1" applyFill="1" applyBorder="1" applyAlignment="1">
      <alignment horizontal="center"/>
    </xf>
    <xf numFmtId="0" fontId="140" fillId="83" borderId="2" xfId="0" applyFont="1" applyFill="1" applyBorder="1" applyAlignment="1">
      <alignment horizontal="center"/>
    </xf>
    <xf numFmtId="0" fontId="140" fillId="83" borderId="6" xfId="0" applyFont="1" applyFill="1" applyBorder="1" applyAlignment="1">
      <alignment horizontal="center"/>
    </xf>
    <xf numFmtId="0" fontId="140" fillId="84" borderId="2" xfId="0" applyFont="1" applyFill="1" applyBorder="1" applyAlignment="1">
      <alignment horizontal="center"/>
    </xf>
    <xf numFmtId="0" fontId="140" fillId="84" borderId="6" xfId="0" applyFont="1" applyFill="1" applyBorder="1" applyAlignment="1">
      <alignment horizontal="center"/>
    </xf>
    <xf numFmtId="0" fontId="140" fillId="133" borderId="2" xfId="0" applyFont="1" applyFill="1" applyBorder="1" applyAlignment="1">
      <alignment horizontal="center"/>
    </xf>
    <xf numFmtId="0" fontId="140" fillId="133" borderId="6" xfId="0" applyFont="1" applyFill="1" applyBorder="1" applyAlignment="1">
      <alignment horizontal="center"/>
    </xf>
    <xf numFmtId="0" fontId="140" fillId="134" borderId="2" xfId="0" applyFont="1" applyFill="1" applyBorder="1" applyAlignment="1">
      <alignment horizontal="center"/>
    </xf>
    <xf numFmtId="0" fontId="140" fillId="134" borderId="6" xfId="0" applyFont="1" applyFill="1" applyBorder="1" applyAlignment="1">
      <alignment horizontal="center"/>
    </xf>
    <xf numFmtId="0" fontId="140" fillId="129" borderId="2" xfId="0" applyFont="1" applyFill="1" applyBorder="1" applyAlignment="1">
      <alignment horizontal="center"/>
    </xf>
    <xf numFmtId="0" fontId="140" fillId="129" borderId="6" xfId="0" applyFont="1" applyFill="1" applyBorder="1" applyAlignment="1">
      <alignment horizontal="center"/>
    </xf>
    <xf numFmtId="0" fontId="140" fillId="130" borderId="2" xfId="0" applyFont="1" applyFill="1" applyBorder="1" applyAlignment="1">
      <alignment horizontal="center"/>
    </xf>
    <xf numFmtId="0" fontId="140" fillId="130" borderId="6" xfId="0" applyFont="1" applyFill="1" applyBorder="1" applyAlignment="1">
      <alignment horizontal="center"/>
    </xf>
    <xf numFmtId="0" fontId="91" fillId="118" borderId="0" xfId="0" applyFont="1" applyFill="1" applyAlignment="1">
      <alignment horizontal="center" vertical="center"/>
    </xf>
    <xf numFmtId="0" fontId="103" fillId="118" borderId="30" xfId="0" quotePrefix="1" applyFont="1" applyFill="1" applyBorder="1" applyAlignment="1">
      <alignment horizontal="center" vertical="center"/>
    </xf>
    <xf numFmtId="0" fontId="103" fillId="118" borderId="31" xfId="0" applyFont="1" applyFill="1" applyBorder="1" applyAlignment="1">
      <alignment horizontal="center" vertical="center"/>
    </xf>
    <xf numFmtId="0" fontId="103" fillId="118" borderId="36" xfId="0" applyFont="1" applyFill="1" applyBorder="1" applyAlignment="1">
      <alignment horizontal="center" vertical="center"/>
    </xf>
    <xf numFmtId="0" fontId="103" fillId="118" borderId="31" xfId="0" quotePrefix="1" applyFont="1" applyFill="1" applyBorder="1" applyAlignment="1">
      <alignment horizontal="center" vertical="center"/>
    </xf>
    <xf numFmtId="0" fontId="103" fillId="117" borderId="2" xfId="0" quotePrefix="1" applyFont="1" applyFill="1" applyBorder="1" applyAlignment="1">
      <alignment horizontal="center" vertical="center"/>
    </xf>
    <xf numFmtId="0" fontId="103" fillId="117" borderId="2" xfId="0" applyFont="1" applyFill="1" applyBorder="1" applyAlignment="1">
      <alignment horizontal="center" vertical="center"/>
    </xf>
    <xf numFmtId="0" fontId="91" fillId="117" borderId="8" xfId="0" applyFont="1" applyFill="1" applyBorder="1" applyAlignment="1">
      <alignment horizontal="center" vertical="center"/>
    </xf>
    <xf numFmtId="0" fontId="103" fillId="117" borderId="5" xfId="0" quotePrefix="1" applyFont="1" applyFill="1" applyBorder="1" applyAlignment="1">
      <alignment horizontal="center" vertical="center"/>
    </xf>
    <xf numFmtId="0" fontId="103" fillId="117" borderId="8" xfId="0" applyFont="1" applyFill="1" applyBorder="1" applyAlignment="1">
      <alignment horizontal="center" vertical="center"/>
    </xf>
    <xf numFmtId="0" fontId="103" fillId="117" borderId="36" xfId="0" applyFont="1" applyFill="1" applyBorder="1" applyAlignment="1">
      <alignment horizontal="center" vertical="center"/>
    </xf>
    <xf numFmtId="0" fontId="103" fillId="117" borderId="8" xfId="0" quotePrefix="1" applyFont="1" applyFill="1" applyBorder="1" applyAlignment="1">
      <alignment horizontal="center" vertical="center"/>
    </xf>
    <xf numFmtId="0" fontId="103" fillId="128" borderId="30" xfId="0" quotePrefix="1" applyFont="1" applyFill="1" applyBorder="1" applyAlignment="1">
      <alignment horizontal="center" vertical="center"/>
    </xf>
    <xf numFmtId="0" fontId="103" fillId="128" borderId="31" xfId="0" quotePrefix="1" applyFont="1" applyFill="1" applyBorder="1" applyAlignment="1">
      <alignment horizontal="center" vertical="center"/>
    </xf>
    <xf numFmtId="0" fontId="103" fillId="128" borderId="36" xfId="0" quotePrefix="1" applyFont="1" applyFill="1" applyBorder="1" applyAlignment="1">
      <alignment horizontal="center" vertical="center"/>
    </xf>
    <xf numFmtId="0" fontId="91" fillId="128" borderId="6" xfId="0" applyFont="1" applyFill="1" applyBorder="1" applyAlignment="1">
      <alignment horizontal="center" vertical="center"/>
    </xf>
    <xf numFmtId="0" fontId="91" fillId="128" borderId="0" xfId="0" applyFont="1" applyFill="1" applyAlignment="1">
      <alignment horizontal="center" vertical="center"/>
    </xf>
    <xf numFmtId="0" fontId="103" fillId="128" borderId="5" xfId="0" quotePrefix="1" applyFont="1" applyFill="1" applyBorder="1" applyAlignment="1">
      <alignment horizontal="center" vertical="center"/>
    </xf>
    <xf numFmtId="0" fontId="103" fillId="128" borderId="8" xfId="0" applyFont="1" applyFill="1" applyBorder="1" applyAlignment="1">
      <alignment horizontal="center" vertical="center"/>
    </xf>
    <xf numFmtId="0" fontId="103" fillId="128" borderId="31" xfId="0" applyFont="1" applyFill="1" applyBorder="1" applyAlignment="1">
      <alignment horizontal="center" vertical="center"/>
    </xf>
    <xf numFmtId="0" fontId="103" fillId="128" borderId="36" xfId="0" applyFont="1" applyFill="1" applyBorder="1" applyAlignment="1">
      <alignment horizontal="center" vertical="center"/>
    </xf>
    <xf numFmtId="0" fontId="103" fillId="117" borderId="0" xfId="0" quotePrefix="1" applyFont="1" applyFill="1" applyAlignment="1">
      <alignment horizontal="center" vertical="center"/>
    </xf>
    <xf numFmtId="0" fontId="103" fillId="117" borderId="0" xfId="0" applyFont="1" applyFill="1" applyAlignment="1">
      <alignment horizontal="center" vertical="center"/>
    </xf>
    <xf numFmtId="0" fontId="91" fillId="116" borderId="0" xfId="0" applyFont="1" applyFill="1" applyAlignment="1">
      <alignment horizontal="center" vertical="center"/>
    </xf>
    <xf numFmtId="0" fontId="91" fillId="27" borderId="0" xfId="0" applyFont="1" applyFill="1" applyAlignment="1">
      <alignment horizontal="center" vertical="center"/>
    </xf>
    <xf numFmtId="0" fontId="103" fillId="116" borderId="0" xfId="0" quotePrefix="1" applyFont="1" applyFill="1" applyAlignment="1">
      <alignment horizontal="center" vertical="center"/>
    </xf>
    <xf numFmtId="0" fontId="103" fillId="116" borderId="0" xfId="0" applyFont="1" applyFill="1" applyAlignment="1">
      <alignment horizontal="center" vertical="center"/>
    </xf>
    <xf numFmtId="0" fontId="103" fillId="115" borderId="31" xfId="0" quotePrefix="1" applyFont="1" applyFill="1" applyBorder="1" applyAlignment="1">
      <alignment horizontal="center" vertical="center"/>
    </xf>
    <xf numFmtId="0" fontId="103" fillId="115" borderId="36" xfId="0" quotePrefix="1" applyFont="1" applyFill="1" applyBorder="1" applyAlignment="1">
      <alignment horizontal="center" vertical="center"/>
    </xf>
    <xf numFmtId="0" fontId="103" fillId="117" borderId="31" xfId="0" quotePrefix="1" applyFont="1" applyFill="1" applyBorder="1" applyAlignment="1">
      <alignment horizontal="center" vertical="center"/>
    </xf>
    <xf numFmtId="0" fontId="103" fillId="117" borderId="36" xfId="0" quotePrefix="1" applyFont="1" applyFill="1" applyBorder="1" applyAlignment="1">
      <alignment horizontal="center" vertical="center"/>
    </xf>
    <xf numFmtId="0" fontId="103" fillId="118" borderId="36" xfId="0" quotePrefix="1" applyFont="1" applyFill="1" applyBorder="1" applyAlignment="1">
      <alignment horizontal="center" vertical="center"/>
    </xf>
    <xf numFmtId="0" fontId="91" fillId="120" borderId="0" xfId="0" applyFont="1" applyFill="1" applyAlignment="1">
      <alignment horizontal="center" vertical="center"/>
    </xf>
    <xf numFmtId="0" fontId="92" fillId="98" borderId="33" xfId="0" applyFont="1" applyFill="1" applyBorder="1" applyAlignment="1">
      <alignment horizontal="center" vertical="center"/>
    </xf>
    <xf numFmtId="0" fontId="92" fillId="98" borderId="40" xfId="0" applyFont="1" applyFill="1" applyBorder="1" applyAlignment="1">
      <alignment horizontal="center" vertical="center"/>
    </xf>
    <xf numFmtId="0" fontId="96" fillId="0" borderId="0" xfId="0" applyFont="1" applyAlignment="1">
      <alignment horizontal="left" wrapText="1"/>
    </xf>
    <xf numFmtId="0" fontId="2" fillId="7" borderId="33" xfId="0" applyFont="1" applyFill="1" applyBorder="1" applyAlignment="1">
      <alignment horizontal="center"/>
    </xf>
    <xf numFmtId="0" fontId="2" fillId="7" borderId="34" xfId="0" applyFont="1" applyFill="1" applyBorder="1" applyAlignment="1">
      <alignment horizontal="center"/>
    </xf>
    <xf numFmtId="0" fontId="109" fillId="48" borderId="2" xfId="0" applyFont="1" applyFill="1" applyBorder="1" applyAlignment="1">
      <alignment horizontal="center" vertical="center"/>
    </xf>
    <xf numFmtId="0" fontId="130" fillId="52" borderId="0" xfId="0" applyFont="1" applyFill="1" applyAlignment="1">
      <alignment horizontal="center" vertical="center"/>
    </xf>
    <xf numFmtId="0" fontId="132" fillId="53" borderId="0" xfId="0" applyFont="1" applyFill="1" applyAlignment="1">
      <alignment horizontal="center" vertical="center"/>
    </xf>
    <xf numFmtId="0" fontId="133" fillId="54" borderId="0" xfId="0" applyFont="1" applyFill="1" applyAlignment="1">
      <alignment horizontal="center" vertical="center"/>
    </xf>
    <xf numFmtId="0" fontId="133" fillId="117" borderId="0" xfId="0" applyFont="1" applyFill="1" applyAlignment="1">
      <alignment horizontal="center" vertical="center"/>
    </xf>
    <xf numFmtId="0" fontId="27" fillId="0" borderId="0" xfId="0" applyFont="1" applyAlignment="1">
      <alignment horizontal="center"/>
    </xf>
    <xf numFmtId="0" fontId="24" fillId="0" borderId="8" xfId="0" applyFont="1" applyBorder="1" applyAlignment="1">
      <alignment horizontal="center" wrapText="1"/>
    </xf>
    <xf numFmtId="0" fontId="0" fillId="0" borderId="0" xfId="0" applyAlignment="1"/>
    <xf numFmtId="0" fontId="12" fillId="69" borderId="0" xfId="0" applyFont="1" applyFill="1" applyAlignment="1">
      <alignment horizontal="left" wrapText="1"/>
    </xf>
    <xf numFmtId="0" fontId="12" fillId="77" borderId="0" xfId="0" applyFont="1" applyFill="1" applyAlignment="1">
      <alignment horizontal="left" wrapText="1"/>
    </xf>
    <xf numFmtId="0" fontId="12" fillId="78" borderId="0" xfId="0" applyFont="1" applyFill="1" applyAlignment="1">
      <alignment horizontal="left" wrapText="1"/>
    </xf>
    <xf numFmtId="0" fontId="2" fillId="0" borderId="0" xfId="0" applyFont="1" applyAlignment="1">
      <alignment horizontal="center"/>
    </xf>
    <xf numFmtId="0" fontId="12" fillId="25" borderId="0" xfId="0" applyFont="1" applyFill="1" applyAlignment="1">
      <alignment horizontal="center"/>
    </xf>
    <xf numFmtId="0" fontId="12" fillId="59" borderId="0" xfId="0" applyFont="1" applyFill="1" applyAlignment="1">
      <alignment horizontal="left" wrapText="1"/>
    </xf>
    <xf numFmtId="0" fontId="12" fillId="28" borderId="0" xfId="0" applyFont="1" applyFill="1" applyAlignment="1">
      <alignment horizontal="left" wrapText="1"/>
    </xf>
    <xf numFmtId="0" fontId="12" fillId="26" borderId="0" xfId="0" applyFont="1" applyFill="1" applyAlignment="1">
      <alignment horizontal="center"/>
    </xf>
    <xf numFmtId="0" fontId="8" fillId="0" borderId="0" xfId="0" applyFont="1" applyAlignment="1"/>
    <xf numFmtId="0" fontId="12" fillId="23" borderId="0" xfId="0" applyFont="1" applyFill="1" applyAlignment="1">
      <alignment horizontal="center"/>
    </xf>
    <xf numFmtId="0" fontId="60" fillId="0" borderId="0" xfId="0" applyFont="1" applyAlignment="1">
      <alignment horizontal="center"/>
    </xf>
    <xf numFmtId="0" fontId="12" fillId="99" borderId="0" xfId="0" applyFont="1" applyFill="1" applyAlignment="1">
      <alignment horizontal="center"/>
    </xf>
    <xf numFmtId="0" fontId="12" fillId="22" borderId="52" xfId="0" applyFont="1" applyFill="1" applyBorder="1" applyAlignment="1">
      <alignment horizontal="center"/>
    </xf>
    <xf numFmtId="0" fontId="12" fillId="22" borderId="2" xfId="0" applyFont="1" applyFill="1" applyBorder="1" applyAlignment="1">
      <alignment horizontal="center"/>
    </xf>
    <xf numFmtId="0" fontId="2" fillId="82" borderId="0" xfId="0" applyFont="1" applyFill="1" applyAlignment="1">
      <alignment horizontal="center"/>
    </xf>
    <xf numFmtId="0" fontId="12" fillId="24" borderId="0" xfId="0" applyFont="1" applyFill="1" applyAlignment="1">
      <alignment horizontal="center"/>
    </xf>
    <xf numFmtId="0" fontId="14" fillId="20" borderId="0" xfId="0" applyFont="1" applyFill="1" applyAlignment="1">
      <alignment horizontal="center"/>
    </xf>
    <xf numFmtId="0" fontId="136" fillId="101" borderId="8" xfId="0" quotePrefix="1" applyFont="1" applyFill="1" applyBorder="1" applyAlignment="1">
      <alignment horizontal="left" vertical="center"/>
    </xf>
    <xf numFmtId="0" fontId="86" fillId="101" borderId="2" xfId="0" quotePrefix="1" applyFont="1" applyFill="1" applyBorder="1" applyAlignment="1">
      <alignment horizontal="left" vertical="center"/>
    </xf>
    <xf numFmtId="0" fontId="86" fillId="101" borderId="8" xfId="0" quotePrefix="1" applyFont="1" applyFill="1" applyBorder="1" applyAlignment="1">
      <alignment horizontal="left" vertical="center"/>
    </xf>
    <xf numFmtId="0" fontId="99" fillId="102" borderId="2" xfId="0" quotePrefix="1" applyFont="1" applyFill="1" applyBorder="1" applyAlignment="1">
      <alignment horizontal="left" vertical="center"/>
    </xf>
    <xf numFmtId="0" fontId="73" fillId="102" borderId="2" xfId="0" applyFont="1" applyFill="1" applyBorder="1" applyAlignment="1">
      <alignment horizontal="left" vertical="center"/>
    </xf>
    <xf numFmtId="0" fontId="99" fillId="114" borderId="2" xfId="0" applyFont="1" applyFill="1" applyBorder="1" applyAlignment="1">
      <alignment horizontal="left" vertical="center"/>
    </xf>
    <xf numFmtId="0" fontId="73" fillId="114" borderId="2" xfId="0" applyFont="1" applyFill="1" applyBorder="1" applyAlignment="1">
      <alignment horizontal="left" vertical="center"/>
    </xf>
    <xf numFmtId="0" fontId="73" fillId="45" borderId="2" xfId="0" applyFont="1" applyFill="1" applyBorder="1" applyAlignment="1">
      <alignment horizontal="left" vertical="center"/>
    </xf>
    <xf numFmtId="0" fontId="73" fillId="84" borderId="2" xfId="0" applyFont="1" applyFill="1" applyBorder="1" applyAlignment="1">
      <alignment horizontal="left" vertical="center"/>
    </xf>
    <xf numFmtId="0" fontId="73" fillId="100" borderId="2" xfId="0" applyFont="1" applyFill="1" applyBorder="1" applyAlignment="1">
      <alignment horizontal="left" vertical="center"/>
    </xf>
    <xf numFmtId="0" fontId="73" fillId="102" borderId="2" xfId="0" quotePrefix="1" applyFont="1" applyFill="1" applyBorder="1" applyAlignment="1">
      <alignment horizontal="left" vertical="center"/>
    </xf>
    <xf numFmtId="0" fontId="86" fillId="101" borderId="0" xfId="0" quotePrefix="1" applyFont="1" applyFill="1" applyAlignment="1">
      <alignment horizontal="left" vertical="center"/>
    </xf>
    <xf numFmtId="0" fontId="73" fillId="113" borderId="2" xfId="0" applyFont="1" applyFill="1" applyBorder="1" applyAlignment="1">
      <alignment horizontal="left" vertical="center"/>
    </xf>
    <xf numFmtId="0" fontId="83" fillId="81" borderId="2" xfId="0" applyFont="1" applyFill="1" applyBorder="1" applyAlignment="1">
      <alignment horizontal="center" vertical="center"/>
    </xf>
    <xf numFmtId="0" fontId="84" fillId="57" borderId="2" xfId="0" applyFont="1" applyFill="1" applyBorder="1" applyAlignment="1">
      <alignment horizontal="center" vertical="center"/>
    </xf>
    <xf numFmtId="0" fontId="85" fillId="68" borderId="2" xfId="0" applyFont="1" applyFill="1" applyBorder="1" applyAlignment="1">
      <alignment horizontal="center" vertical="center"/>
    </xf>
    <xf numFmtId="0" fontId="149" fillId="118" borderId="8" xfId="0" quotePrefix="1" applyFont="1" applyFill="1" applyBorder="1" applyAlignment="1">
      <alignment horizontal="center" vertical="center"/>
    </xf>
    <xf numFmtId="0" fontId="149" fillId="118" borderId="8" xfId="0" applyFont="1" applyFill="1" applyBorder="1" applyAlignment="1">
      <alignment horizontal="center" vertical="center"/>
    </xf>
    <xf numFmtId="0" fontId="149" fillId="118" borderId="32" xfId="0" applyFont="1" applyFill="1" applyBorder="1" applyAlignment="1">
      <alignment horizontal="center" vertical="center"/>
    </xf>
    <xf numFmtId="0" fontId="149" fillId="118" borderId="5" xfId="0" quotePrefix="1" applyFont="1" applyFill="1" applyBorder="1" applyAlignment="1">
      <alignment horizontal="center" vertical="center"/>
    </xf>
    <xf numFmtId="0" fontId="149" fillId="120" borderId="30" xfId="0" quotePrefix="1" applyFont="1" applyFill="1" applyBorder="1" applyAlignment="1">
      <alignment horizontal="center" vertical="center"/>
    </xf>
    <xf numFmtId="0" fontId="149" fillId="120" borderId="31" xfId="0" quotePrefix="1" applyFont="1" applyFill="1" applyBorder="1" applyAlignment="1">
      <alignment horizontal="center" vertical="center"/>
    </xf>
    <xf numFmtId="0" fontId="149" fillId="120" borderId="36" xfId="0" quotePrefix="1" applyFont="1" applyFill="1" applyBorder="1" applyAlignment="1">
      <alignment horizontal="center" vertical="center"/>
    </xf>
    <xf numFmtId="0" fontId="149" fillId="120" borderId="30" xfId="0" quotePrefix="1" applyFont="1" applyFill="1" applyBorder="1" applyAlignment="1">
      <alignment horizontal="center" vertical="center" wrapText="1"/>
    </xf>
    <xf numFmtId="0" fontId="149" fillId="120" borderId="31" xfId="0" quotePrefix="1" applyFont="1" applyFill="1" applyBorder="1" applyAlignment="1">
      <alignment horizontal="center" vertical="center" wrapText="1"/>
    </xf>
    <xf numFmtId="0" fontId="149" fillId="120" borderId="36" xfId="0" quotePrefix="1" applyFont="1" applyFill="1" applyBorder="1" applyAlignment="1">
      <alignment horizontal="center" vertical="center" wrapText="1"/>
    </xf>
    <xf numFmtId="0" fontId="149" fillId="117" borderId="30" xfId="0" quotePrefix="1" applyFont="1" applyFill="1" applyBorder="1" applyAlignment="1">
      <alignment horizontal="center" vertical="center"/>
    </xf>
    <xf numFmtId="0" fontId="149" fillId="117" borderId="31" xfId="0" quotePrefix="1" applyFont="1" applyFill="1" applyBorder="1" applyAlignment="1">
      <alignment horizontal="center" vertical="center"/>
    </xf>
    <xf numFmtId="0" fontId="142" fillId="139" borderId="15" xfId="0" applyFont="1" applyFill="1" applyBorder="1" applyAlignment="1">
      <alignment horizontal="center" vertical="center"/>
    </xf>
    <xf numFmtId="0" fontId="142" fillId="139" borderId="46" xfId="0" applyFont="1" applyFill="1" applyBorder="1" applyAlignment="1">
      <alignment horizontal="center" vertical="center"/>
    </xf>
    <xf numFmtId="0" fontId="142" fillId="139" borderId="16" xfId="0" applyFont="1" applyFill="1" applyBorder="1" applyAlignment="1">
      <alignment horizontal="center" vertical="center"/>
    </xf>
    <xf numFmtId="0" fontId="149" fillId="116" borderId="30" xfId="0" quotePrefix="1" applyFont="1" applyFill="1" applyBorder="1" applyAlignment="1">
      <alignment horizontal="center" vertical="center"/>
    </xf>
    <xf numFmtId="0" fontId="149" fillId="116" borderId="31" xfId="0" quotePrefix="1" applyFont="1" applyFill="1" applyBorder="1" applyAlignment="1">
      <alignment horizontal="center" vertical="center"/>
    </xf>
    <xf numFmtId="0" fontId="149" fillId="116" borderId="36" xfId="0" quotePrefix="1" applyFont="1" applyFill="1" applyBorder="1" applyAlignment="1">
      <alignment horizontal="center" vertical="center"/>
    </xf>
    <xf numFmtId="0" fontId="149" fillId="27" borderId="30" xfId="0" quotePrefix="1" applyFont="1" applyFill="1" applyBorder="1" applyAlignment="1">
      <alignment horizontal="center" vertical="center"/>
    </xf>
    <xf numFmtId="0" fontId="149" fillId="27" borderId="31" xfId="0" quotePrefix="1" applyFont="1" applyFill="1" applyBorder="1" applyAlignment="1">
      <alignment horizontal="center" vertical="center"/>
    </xf>
    <xf numFmtId="0" fontId="149" fillId="27" borderId="36" xfId="0" quotePrefix="1" applyFont="1" applyFill="1" applyBorder="1" applyAlignment="1">
      <alignment horizontal="center" vertical="center"/>
    </xf>
    <xf numFmtId="0" fontId="149" fillId="117" borderId="36" xfId="0" quotePrefix="1" applyFont="1" applyFill="1" applyBorder="1" applyAlignment="1">
      <alignment horizontal="center" vertical="center"/>
    </xf>
    <xf numFmtId="0" fontId="150" fillId="139" borderId="13" xfId="0" applyFont="1" applyFill="1" applyBorder="1" applyAlignment="1">
      <alignment horizontal="center" vertical="center"/>
    </xf>
    <xf numFmtId="0" fontId="150" fillId="139" borderId="2" xfId="0" applyFont="1" applyFill="1" applyBorder="1" applyAlignment="1">
      <alignment horizontal="center" vertical="center"/>
    </xf>
    <xf numFmtId="0" fontId="150" fillId="139" borderId="14" xfId="0" applyFont="1" applyFill="1" applyBorder="1" applyAlignment="1">
      <alignment horizontal="center" vertical="center"/>
    </xf>
    <xf numFmtId="0" fontId="142" fillId="140" borderId="13" xfId="0" applyFont="1" applyFill="1" applyBorder="1" applyAlignment="1">
      <alignment horizontal="center" vertical="center"/>
    </xf>
    <xf numFmtId="0" fontId="142" fillId="140" borderId="2" xfId="0" applyFont="1" applyFill="1" applyBorder="1" applyAlignment="1">
      <alignment horizontal="center" vertical="center"/>
    </xf>
    <xf numFmtId="0" fontId="142" fillId="140" borderId="14" xfId="0" applyFont="1" applyFill="1" applyBorder="1" applyAlignment="1">
      <alignment horizontal="center" vertical="center"/>
    </xf>
    <xf numFmtId="0" fontId="150" fillId="140" borderId="13" xfId="0" applyFont="1" applyFill="1" applyBorder="1" applyAlignment="1">
      <alignment horizontal="center" vertical="center"/>
    </xf>
    <xf numFmtId="0" fontId="150" fillId="140" borderId="2" xfId="0" applyFont="1" applyFill="1" applyBorder="1" applyAlignment="1">
      <alignment horizontal="center" vertical="center"/>
    </xf>
    <xf numFmtId="0" fontId="150" fillId="140" borderId="14" xfId="0" applyFont="1" applyFill="1" applyBorder="1" applyAlignment="1">
      <alignment horizontal="center" vertical="center"/>
    </xf>
    <xf numFmtId="0" fontId="142" fillId="137" borderId="13" xfId="0" applyFont="1" applyFill="1" applyBorder="1" applyAlignment="1">
      <alignment horizontal="center" vertical="center"/>
    </xf>
    <xf numFmtId="0" fontId="142" fillId="137" borderId="2" xfId="0" applyFont="1" applyFill="1" applyBorder="1" applyAlignment="1">
      <alignment horizontal="center" vertical="center"/>
    </xf>
    <xf numFmtId="0" fontId="142" fillId="137" borderId="14" xfId="0" applyFont="1" applyFill="1" applyBorder="1" applyAlignment="1">
      <alignment horizontal="center" vertical="center"/>
    </xf>
    <xf numFmtId="0" fontId="150" fillId="137" borderId="13" xfId="0" applyFont="1" applyFill="1" applyBorder="1" applyAlignment="1">
      <alignment horizontal="center" vertical="center"/>
    </xf>
    <xf numFmtId="0" fontId="150" fillId="137" borderId="2" xfId="0" applyFont="1" applyFill="1" applyBorder="1" applyAlignment="1">
      <alignment horizontal="center" vertical="center"/>
    </xf>
    <xf numFmtId="0" fontId="150" fillId="137" borderId="14" xfId="0" applyFont="1" applyFill="1" applyBorder="1" applyAlignment="1">
      <alignment horizontal="center" vertical="center"/>
    </xf>
    <xf numFmtId="0" fontId="142" fillId="138" borderId="13" xfId="0" applyFont="1" applyFill="1" applyBorder="1" applyAlignment="1">
      <alignment horizontal="center" vertical="center"/>
    </xf>
    <xf numFmtId="0" fontId="142" fillId="138" borderId="2" xfId="0" applyFont="1" applyFill="1" applyBorder="1" applyAlignment="1">
      <alignment horizontal="center" vertical="center"/>
    </xf>
    <xf numFmtId="0" fontId="142" fillId="138" borderId="14" xfId="0" applyFont="1" applyFill="1" applyBorder="1" applyAlignment="1">
      <alignment horizontal="center" vertical="center"/>
    </xf>
    <xf numFmtId="0" fontId="149" fillId="118" borderId="5" xfId="0" applyFont="1" applyFill="1" applyBorder="1" applyAlignment="1">
      <alignment horizontal="center" vertical="center"/>
    </xf>
    <xf numFmtId="0" fontId="149" fillId="128" borderId="33" xfId="0" applyFont="1" applyFill="1" applyBorder="1" applyAlignment="1">
      <alignment horizontal="center" vertical="center"/>
    </xf>
    <xf numFmtId="0" fontId="149" fillId="128" borderId="34" xfId="0" applyFont="1" applyFill="1" applyBorder="1" applyAlignment="1">
      <alignment horizontal="center" vertical="center"/>
    </xf>
    <xf numFmtId="0" fontId="149" fillId="128" borderId="2" xfId="0" applyFont="1" applyFill="1" applyBorder="1" applyAlignment="1">
      <alignment horizontal="center" vertical="center"/>
    </xf>
    <xf numFmtId="0" fontId="149" fillId="128" borderId="6" xfId="0" applyFont="1" applyFill="1" applyBorder="1" applyAlignment="1">
      <alignment horizontal="center" vertical="center"/>
    </xf>
    <xf numFmtId="0" fontId="149" fillId="118" borderId="30" xfId="0" applyFont="1" applyFill="1" applyBorder="1" applyAlignment="1">
      <alignment horizontal="center" vertical="center"/>
    </xf>
    <xf numFmtId="0" fontId="149" fillId="118" borderId="31" xfId="0" applyFont="1" applyFill="1" applyBorder="1" applyAlignment="1">
      <alignment horizontal="center" vertical="center"/>
    </xf>
    <xf numFmtId="0" fontId="149" fillId="118" borderId="36" xfId="0" applyFont="1" applyFill="1" applyBorder="1" applyAlignment="1">
      <alignment horizontal="center" vertical="center"/>
    </xf>
    <xf numFmtId="0" fontId="152" fillId="76" borderId="4" xfId="0" applyFont="1" applyFill="1" applyBorder="1" applyAlignment="1">
      <alignment horizontal="center"/>
    </xf>
    <xf numFmtId="0" fontId="152" fillId="76" borderId="10" xfId="0" applyFont="1" applyFill="1" applyBorder="1" applyAlignment="1">
      <alignment horizontal="center"/>
    </xf>
    <xf numFmtId="0" fontId="149" fillId="27" borderId="31" xfId="0" applyFont="1" applyFill="1" applyBorder="1" applyAlignment="1">
      <alignment horizontal="center" vertical="center"/>
    </xf>
    <xf numFmtId="0" fontId="149" fillId="27" borderId="36" xfId="0" applyFont="1" applyFill="1" applyBorder="1" applyAlignment="1">
      <alignment horizontal="center" vertical="center"/>
    </xf>
    <xf numFmtId="0" fontId="156" fillId="10" borderId="2" xfId="0" applyFont="1" applyFill="1" applyBorder="1" applyAlignment="1">
      <alignment horizontal="center" vertical="center"/>
    </xf>
    <xf numFmtId="0" fontId="150" fillId="138" borderId="13" xfId="0" applyFont="1" applyFill="1" applyBorder="1" applyAlignment="1">
      <alignment horizontal="center" vertical="center"/>
    </xf>
    <xf numFmtId="0" fontId="150" fillId="138" borderId="2" xfId="0" applyFont="1" applyFill="1" applyBorder="1" applyAlignment="1">
      <alignment horizontal="center" vertical="center"/>
    </xf>
    <xf numFmtId="0" fontId="150" fillId="138" borderId="14" xfId="0" applyFont="1" applyFill="1" applyBorder="1" applyAlignment="1">
      <alignment horizontal="center" vertical="center"/>
    </xf>
    <xf numFmtId="0" fontId="142" fillId="131" borderId="13" xfId="0" applyFont="1" applyFill="1" applyBorder="1" applyAlignment="1">
      <alignment horizontal="center" vertical="center"/>
    </xf>
    <xf numFmtId="0" fontId="142" fillId="131" borderId="2" xfId="0" applyFont="1" applyFill="1" applyBorder="1" applyAlignment="1">
      <alignment horizontal="center" vertical="center"/>
    </xf>
    <xf numFmtId="0" fontId="142" fillId="131" borderId="14" xfId="0" applyFont="1" applyFill="1" applyBorder="1" applyAlignment="1">
      <alignment horizontal="center" vertical="center"/>
    </xf>
    <xf numFmtId="0" fontId="150" fillId="131" borderId="13" xfId="0" applyFont="1" applyFill="1" applyBorder="1" applyAlignment="1">
      <alignment horizontal="center" vertical="center"/>
    </xf>
    <xf numFmtId="0" fontId="150" fillId="131" borderId="2" xfId="0" applyFont="1" applyFill="1" applyBorder="1" applyAlignment="1">
      <alignment horizontal="center" vertical="center"/>
    </xf>
    <xf numFmtId="0" fontId="150" fillId="131" borderId="14" xfId="0" applyFont="1" applyFill="1" applyBorder="1" applyAlignment="1">
      <alignment horizontal="center" vertical="center"/>
    </xf>
    <xf numFmtId="0" fontId="143" fillId="130" borderId="13" xfId="0" applyFont="1" applyFill="1" applyBorder="1" applyAlignment="1">
      <alignment horizontal="center" vertical="center"/>
    </xf>
    <xf numFmtId="0" fontId="143" fillId="130" borderId="2" xfId="0" applyFont="1" applyFill="1" applyBorder="1" applyAlignment="1">
      <alignment horizontal="center" vertical="center"/>
    </xf>
    <xf numFmtId="0" fontId="143" fillId="130" borderId="14" xfId="0" applyFont="1" applyFill="1" applyBorder="1" applyAlignment="1">
      <alignment horizontal="center" vertical="center"/>
    </xf>
    <xf numFmtId="0" fontId="150" fillId="130" borderId="13" xfId="0" applyFont="1" applyFill="1" applyBorder="1" applyAlignment="1">
      <alignment horizontal="center" vertical="center"/>
    </xf>
    <xf numFmtId="0" fontId="150" fillId="130" borderId="2" xfId="0" applyFont="1" applyFill="1" applyBorder="1" applyAlignment="1">
      <alignment horizontal="center" vertical="center"/>
    </xf>
    <xf numFmtId="0" fontId="150" fillId="130" borderId="14" xfId="0" applyFont="1" applyFill="1" applyBorder="1" applyAlignment="1">
      <alignment horizontal="center" vertical="center"/>
    </xf>
    <xf numFmtId="0" fontId="142" fillId="136" borderId="13" xfId="0" applyFont="1" applyFill="1" applyBorder="1" applyAlignment="1">
      <alignment horizontal="center" vertical="center"/>
    </xf>
    <xf numFmtId="0" fontId="142" fillId="136" borderId="2" xfId="0" applyFont="1" applyFill="1" applyBorder="1" applyAlignment="1">
      <alignment horizontal="center" vertical="center"/>
    </xf>
    <xf numFmtId="0" fontId="142" fillId="136" borderId="14" xfId="0" applyFont="1" applyFill="1" applyBorder="1" applyAlignment="1">
      <alignment horizontal="center" vertical="center"/>
    </xf>
    <xf numFmtId="0" fontId="150" fillId="136" borderId="13" xfId="0" applyFont="1" applyFill="1" applyBorder="1" applyAlignment="1">
      <alignment horizontal="center" vertical="center"/>
    </xf>
    <xf numFmtId="0" fontId="150" fillId="136" borderId="2" xfId="0" applyFont="1" applyFill="1" applyBorder="1" applyAlignment="1">
      <alignment horizontal="center" vertical="center"/>
    </xf>
    <xf numFmtId="0" fontId="150" fillId="136" borderId="14" xfId="0" applyFont="1" applyFill="1" applyBorder="1" applyAlignment="1">
      <alignment horizontal="center" vertical="center"/>
    </xf>
    <xf numFmtId="0" fontId="142" fillId="135" borderId="13" xfId="0" applyFont="1" applyFill="1" applyBorder="1" applyAlignment="1">
      <alignment horizontal="center" vertical="center"/>
    </xf>
    <xf numFmtId="0" fontId="142" fillId="135" borderId="2" xfId="0" applyFont="1" applyFill="1" applyBorder="1" applyAlignment="1">
      <alignment horizontal="center" vertical="center"/>
    </xf>
    <xf numFmtId="0" fontId="142" fillId="135" borderId="14" xfId="0" applyFont="1" applyFill="1" applyBorder="1" applyAlignment="1">
      <alignment horizontal="center" vertical="center"/>
    </xf>
    <xf numFmtId="0" fontId="150" fillId="135" borderId="11" xfId="0" applyFont="1" applyFill="1" applyBorder="1" applyAlignment="1">
      <alignment horizontal="center" vertical="center"/>
    </xf>
    <xf numFmtId="0" fontId="150" fillId="135" borderId="41" xfId="0" applyFont="1" applyFill="1" applyBorder="1" applyAlignment="1">
      <alignment horizontal="center" vertical="center"/>
    </xf>
    <xf numFmtId="0" fontId="150" fillId="135" borderId="12" xfId="0" applyFont="1" applyFill="1" applyBorder="1" applyAlignment="1">
      <alignment horizontal="center" vertical="center"/>
    </xf>
    <xf numFmtId="0" fontId="151" fillId="55" borderId="29" xfId="0" applyFont="1" applyFill="1" applyBorder="1" applyAlignment="1">
      <alignment horizontal="center" vertical="center"/>
    </xf>
    <xf numFmtId="0" fontId="169" fillId="0" borderId="0" xfId="0" applyFont="1" applyAlignment="1">
      <alignment horizontal="center" vertical="center"/>
    </xf>
    <xf numFmtId="0" fontId="0" fillId="35" borderId="0" xfId="0" applyFill="1" applyAlignment="1">
      <alignment horizontal="center" vertical="center" wrapText="1"/>
    </xf>
    <xf numFmtId="0" fontId="0" fillId="34" borderId="0" xfId="0" applyFill="1" applyAlignment="1">
      <alignment horizontal="center" vertical="center" wrapText="1"/>
    </xf>
    <xf numFmtId="0" fontId="0" fillId="8" borderId="0" xfId="0" applyFill="1" applyAlignment="1">
      <alignment horizontal="center" vertical="center" wrapText="1"/>
    </xf>
    <xf numFmtId="0" fontId="0" fillId="27" borderId="0" xfId="0" applyFill="1" applyAlignment="1">
      <alignment horizontal="center" vertical="center" wrapText="1"/>
    </xf>
    <xf numFmtId="0" fontId="0" fillId="32" borderId="0" xfId="0" applyFill="1" applyAlignment="1">
      <alignment horizontal="center" vertical="center" wrapText="1"/>
    </xf>
    <xf numFmtId="0" fontId="0" fillId="69" borderId="0" xfId="0" applyFill="1" applyAlignment="1">
      <alignment horizontal="center" wrapText="1"/>
    </xf>
    <xf numFmtId="0" fontId="0" fillId="69" borderId="2" xfId="0" applyFill="1" applyBorder="1" applyAlignment="1">
      <alignment horizontal="center" wrapText="1"/>
    </xf>
    <xf numFmtId="0" fontId="0" fillId="142" borderId="0" xfId="0" applyFill="1" applyAlignment="1">
      <alignment horizontal="center" wrapText="1"/>
    </xf>
    <xf numFmtId="0" fontId="0" fillId="142" borderId="2" xfId="0" applyFill="1" applyBorder="1" applyAlignment="1">
      <alignment horizontal="center" wrapText="1"/>
    </xf>
    <xf numFmtId="0" fontId="0" fillId="71" borderId="8" xfId="0" applyFill="1" applyBorder="1" applyAlignment="1">
      <alignment horizontal="center" wrapText="1"/>
    </xf>
    <xf numFmtId="0" fontId="0" fillId="71" borderId="2" xfId="0" applyFill="1" applyBorder="1" applyAlignment="1">
      <alignment horizontal="center" wrapText="1"/>
    </xf>
  </cellXfs>
  <cellStyles count="2">
    <cellStyle name="Check Cell" xfId="1" builtinId="23"/>
    <cellStyle name="Normal" xfId="0" builtinId="0"/>
  </cellStyles>
  <dxfs count="10">
    <dxf>
      <alignment horizontal="center" vertical="bottom" textRotation="0" wrapText="1" indent="0" justifyLastLine="0" shrinkToFit="0" readingOrder="0"/>
    </dxf>
    <dxf>
      <border outline="0">
        <right style="medium">
          <color rgb="FF000000"/>
        </right>
        <bottom style="medium">
          <color rgb="FF000000"/>
        </bottom>
      </border>
    </dxf>
    <dxf>
      <alignment horizontal="center"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solid">
          <fgColor indexed="64"/>
          <bgColor rgb="FFFF8282"/>
        </patternFill>
      </fill>
      <alignment horizontal="center" vertical="bottom" textRotation="0" wrapText="0" indent="0" justifyLastLine="0" shrinkToFit="0" readingOrder="0"/>
      <border diagonalUp="0" diagonalDown="0">
        <left/>
        <right style="medium">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rgb="FFFF8282"/>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rgb="FFFF8282"/>
        </patternFill>
      </fill>
      <alignment horizontal="center" vertical="bottom" textRotation="0" wrapText="0" indent="0" justifyLastLine="0" shrinkToFit="0" readingOrder="0"/>
      <border diagonalUp="0" diagonalDown="0">
        <left style="medium">
          <color rgb="FF000000"/>
        </left>
        <right/>
        <top style="thin">
          <color rgb="FF000000"/>
        </top>
        <bottom style="thin">
          <color rgb="FF000000"/>
        </bottom>
        <vertical/>
        <horizontal/>
      </border>
    </dxf>
    <dxf>
      <border outline="0">
        <bottom style="thin">
          <color rgb="FF000000"/>
        </bottom>
      </border>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8DF0"/>
      <color rgb="FFD3ACE8"/>
      <color rgb="FFFFA6A6"/>
      <color rgb="FFC6E0B4"/>
      <color rgb="FFE7DB90"/>
      <color rgb="FFFF4A4A"/>
      <color rgb="FFA9D08E"/>
      <color rgb="FFFFD966"/>
      <color rgb="FFBDD7EE"/>
      <color rgb="FF8EA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E3DF14-F0DC-49C2-B064-090F9ACA80AD}" name="Table1" displayName="Table1" ref="A2:C62" totalsRowShown="0" tableBorderDxfId="7">
  <autoFilter ref="A2:C62" xr:uid="{F3E3DF14-F0DC-49C2-B064-090F9ACA80AD}"/>
  <tableColumns count="3">
    <tableColumn id="1" xr3:uid="{E96202F7-9DE4-4C67-8C12-9702D7EA4A4A}" name="Name" dataDxfId="6"/>
    <tableColumn id="2" xr3:uid="{849B3736-8B10-4F61-A0BA-ED0B4B03A1F1}" name="Quest" dataDxfId="5"/>
    <tableColumn id="3" xr3:uid="{4047878E-AB4B-4C9B-B3E3-39961C686134}" name="Reward"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2F0BDC-F313-4039-BB7B-30AA6483B019}" name="Table5" displayName="Table5" ref="M3:M21" totalsRowShown="0" headerRowDxfId="3" dataDxfId="2" tableBorderDxfId="1">
  <autoFilter ref="M3:M21" xr:uid="{832F0BDC-F313-4039-BB7B-30AA6483B019}"/>
  <tableColumns count="1">
    <tableColumn id="1" xr3:uid="{4FF54F8E-FFEF-4900-9498-1E6CC0FF1BF1}" name="Precise"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BEB2D"/>
  </sheetPr>
  <dimension ref="A1:V189"/>
  <sheetViews>
    <sheetView workbookViewId="0">
      <selection activeCell="X217" sqref="X217"/>
    </sheetView>
  </sheetViews>
  <sheetFormatPr defaultRowHeight="14.25" customHeight="1"/>
  <cols>
    <col min="1" max="1" width="23.875" style="1" customWidth="1"/>
    <col min="2" max="2" width="18.875" style="1" customWidth="1"/>
    <col min="3" max="3" width="19.25" style="1" customWidth="1"/>
    <col min="4" max="5" width="11.875" customWidth="1"/>
    <col min="6" max="6" width="32.375" customWidth="1"/>
    <col min="7" max="14" width="18.375" customWidth="1"/>
    <col min="15" max="15" width="15.375" customWidth="1"/>
    <col min="16" max="16" width="14.625" customWidth="1"/>
    <col min="19" max="19" width="23.875" customWidth="1"/>
    <col min="21" max="21" width="14.75" customWidth="1"/>
  </cols>
  <sheetData>
    <row r="1" spans="1:21" ht="14.25" customHeight="1">
      <c r="A1" s="875"/>
      <c r="B1" s="875"/>
      <c r="C1" s="875"/>
      <c r="D1" s="874" t="s">
        <v>0</v>
      </c>
      <c r="E1" s="874"/>
      <c r="F1" s="874"/>
      <c r="G1" s="874"/>
      <c r="H1" s="874"/>
      <c r="I1" s="874"/>
      <c r="J1" s="874"/>
      <c r="K1" s="874"/>
      <c r="L1" s="874"/>
      <c r="M1" s="874"/>
      <c r="N1" s="874"/>
      <c r="O1" s="487"/>
      <c r="P1" s="486"/>
      <c r="Q1" s="488"/>
      <c r="R1" s="488"/>
      <c r="S1" s="486"/>
      <c r="T1" s="488"/>
      <c r="U1" s="486"/>
    </row>
    <row r="2" spans="1:21" ht="14.25" customHeight="1">
      <c r="A2" s="875"/>
      <c r="B2" s="875"/>
      <c r="C2" s="875"/>
      <c r="D2" s="874"/>
      <c r="E2" s="874"/>
      <c r="F2" s="874"/>
      <c r="G2" s="874"/>
      <c r="H2" s="874"/>
      <c r="I2" s="874"/>
      <c r="J2" s="874"/>
      <c r="K2" s="874"/>
      <c r="L2" s="874"/>
      <c r="M2" s="874"/>
      <c r="N2" s="874"/>
      <c r="O2" s="487"/>
      <c r="P2" s="486"/>
      <c r="Q2" s="488"/>
      <c r="R2" s="488"/>
      <c r="S2" s="486"/>
      <c r="T2" s="488"/>
      <c r="U2" s="486"/>
    </row>
    <row r="3" spans="1:21" ht="16.5" customHeight="1">
      <c r="A3" s="875"/>
      <c r="B3" s="875"/>
      <c r="C3" s="875"/>
      <c r="D3" s="877" t="s">
        <v>1</v>
      </c>
      <c r="E3" s="877"/>
      <c r="F3" s="877"/>
      <c r="G3" s="877"/>
      <c r="H3" s="877"/>
      <c r="I3" s="877"/>
      <c r="J3" s="877"/>
      <c r="K3" s="877"/>
      <c r="L3" s="877"/>
      <c r="M3" s="877"/>
      <c r="N3" s="877"/>
      <c r="O3" s="487"/>
      <c r="P3" s="486"/>
      <c r="Q3" s="488"/>
      <c r="R3" s="488"/>
      <c r="S3" s="486"/>
      <c r="T3" s="488"/>
      <c r="U3" s="486"/>
    </row>
    <row r="4" spans="1:21" ht="16.5" customHeight="1">
      <c r="A4" s="487"/>
      <c r="B4" s="488"/>
      <c r="C4" s="180"/>
      <c r="D4" s="878"/>
      <c r="E4" s="878"/>
      <c r="F4" s="878"/>
      <c r="G4" s="878"/>
      <c r="H4" s="878"/>
      <c r="I4" s="878"/>
      <c r="J4" s="878"/>
      <c r="K4" s="878"/>
      <c r="L4" s="878"/>
      <c r="M4" s="878"/>
      <c r="N4" s="878"/>
      <c r="O4" s="487"/>
      <c r="P4" s="486"/>
      <c r="Q4" s="488"/>
      <c r="R4" s="488"/>
      <c r="S4" s="486"/>
      <c r="T4" s="488"/>
      <c r="U4" s="486"/>
    </row>
    <row r="5" spans="1:21" ht="16.5" customHeight="1">
      <c r="A5" s="487"/>
      <c r="B5" s="516"/>
      <c r="C5" s="180"/>
      <c r="D5" s="879" t="s">
        <v>2</v>
      </c>
      <c r="E5" s="880"/>
      <c r="F5" s="181" t="s">
        <v>3</v>
      </c>
      <c r="G5" s="881" t="s">
        <v>4</v>
      </c>
      <c r="H5" s="882"/>
      <c r="I5" s="882"/>
      <c r="J5" s="882"/>
      <c r="K5" s="882"/>
      <c r="L5" s="882"/>
      <c r="M5" s="882"/>
      <c r="N5" s="882"/>
      <c r="O5" s="488"/>
      <c r="P5" s="486"/>
      <c r="Q5" s="488"/>
      <c r="R5" s="488"/>
      <c r="S5" s="486"/>
      <c r="T5" s="488"/>
      <c r="U5" s="486"/>
    </row>
    <row r="6" spans="1:21" ht="16.5" customHeight="1">
      <c r="A6" s="487"/>
      <c r="B6" s="512" t="s">
        <v>5</v>
      </c>
      <c r="C6" s="180"/>
      <c r="D6" s="489" t="s">
        <v>6</v>
      </c>
      <c r="E6" s="489" t="s">
        <v>7</v>
      </c>
      <c r="F6" s="184" t="s">
        <v>8</v>
      </c>
      <c r="G6" s="182" t="s">
        <v>9</v>
      </c>
      <c r="H6" s="182" t="s">
        <v>10</v>
      </c>
      <c r="I6" s="182" t="s">
        <v>11</v>
      </c>
      <c r="J6" s="182" t="s">
        <v>12</v>
      </c>
      <c r="K6" s="482"/>
      <c r="L6" s="482"/>
      <c r="M6" s="482"/>
      <c r="N6" s="482"/>
      <c r="O6" s="488"/>
      <c r="P6" s="486"/>
      <c r="Q6" s="488"/>
      <c r="R6" s="488"/>
      <c r="S6" s="486"/>
      <c r="T6" s="488"/>
      <c r="U6" s="486"/>
    </row>
    <row r="7" spans="1:21" ht="16.5" customHeight="1">
      <c r="A7" s="805"/>
      <c r="B7" s="511"/>
      <c r="C7" s="806"/>
      <c r="D7" s="489" t="s">
        <v>13</v>
      </c>
      <c r="E7" s="489" t="s">
        <v>14</v>
      </c>
      <c r="F7" s="184" t="s">
        <v>15</v>
      </c>
      <c r="G7" s="182" t="s">
        <v>16</v>
      </c>
      <c r="H7" s="182" t="s">
        <v>17</v>
      </c>
      <c r="I7" s="182" t="s">
        <v>18</v>
      </c>
      <c r="J7" s="182" t="s">
        <v>19</v>
      </c>
      <c r="K7" s="182" t="s">
        <v>20</v>
      </c>
      <c r="L7" s="182" t="s">
        <v>21</v>
      </c>
      <c r="M7" s="482"/>
      <c r="N7" s="482"/>
      <c r="O7" s="488"/>
      <c r="P7" s="486"/>
      <c r="Q7" s="488"/>
      <c r="R7" s="488"/>
      <c r="S7" s="486"/>
      <c r="T7" s="488"/>
      <c r="U7" s="486"/>
    </row>
    <row r="8" spans="1:21" ht="16.5" customHeight="1">
      <c r="A8" s="875"/>
      <c r="B8" s="875"/>
      <c r="C8" s="876"/>
      <c r="D8" s="489" t="s">
        <v>22</v>
      </c>
      <c r="E8" s="489" t="s">
        <v>14</v>
      </c>
      <c r="F8" s="184" t="s">
        <v>23</v>
      </c>
      <c r="G8" s="182" t="s">
        <v>24</v>
      </c>
      <c r="H8" s="182" t="s">
        <v>25</v>
      </c>
      <c r="I8" s="182" t="s">
        <v>26</v>
      </c>
      <c r="J8" s="182" t="s">
        <v>27</v>
      </c>
      <c r="K8" s="182" t="s">
        <v>28</v>
      </c>
      <c r="L8" s="182" t="s">
        <v>29</v>
      </c>
      <c r="M8" s="482"/>
      <c r="N8" s="482"/>
      <c r="O8" s="488"/>
      <c r="P8" s="486"/>
      <c r="Q8" s="488"/>
      <c r="R8" s="488"/>
      <c r="S8" s="486"/>
      <c r="T8" s="488"/>
      <c r="U8" s="486"/>
    </row>
    <row r="9" spans="1:21" ht="16.5" customHeight="1">
      <c r="A9" s="875"/>
      <c r="B9" s="875"/>
      <c r="C9" s="876"/>
      <c r="D9" s="489" t="s">
        <v>7</v>
      </c>
      <c r="E9" s="489" t="s">
        <v>6</v>
      </c>
      <c r="F9" s="184" t="s">
        <v>30</v>
      </c>
      <c r="G9" s="182" t="s">
        <v>31</v>
      </c>
      <c r="H9" s="182" t="s">
        <v>32</v>
      </c>
      <c r="I9" s="182" t="s">
        <v>33</v>
      </c>
      <c r="J9" s="482"/>
      <c r="K9" s="482"/>
      <c r="L9" s="482"/>
      <c r="M9" s="482"/>
      <c r="N9" s="482"/>
      <c r="O9" s="488"/>
      <c r="P9" s="486"/>
      <c r="Q9" s="488"/>
      <c r="R9" s="488"/>
      <c r="S9" s="486"/>
      <c r="T9" s="488"/>
      <c r="U9" s="486"/>
    </row>
    <row r="10" spans="1:21" ht="16.5" customHeight="1">
      <c r="A10" s="487"/>
      <c r="B10" s="487"/>
      <c r="C10" s="180"/>
      <c r="D10" s="489" t="s">
        <v>14</v>
      </c>
      <c r="E10" s="489" t="s">
        <v>34</v>
      </c>
      <c r="F10" s="184" t="s">
        <v>35</v>
      </c>
      <c r="G10" s="182" t="s">
        <v>36</v>
      </c>
      <c r="H10" s="182" t="s">
        <v>37</v>
      </c>
      <c r="I10" s="182" t="s">
        <v>38</v>
      </c>
      <c r="J10" s="182" t="s">
        <v>39</v>
      </c>
      <c r="K10" s="182" t="s">
        <v>40</v>
      </c>
      <c r="L10" s="482"/>
      <c r="M10" s="482"/>
      <c r="N10" s="482"/>
      <c r="O10" s="488"/>
      <c r="P10" s="486"/>
      <c r="Q10" s="488"/>
      <c r="R10" s="488"/>
      <c r="S10" s="486"/>
      <c r="T10" s="488"/>
      <c r="U10" s="486"/>
    </row>
    <row r="11" spans="1:21" ht="16.5" customHeight="1">
      <c r="A11" s="487"/>
      <c r="B11" s="510"/>
      <c r="C11" s="180"/>
      <c r="D11" s="489" t="s">
        <v>22</v>
      </c>
      <c r="E11" s="489" t="s">
        <v>34</v>
      </c>
      <c r="F11" s="184" t="s">
        <v>41</v>
      </c>
      <c r="G11" s="182" t="s">
        <v>42</v>
      </c>
      <c r="H11" s="182" t="s">
        <v>43</v>
      </c>
      <c r="I11" s="182" t="s">
        <v>44</v>
      </c>
      <c r="J11" s="482"/>
      <c r="K11" s="482"/>
      <c r="L11" s="482"/>
      <c r="M11" s="482"/>
      <c r="N11" s="482"/>
      <c r="O11" s="488"/>
      <c r="P11" s="486"/>
      <c r="Q11" s="488"/>
      <c r="R11" s="488"/>
      <c r="S11" s="486"/>
      <c r="T11" s="488"/>
      <c r="U11" s="486"/>
    </row>
    <row r="12" spans="1:21" ht="16.5" customHeight="1">
      <c r="A12" s="487"/>
      <c r="B12" s="512" t="s">
        <v>45</v>
      </c>
      <c r="C12" s="515"/>
      <c r="D12" s="513" t="s">
        <v>6</v>
      </c>
      <c r="E12" s="489" t="s">
        <v>7</v>
      </c>
      <c r="F12" s="184" t="s">
        <v>46</v>
      </c>
      <c r="G12" s="182" t="s">
        <v>47</v>
      </c>
      <c r="H12" s="182" t="s">
        <v>48</v>
      </c>
      <c r="I12" s="182" t="s">
        <v>49</v>
      </c>
      <c r="J12" s="182" t="s">
        <v>50</v>
      </c>
      <c r="K12" s="482"/>
      <c r="L12" s="482"/>
      <c r="M12" s="482"/>
      <c r="N12" s="482"/>
      <c r="O12" s="488"/>
      <c r="P12" s="486"/>
      <c r="Q12" s="488"/>
      <c r="R12" s="488"/>
      <c r="S12" s="486"/>
      <c r="T12" s="488"/>
      <c r="U12" s="486"/>
    </row>
    <row r="13" spans="1:21" ht="16.5" customHeight="1">
      <c r="A13" s="805"/>
      <c r="B13" s="511"/>
      <c r="C13" s="806"/>
      <c r="D13" s="513" t="s">
        <v>6</v>
      </c>
      <c r="E13" s="489" t="s">
        <v>14</v>
      </c>
      <c r="F13" s="184" t="s">
        <v>51</v>
      </c>
      <c r="G13" s="182" t="s">
        <v>52</v>
      </c>
      <c r="H13" s="182" t="s">
        <v>53</v>
      </c>
      <c r="I13" s="182" t="s">
        <v>54</v>
      </c>
      <c r="J13" s="182" t="s">
        <v>55</v>
      </c>
      <c r="K13" s="182" t="s">
        <v>56</v>
      </c>
      <c r="L13" s="482"/>
      <c r="M13" s="482"/>
      <c r="N13" s="482"/>
      <c r="O13" s="488"/>
      <c r="P13" s="486"/>
      <c r="Q13" s="488"/>
      <c r="R13" s="488"/>
      <c r="S13" s="486"/>
      <c r="T13" s="488"/>
      <c r="U13" s="486"/>
    </row>
    <row r="14" spans="1:21" ht="16.5" customHeight="1">
      <c r="A14" s="875"/>
      <c r="B14" s="875"/>
      <c r="C14" s="876"/>
      <c r="D14" s="513" t="s">
        <v>34</v>
      </c>
      <c r="E14" s="489" t="s">
        <v>6</v>
      </c>
      <c r="F14" s="184" t="s">
        <v>57</v>
      </c>
      <c r="G14" s="182" t="s">
        <v>58</v>
      </c>
      <c r="H14" s="182" t="s">
        <v>59</v>
      </c>
      <c r="I14" s="182" t="s">
        <v>60</v>
      </c>
      <c r="J14" s="182" t="s">
        <v>61</v>
      </c>
      <c r="K14" s="482"/>
      <c r="L14" s="482"/>
      <c r="M14" s="482"/>
      <c r="N14" s="482"/>
      <c r="O14" s="488"/>
      <c r="P14" s="486"/>
      <c r="Q14" s="488"/>
      <c r="R14" s="488"/>
      <c r="S14" s="486"/>
      <c r="T14" s="488"/>
      <c r="U14" s="486"/>
    </row>
    <row r="15" spans="1:21" ht="16.5" customHeight="1">
      <c r="A15" s="883" t="s">
        <v>62</v>
      </c>
      <c r="B15" s="883"/>
      <c r="C15" s="884"/>
      <c r="D15" s="513" t="s">
        <v>14</v>
      </c>
      <c r="E15" s="489" t="s">
        <v>22</v>
      </c>
      <c r="F15" s="184" t="s">
        <v>63</v>
      </c>
      <c r="G15" s="182" t="s">
        <v>64</v>
      </c>
      <c r="H15" s="182" t="s">
        <v>65</v>
      </c>
      <c r="I15" s="182" t="s">
        <v>66</v>
      </c>
      <c r="J15" s="482"/>
      <c r="K15" s="482"/>
      <c r="L15" s="482"/>
      <c r="M15" s="482"/>
      <c r="N15" s="482"/>
      <c r="O15" s="488"/>
      <c r="P15" s="486"/>
      <c r="Q15" s="488"/>
      <c r="R15" s="488"/>
      <c r="S15" s="486"/>
      <c r="T15" s="488"/>
      <c r="U15" s="486"/>
    </row>
    <row r="16" spans="1:21" ht="16.5" customHeight="1">
      <c r="A16" s="883" t="s">
        <v>67</v>
      </c>
      <c r="B16" s="883"/>
      <c r="C16" s="884"/>
      <c r="D16" s="513" t="s">
        <v>7</v>
      </c>
      <c r="E16" s="489" t="s">
        <v>6</v>
      </c>
      <c r="F16" s="184" t="s">
        <v>68</v>
      </c>
      <c r="G16" s="182" t="s">
        <v>69</v>
      </c>
      <c r="H16" s="182" t="s">
        <v>70</v>
      </c>
      <c r="I16" s="182" t="s">
        <v>71</v>
      </c>
      <c r="J16" s="182" t="s">
        <v>72</v>
      </c>
      <c r="K16" s="182" t="s">
        <v>73</v>
      </c>
      <c r="L16" s="482"/>
      <c r="M16" s="482"/>
      <c r="N16" s="482"/>
      <c r="O16" s="488"/>
      <c r="P16" s="486"/>
      <c r="Q16" s="488"/>
      <c r="R16" s="488"/>
      <c r="S16" s="486"/>
      <c r="T16" s="488"/>
      <c r="U16" s="486"/>
    </row>
    <row r="17" spans="1:22" ht="16.5" customHeight="1">
      <c r="A17" s="891" t="s">
        <v>74</v>
      </c>
      <c r="B17" s="891"/>
      <c r="C17" s="892"/>
      <c r="D17" s="513" t="s">
        <v>6</v>
      </c>
      <c r="E17" s="489" t="s">
        <v>34</v>
      </c>
      <c r="F17" s="184" t="s">
        <v>75</v>
      </c>
      <c r="G17" s="182" t="s">
        <v>76</v>
      </c>
      <c r="H17" s="182" t="s">
        <v>77</v>
      </c>
      <c r="I17" s="182" t="s">
        <v>78</v>
      </c>
      <c r="J17" s="182" t="s">
        <v>79</v>
      </c>
      <c r="K17" s="182" t="s">
        <v>80</v>
      </c>
      <c r="L17" s="482"/>
      <c r="M17" s="482"/>
      <c r="N17" s="482"/>
      <c r="O17" s="488"/>
      <c r="P17" s="486"/>
      <c r="Q17" s="488"/>
      <c r="R17" s="488"/>
      <c r="S17" s="486"/>
      <c r="T17" s="488"/>
      <c r="U17" s="486"/>
    </row>
    <row r="18" spans="1:22" ht="16.5" customHeight="1">
      <c r="A18" s="891" t="s">
        <v>81</v>
      </c>
      <c r="B18" s="891"/>
      <c r="C18" s="892"/>
      <c r="D18" s="513" t="s">
        <v>22</v>
      </c>
      <c r="E18" s="489" t="s">
        <v>14</v>
      </c>
      <c r="F18" s="184" t="s">
        <v>82</v>
      </c>
      <c r="G18" s="182" t="s">
        <v>83</v>
      </c>
      <c r="H18" s="182" t="s">
        <v>84</v>
      </c>
      <c r="I18" s="183" t="s">
        <v>85</v>
      </c>
      <c r="J18" s="183" t="s">
        <v>86</v>
      </c>
      <c r="K18" s="183" t="s">
        <v>87</v>
      </c>
      <c r="L18" s="182" t="s">
        <v>88</v>
      </c>
      <c r="M18" s="482"/>
      <c r="N18" s="482"/>
      <c r="O18" s="488"/>
      <c r="P18" s="486"/>
      <c r="Q18" s="488"/>
      <c r="R18" s="488"/>
      <c r="S18" s="486"/>
      <c r="T18" s="488"/>
      <c r="U18" s="486"/>
    </row>
    <row r="19" spans="1:22" ht="16.5" customHeight="1">
      <c r="A19" s="893" t="s">
        <v>89</v>
      </c>
      <c r="B19" s="893"/>
      <c r="C19" s="894"/>
      <c r="D19" s="513" t="s">
        <v>34</v>
      </c>
      <c r="E19" s="489" t="s">
        <v>13</v>
      </c>
      <c r="F19" s="184" t="s">
        <v>90</v>
      </c>
      <c r="G19" s="183" t="s">
        <v>91</v>
      </c>
      <c r="H19" s="183" t="s">
        <v>92</v>
      </c>
      <c r="I19" s="183" t="s">
        <v>93</v>
      </c>
      <c r="J19" s="183" t="s">
        <v>94</v>
      </c>
      <c r="K19" s="183" t="s">
        <v>95</v>
      </c>
      <c r="L19" s="183" t="s">
        <v>96</v>
      </c>
      <c r="M19" s="183" t="s">
        <v>97</v>
      </c>
      <c r="N19" s="482"/>
      <c r="O19" s="488"/>
      <c r="P19" s="486"/>
      <c r="Q19" s="488"/>
      <c r="R19" s="488"/>
      <c r="S19" s="486"/>
      <c r="T19" s="488"/>
      <c r="U19" s="486"/>
    </row>
    <row r="20" spans="1:22" ht="16.5" customHeight="1">
      <c r="A20" s="893" t="s">
        <v>98</v>
      </c>
      <c r="B20" s="893"/>
      <c r="C20" s="894"/>
      <c r="D20" s="513" t="s">
        <v>6</v>
      </c>
      <c r="E20" s="489" t="s">
        <v>7</v>
      </c>
      <c r="F20" s="184" t="s">
        <v>99</v>
      </c>
      <c r="G20" s="183" t="s">
        <v>100</v>
      </c>
      <c r="H20" s="183" t="s">
        <v>101</v>
      </c>
      <c r="I20" s="182" t="s">
        <v>102</v>
      </c>
      <c r="J20" s="481" t="s">
        <v>103</v>
      </c>
      <c r="K20" s="481" t="s">
        <v>104</v>
      </c>
      <c r="L20" s="183" t="s">
        <v>87</v>
      </c>
      <c r="M20" s="482"/>
      <c r="N20" s="482"/>
      <c r="O20" s="488"/>
      <c r="P20" s="486"/>
      <c r="Q20" s="488"/>
      <c r="R20" s="488"/>
      <c r="S20" s="486"/>
      <c r="T20" s="488"/>
      <c r="U20" s="486"/>
    </row>
    <row r="21" spans="1:22" ht="16.5" customHeight="1">
      <c r="A21" s="865" t="s">
        <v>105</v>
      </c>
      <c r="B21" s="865"/>
      <c r="C21" s="866"/>
      <c r="D21" s="513" t="s">
        <v>6</v>
      </c>
      <c r="E21" s="489" t="s">
        <v>34</v>
      </c>
      <c r="F21" s="184" t="s">
        <v>106</v>
      </c>
      <c r="G21" s="183" t="s">
        <v>107</v>
      </c>
      <c r="H21" s="183" t="s">
        <v>108</v>
      </c>
      <c r="I21" s="183" t="s">
        <v>109</v>
      </c>
      <c r="J21" s="183" t="s">
        <v>110</v>
      </c>
      <c r="K21" s="482"/>
      <c r="L21" s="482"/>
      <c r="M21" s="482"/>
      <c r="N21" s="482"/>
      <c r="O21" s="488"/>
      <c r="P21" s="486"/>
      <c r="Q21" s="488"/>
      <c r="R21" s="488"/>
      <c r="S21" s="486"/>
      <c r="T21" s="488"/>
      <c r="U21" s="486"/>
    </row>
    <row r="22" spans="1:22" ht="16.5" customHeight="1">
      <c r="A22" s="865" t="s">
        <v>111</v>
      </c>
      <c r="B22" s="865"/>
      <c r="C22" s="866"/>
      <c r="D22" s="513" t="s">
        <v>14</v>
      </c>
      <c r="E22" s="489" t="s">
        <v>22</v>
      </c>
      <c r="F22" s="184" t="s">
        <v>112</v>
      </c>
      <c r="G22" s="183" t="s">
        <v>113</v>
      </c>
      <c r="H22" s="481" t="s">
        <v>114</v>
      </c>
      <c r="I22" s="481" t="s">
        <v>115</v>
      </c>
      <c r="J22" s="183" t="s">
        <v>116</v>
      </c>
      <c r="K22" s="183" t="s">
        <v>117</v>
      </c>
      <c r="L22" s="482"/>
      <c r="M22" s="482"/>
      <c r="N22" s="482"/>
      <c r="O22" s="488"/>
      <c r="P22" s="486"/>
      <c r="Q22" s="488"/>
      <c r="R22" s="488"/>
      <c r="S22" s="486"/>
      <c r="T22" s="488"/>
      <c r="U22" s="486"/>
    </row>
    <row r="23" spans="1:22" ht="16.5" customHeight="1">
      <c r="A23" s="865" t="s">
        <v>118</v>
      </c>
      <c r="B23" s="865"/>
      <c r="C23" s="866"/>
      <c r="D23" s="513" t="s">
        <v>22</v>
      </c>
      <c r="E23" s="489" t="s">
        <v>7</v>
      </c>
      <c r="F23" s="184" t="s">
        <v>119</v>
      </c>
      <c r="G23" s="183" t="s">
        <v>120</v>
      </c>
      <c r="H23" s="182" t="s">
        <v>121</v>
      </c>
      <c r="I23" s="183" t="s">
        <v>122</v>
      </c>
      <c r="J23" s="183" t="s">
        <v>123</v>
      </c>
      <c r="K23" s="481" t="s">
        <v>124</v>
      </c>
      <c r="L23" s="183" t="s">
        <v>125</v>
      </c>
      <c r="M23" s="482"/>
      <c r="N23" s="482"/>
      <c r="O23" s="488"/>
      <c r="P23" s="486"/>
      <c r="Q23" s="488"/>
      <c r="R23" s="488"/>
      <c r="S23" s="486"/>
      <c r="T23" s="488"/>
      <c r="U23" s="486"/>
    </row>
    <row r="24" spans="1:22" ht="16.5" customHeight="1">
      <c r="A24" s="867" t="s">
        <v>126</v>
      </c>
      <c r="B24" s="867"/>
      <c r="C24" s="868"/>
      <c r="D24" s="513" t="s">
        <v>22</v>
      </c>
      <c r="E24" s="489" t="s">
        <v>14</v>
      </c>
      <c r="F24" s="184" t="s">
        <v>127</v>
      </c>
      <c r="G24" s="183" t="s">
        <v>128</v>
      </c>
      <c r="H24" s="183" t="s">
        <v>129</v>
      </c>
      <c r="I24" s="183" t="s">
        <v>130</v>
      </c>
      <c r="J24" s="183" t="s">
        <v>131</v>
      </c>
      <c r="K24" s="482"/>
      <c r="L24" s="482"/>
      <c r="M24" s="482"/>
      <c r="N24" s="482"/>
      <c r="O24" s="488"/>
      <c r="P24" s="486"/>
      <c r="Q24" s="488"/>
      <c r="R24" s="488"/>
      <c r="S24" s="486"/>
      <c r="T24" s="488"/>
      <c r="U24" s="486"/>
    </row>
    <row r="25" spans="1:22" ht="16.5" customHeight="1">
      <c r="A25" s="867" t="s">
        <v>132</v>
      </c>
      <c r="B25" s="867"/>
      <c r="C25" s="868"/>
      <c r="D25" s="513" t="s">
        <v>13</v>
      </c>
      <c r="E25" s="489" t="s">
        <v>14</v>
      </c>
      <c r="F25" s="184" t="s">
        <v>133</v>
      </c>
      <c r="G25" s="183" t="s">
        <v>134</v>
      </c>
      <c r="H25" s="183" t="s">
        <v>135</v>
      </c>
      <c r="I25" s="481" t="s">
        <v>136</v>
      </c>
      <c r="J25" s="481" t="s">
        <v>137</v>
      </c>
      <c r="K25" s="183" t="s">
        <v>138</v>
      </c>
      <c r="L25" s="482"/>
      <c r="M25" s="482"/>
      <c r="N25" s="482"/>
      <c r="O25" s="488"/>
      <c r="P25" s="486"/>
      <c r="Q25" s="488"/>
      <c r="R25" s="488"/>
      <c r="S25" s="486"/>
      <c r="T25" s="488"/>
      <c r="U25" s="486"/>
    </row>
    <row r="26" spans="1:22" ht="16.5" customHeight="1">
      <c r="A26" s="885" t="s">
        <v>139</v>
      </c>
      <c r="B26" s="885"/>
      <c r="C26" s="886"/>
      <c r="D26" s="513" t="s">
        <v>22</v>
      </c>
      <c r="E26" s="489" t="s">
        <v>6</v>
      </c>
      <c r="F26" s="184" t="s">
        <v>140</v>
      </c>
      <c r="G26" s="481" t="s">
        <v>141</v>
      </c>
      <c r="H26" s="481" t="s">
        <v>142</v>
      </c>
      <c r="I26" s="481" t="s">
        <v>143</v>
      </c>
      <c r="J26" s="482"/>
      <c r="K26" s="482"/>
      <c r="L26" s="482"/>
      <c r="M26" s="482"/>
      <c r="N26" s="482"/>
      <c r="O26" s="488"/>
      <c r="P26" s="486"/>
      <c r="Q26" s="488"/>
      <c r="R26" s="488"/>
      <c r="S26" s="486"/>
      <c r="T26" s="488"/>
      <c r="U26" s="486"/>
    </row>
    <row r="27" spans="1:22" ht="16.5" customHeight="1">
      <c r="A27" s="867" t="s">
        <v>144</v>
      </c>
      <c r="B27" s="867"/>
      <c r="C27" s="868"/>
      <c r="D27" s="513" t="s">
        <v>22</v>
      </c>
      <c r="E27" s="489" t="s">
        <v>6</v>
      </c>
      <c r="F27" s="184" t="s">
        <v>145</v>
      </c>
      <c r="G27" s="183" t="s">
        <v>146</v>
      </c>
      <c r="H27" s="481" t="s">
        <v>147</v>
      </c>
      <c r="I27" s="481" t="s">
        <v>148</v>
      </c>
      <c r="J27" s="481" t="s">
        <v>149</v>
      </c>
      <c r="K27" s="482"/>
      <c r="L27" s="482"/>
      <c r="M27" s="482"/>
      <c r="N27" s="482"/>
      <c r="O27" s="488"/>
      <c r="P27" s="486"/>
      <c r="Q27" s="488"/>
      <c r="R27" s="488"/>
      <c r="S27" s="486"/>
      <c r="T27" s="488"/>
      <c r="U27" s="486"/>
    </row>
    <row r="28" spans="1:22" ht="16.5" customHeight="1">
      <c r="A28" s="867" t="s">
        <v>150</v>
      </c>
      <c r="B28" s="867"/>
      <c r="C28" s="868"/>
      <c r="D28" s="513" t="s">
        <v>13</v>
      </c>
      <c r="E28" s="489" t="s">
        <v>6</v>
      </c>
      <c r="F28" s="184" t="s">
        <v>151</v>
      </c>
      <c r="G28" s="183" t="s">
        <v>152</v>
      </c>
      <c r="H28" s="183" t="s">
        <v>153</v>
      </c>
      <c r="I28" s="183" t="s">
        <v>154</v>
      </c>
      <c r="J28" s="482"/>
      <c r="K28" s="482"/>
      <c r="L28" s="482"/>
      <c r="M28" s="482"/>
      <c r="N28" s="482"/>
      <c r="O28" s="488"/>
      <c r="P28" s="486"/>
      <c r="Q28" s="488"/>
      <c r="R28" s="488"/>
      <c r="S28" s="486"/>
      <c r="T28" s="488"/>
      <c r="U28" s="486"/>
    </row>
    <row r="29" spans="1:22" ht="16.5" customHeight="1">
      <c r="A29" s="885" t="s">
        <v>155</v>
      </c>
      <c r="B29" s="885"/>
      <c r="C29" s="886"/>
      <c r="D29" s="513" t="s">
        <v>7</v>
      </c>
      <c r="E29" s="489" t="s">
        <v>6</v>
      </c>
      <c r="F29" s="184" t="s">
        <v>156</v>
      </c>
      <c r="G29" s="182" t="s">
        <v>157</v>
      </c>
      <c r="H29" s="183" t="s">
        <v>158</v>
      </c>
      <c r="I29" s="183" t="s">
        <v>159</v>
      </c>
      <c r="J29" s="183" t="s">
        <v>160</v>
      </c>
      <c r="K29" s="183" t="s">
        <v>161</v>
      </c>
      <c r="L29" s="482"/>
      <c r="M29" s="482"/>
      <c r="N29" s="482"/>
      <c r="O29" s="488"/>
      <c r="P29" s="486"/>
      <c r="Q29" s="488"/>
      <c r="R29" s="488"/>
      <c r="S29" s="486"/>
      <c r="T29" s="488"/>
      <c r="U29" s="486"/>
    </row>
    <row r="30" spans="1:22" ht="16.5" customHeight="1">
      <c r="A30" s="887" t="s">
        <v>162</v>
      </c>
      <c r="B30" s="887"/>
      <c r="C30" s="888"/>
      <c r="D30" s="513" t="s">
        <v>6</v>
      </c>
      <c r="E30" s="489" t="s">
        <v>34</v>
      </c>
      <c r="F30" s="184" t="s">
        <v>163</v>
      </c>
      <c r="G30" s="183" t="s">
        <v>164</v>
      </c>
      <c r="H30" s="182" t="s">
        <v>165</v>
      </c>
      <c r="I30" s="183" t="s">
        <v>166</v>
      </c>
      <c r="J30" s="183" t="s">
        <v>167</v>
      </c>
      <c r="K30" s="482"/>
      <c r="L30" s="482"/>
      <c r="M30" s="482"/>
      <c r="N30" s="482"/>
      <c r="O30" s="488"/>
      <c r="P30" s="486"/>
      <c r="Q30" s="488"/>
      <c r="R30" s="488"/>
      <c r="S30" s="486"/>
      <c r="T30" s="488"/>
      <c r="U30" s="486"/>
    </row>
    <row r="31" spans="1:22" ht="16.5" customHeight="1">
      <c r="A31" s="889" t="s">
        <v>168</v>
      </c>
      <c r="B31" s="889"/>
      <c r="C31" s="890"/>
      <c r="D31" s="513" t="s">
        <v>6</v>
      </c>
      <c r="E31" s="489" t="s">
        <v>7</v>
      </c>
      <c r="F31" s="184" t="s">
        <v>169</v>
      </c>
      <c r="G31" s="183" t="s">
        <v>170</v>
      </c>
      <c r="H31" s="183" t="s">
        <v>171</v>
      </c>
      <c r="I31" s="481" t="s">
        <v>172</v>
      </c>
      <c r="J31" s="183" t="s">
        <v>173</v>
      </c>
      <c r="K31" s="482"/>
      <c r="L31" s="482"/>
      <c r="M31" s="482"/>
      <c r="N31" s="482"/>
      <c r="O31" s="487"/>
      <c r="P31" s="180"/>
      <c r="Q31" s="487"/>
      <c r="R31" s="487"/>
      <c r="S31" s="180"/>
      <c r="T31" s="487"/>
      <c r="U31" s="180"/>
    </row>
    <row r="32" spans="1:22" ht="16.5" customHeight="1">
      <c r="A32" s="889" t="s">
        <v>174</v>
      </c>
      <c r="B32" s="889"/>
      <c r="C32" s="890"/>
      <c r="D32" s="513" t="s">
        <v>7</v>
      </c>
      <c r="E32" s="489" t="s">
        <v>22</v>
      </c>
      <c r="F32" s="184" t="s">
        <v>175</v>
      </c>
      <c r="G32" s="183" t="s">
        <v>176</v>
      </c>
      <c r="H32" s="481" t="s">
        <v>177</v>
      </c>
      <c r="I32" s="183" t="s">
        <v>178</v>
      </c>
      <c r="J32" s="481" t="s">
        <v>179</v>
      </c>
      <c r="K32" s="482"/>
      <c r="L32" s="482"/>
      <c r="M32" s="482"/>
      <c r="N32" s="482"/>
      <c r="O32" s="487"/>
      <c r="P32" s="180"/>
      <c r="Q32" s="487"/>
      <c r="R32" s="487"/>
      <c r="S32" s="180"/>
      <c r="T32" s="487"/>
      <c r="U32" s="180"/>
      <c r="V32" s="60"/>
    </row>
    <row r="33" spans="1:22" ht="16.5" customHeight="1">
      <c r="A33" s="889" t="s">
        <v>180</v>
      </c>
      <c r="B33" s="889"/>
      <c r="C33" s="890"/>
      <c r="D33" s="513" t="s">
        <v>6</v>
      </c>
      <c r="E33" s="489" t="s">
        <v>7</v>
      </c>
      <c r="F33" s="184" t="s">
        <v>181</v>
      </c>
      <c r="G33" s="183" t="s">
        <v>182</v>
      </c>
      <c r="H33" s="183" t="s">
        <v>183</v>
      </c>
      <c r="I33" s="481" t="s">
        <v>184</v>
      </c>
      <c r="J33" s="183" t="s">
        <v>185</v>
      </c>
      <c r="K33" s="482"/>
      <c r="L33" s="482"/>
      <c r="M33" s="482"/>
      <c r="N33" s="482"/>
      <c r="O33" s="487"/>
      <c r="P33" s="180"/>
      <c r="Q33" s="487"/>
      <c r="R33" s="487"/>
      <c r="S33" s="180"/>
      <c r="T33" s="487"/>
      <c r="U33" s="180"/>
      <c r="V33" s="60"/>
    </row>
    <row r="34" spans="1:22" ht="16.5" customHeight="1">
      <c r="A34" s="487"/>
      <c r="B34" s="487"/>
      <c r="C34" s="514"/>
      <c r="D34" s="513" t="s">
        <v>14</v>
      </c>
      <c r="E34" s="489" t="s">
        <v>22</v>
      </c>
      <c r="F34" s="184" t="s">
        <v>186</v>
      </c>
      <c r="G34" s="183" t="s">
        <v>187</v>
      </c>
      <c r="H34" s="481" t="s">
        <v>188</v>
      </c>
      <c r="I34" s="481" t="s">
        <v>189</v>
      </c>
      <c r="J34" s="481" t="s">
        <v>190</v>
      </c>
      <c r="K34" s="482"/>
      <c r="L34" s="482"/>
      <c r="M34" s="482"/>
      <c r="N34" s="482"/>
      <c r="O34" s="487"/>
      <c r="P34" s="180"/>
      <c r="Q34" s="487"/>
      <c r="R34" s="487"/>
      <c r="S34" s="180"/>
      <c r="T34" s="487"/>
      <c r="U34" s="180"/>
      <c r="V34" s="60"/>
    </row>
    <row r="35" spans="1:22" ht="16.5" customHeight="1">
      <c r="A35" s="487"/>
      <c r="B35" s="487"/>
      <c r="C35" s="514"/>
      <c r="D35" s="513" t="s">
        <v>13</v>
      </c>
      <c r="E35" s="489" t="s">
        <v>14</v>
      </c>
      <c r="F35" s="184" t="s">
        <v>191</v>
      </c>
      <c r="G35" s="183" t="s">
        <v>192</v>
      </c>
      <c r="H35" s="182" t="s">
        <v>193</v>
      </c>
      <c r="I35" s="183" t="s">
        <v>194</v>
      </c>
      <c r="J35" s="481" t="s">
        <v>195</v>
      </c>
      <c r="K35" s="482"/>
      <c r="L35" s="482"/>
      <c r="M35" s="482"/>
      <c r="N35" s="482"/>
      <c r="O35" s="487"/>
      <c r="P35" s="180"/>
      <c r="Q35" s="487"/>
      <c r="R35" s="487"/>
      <c r="S35" s="180"/>
      <c r="T35" s="487"/>
      <c r="U35" s="180"/>
      <c r="V35" s="60"/>
    </row>
    <row r="36" spans="1:22" ht="16.5" customHeight="1">
      <c r="A36" s="487"/>
      <c r="B36" s="487"/>
      <c r="C36" s="180"/>
      <c r="D36" s="489" t="s">
        <v>34</v>
      </c>
      <c r="E36" s="489" t="s">
        <v>6</v>
      </c>
      <c r="F36" s="184" t="s">
        <v>196</v>
      </c>
      <c r="G36" s="481" t="s">
        <v>197</v>
      </c>
      <c r="H36" s="183" t="s">
        <v>198</v>
      </c>
      <c r="I36" s="183" t="s">
        <v>199</v>
      </c>
      <c r="J36" s="183" t="s">
        <v>200</v>
      </c>
      <c r="K36" s="482"/>
      <c r="L36" s="482"/>
      <c r="M36" s="482"/>
      <c r="N36" s="482"/>
      <c r="O36" s="487"/>
      <c r="P36" s="180"/>
      <c r="Q36" s="487"/>
      <c r="R36" s="487"/>
      <c r="S36" s="180"/>
      <c r="T36" s="487"/>
      <c r="U36" s="180"/>
      <c r="V36" s="60"/>
    </row>
    <row r="37" spans="1:22" ht="16.5" customHeight="1">
      <c r="A37" s="487"/>
      <c r="B37" s="516"/>
      <c r="C37" s="180"/>
      <c r="D37" s="489" t="s">
        <v>22</v>
      </c>
      <c r="E37" s="489" t="s">
        <v>14</v>
      </c>
      <c r="F37" s="184" t="s">
        <v>201</v>
      </c>
      <c r="G37" s="183" t="s">
        <v>202</v>
      </c>
      <c r="H37" s="481" t="s">
        <v>203</v>
      </c>
      <c r="I37" s="481" t="s">
        <v>204</v>
      </c>
      <c r="J37" s="482"/>
      <c r="K37" s="482"/>
      <c r="L37" s="482"/>
      <c r="M37" s="482"/>
      <c r="N37" s="482"/>
      <c r="O37" s="487"/>
      <c r="P37" s="180"/>
      <c r="Q37" s="487"/>
      <c r="R37" s="487"/>
      <c r="S37" s="180"/>
      <c r="T37" s="487"/>
      <c r="U37" s="180"/>
      <c r="V37" s="60"/>
    </row>
    <row r="38" spans="1:22" ht="16.5" customHeight="1">
      <c r="A38" s="487"/>
      <c r="B38" s="512" t="s">
        <v>205</v>
      </c>
      <c r="C38" s="180"/>
      <c r="D38" s="489" t="s">
        <v>22</v>
      </c>
      <c r="E38" s="489" t="s">
        <v>34</v>
      </c>
      <c r="F38" s="184" t="s">
        <v>206</v>
      </c>
      <c r="G38" s="481" t="s">
        <v>207</v>
      </c>
      <c r="H38" s="183" t="s">
        <v>208</v>
      </c>
      <c r="I38" s="481" t="s">
        <v>209</v>
      </c>
      <c r="J38" s="482"/>
      <c r="K38" s="482"/>
      <c r="L38" s="482"/>
      <c r="M38" s="482"/>
      <c r="N38" s="482"/>
      <c r="O38" s="487"/>
      <c r="P38" s="180"/>
      <c r="Q38" s="487"/>
      <c r="R38" s="487"/>
      <c r="S38" s="180"/>
      <c r="T38" s="487"/>
      <c r="U38" s="180"/>
      <c r="V38" s="60"/>
    </row>
    <row r="39" spans="1:22" ht="16.5" customHeight="1">
      <c r="A39" s="487"/>
      <c r="B39" s="511"/>
      <c r="C39" s="180"/>
      <c r="D39" s="489" t="s">
        <v>22</v>
      </c>
      <c r="E39" s="489" t="s">
        <v>34</v>
      </c>
      <c r="F39" s="184" t="s">
        <v>210</v>
      </c>
      <c r="G39" s="481" t="s">
        <v>211</v>
      </c>
      <c r="H39" s="187" t="s">
        <v>212</v>
      </c>
      <c r="I39" s="482"/>
      <c r="J39" s="482"/>
      <c r="K39" s="482"/>
      <c r="L39" s="482"/>
      <c r="M39" s="482"/>
      <c r="N39" s="482"/>
      <c r="O39" s="487"/>
      <c r="P39" s="487"/>
      <c r="Q39" s="180"/>
      <c r="R39" s="487"/>
      <c r="S39" s="487"/>
      <c r="T39" s="180"/>
      <c r="U39" s="180"/>
      <c r="V39" s="60"/>
    </row>
    <row r="40" spans="1:22" ht="16.5" customHeight="1">
      <c r="A40" s="487"/>
      <c r="B40" s="487"/>
      <c r="C40" s="180"/>
      <c r="D40" s="490" t="s">
        <v>13</v>
      </c>
      <c r="E40" s="490" t="s">
        <v>34</v>
      </c>
      <c r="F40" s="525" t="s">
        <v>213</v>
      </c>
      <c r="G40" s="517" t="s">
        <v>214</v>
      </c>
      <c r="H40" s="187" t="s">
        <v>215</v>
      </c>
      <c r="I40" s="517" t="s">
        <v>216</v>
      </c>
      <c r="J40" s="518"/>
      <c r="K40" s="518"/>
      <c r="L40" s="518"/>
      <c r="M40" s="518"/>
      <c r="N40" s="518"/>
      <c r="O40" s="487"/>
      <c r="P40" s="487"/>
      <c r="Q40" s="487"/>
      <c r="R40" s="487"/>
      <c r="S40" s="487"/>
      <c r="T40" s="487"/>
      <c r="U40" s="487"/>
      <c r="V40" s="60"/>
    </row>
    <row r="41" spans="1:22" ht="16.5" customHeight="1">
      <c r="A41" s="527"/>
      <c r="B41" s="527"/>
      <c r="C41" s="528"/>
      <c r="D41" s="529"/>
      <c r="E41" s="529"/>
      <c r="F41" s="529"/>
      <c r="G41" s="529"/>
      <c r="H41" s="529"/>
      <c r="I41" s="529"/>
      <c r="J41" s="529"/>
      <c r="K41" s="529"/>
      <c r="L41" s="529"/>
      <c r="M41" s="529"/>
      <c r="N41" s="529"/>
      <c r="O41" s="527"/>
      <c r="P41" s="528"/>
      <c r="Q41" s="527"/>
      <c r="R41" s="527"/>
      <c r="S41" s="528"/>
      <c r="T41" s="527"/>
      <c r="U41" s="527"/>
      <c r="V41" s="60"/>
    </row>
    <row r="42" spans="1:22" ht="16.5" customHeight="1">
      <c r="A42" s="289"/>
      <c r="B42" s="869" t="s">
        <v>217</v>
      </c>
      <c r="C42" s="291" t="s">
        <v>218</v>
      </c>
      <c r="D42" s="526">
        <v>100</v>
      </c>
      <c r="E42" s="249">
        <v>100</v>
      </c>
      <c r="F42" s="254" t="s">
        <v>219</v>
      </c>
      <c r="G42" s="255">
        <v>1</v>
      </c>
      <c r="H42" s="255">
        <v>1</v>
      </c>
      <c r="I42" s="255">
        <v>1</v>
      </c>
      <c r="J42" s="255">
        <v>1</v>
      </c>
      <c r="K42" s="255">
        <v>1</v>
      </c>
      <c r="L42" s="248" t="s">
        <v>220</v>
      </c>
      <c r="M42" s="246">
        <v>0</v>
      </c>
      <c r="N42" s="229">
        <v>0</v>
      </c>
      <c r="O42" s="519">
        <v>0</v>
      </c>
      <c r="P42" s="520">
        <v>0</v>
      </c>
      <c r="Q42" s="275">
        <v>0</v>
      </c>
      <c r="R42" s="521">
        <v>0</v>
      </c>
      <c r="S42" s="522">
        <v>0</v>
      </c>
      <c r="T42" s="523">
        <v>0</v>
      </c>
      <c r="U42" s="524">
        <v>0</v>
      </c>
      <c r="V42" s="60"/>
    </row>
    <row r="43" spans="1:22" ht="16.5" customHeight="1">
      <c r="A43" s="289"/>
      <c r="B43" s="869"/>
      <c r="C43" s="291" t="s">
        <v>221</v>
      </c>
      <c r="D43" s="509">
        <v>100</v>
      </c>
      <c r="E43" s="249">
        <v>100</v>
      </c>
      <c r="F43" s="254" t="s">
        <v>222</v>
      </c>
      <c r="G43" s="255">
        <v>1</v>
      </c>
      <c r="H43" s="255">
        <v>1</v>
      </c>
      <c r="I43" s="255">
        <v>1</v>
      </c>
      <c r="J43" s="255">
        <v>1</v>
      </c>
      <c r="K43" s="255">
        <v>1</v>
      </c>
      <c r="L43" s="248" t="s">
        <v>220</v>
      </c>
      <c r="M43" s="246">
        <v>0</v>
      </c>
      <c r="N43" s="229">
        <v>0</v>
      </c>
      <c r="O43" s="231">
        <v>0</v>
      </c>
      <c r="P43" s="232">
        <v>0</v>
      </c>
      <c r="Q43" s="233">
        <v>0</v>
      </c>
      <c r="R43" s="234">
        <v>0</v>
      </c>
      <c r="S43" s="235">
        <v>0</v>
      </c>
      <c r="T43" s="236">
        <v>0</v>
      </c>
      <c r="U43" s="285">
        <v>0</v>
      </c>
    </row>
    <row r="44" spans="1:22" ht="16.5" customHeight="1">
      <c r="A44" s="289"/>
      <c r="B44" s="869"/>
      <c r="C44" s="293" t="s">
        <v>223</v>
      </c>
      <c r="D44" s="509">
        <v>100</v>
      </c>
      <c r="E44" s="249">
        <v>100</v>
      </c>
      <c r="F44" s="254" t="s">
        <v>224</v>
      </c>
      <c r="G44" s="255">
        <v>1</v>
      </c>
      <c r="H44" s="255">
        <v>1</v>
      </c>
      <c r="I44" s="255">
        <v>1</v>
      </c>
      <c r="J44" s="255">
        <v>1</v>
      </c>
      <c r="K44" s="255">
        <v>1</v>
      </c>
      <c r="L44" s="248" t="s">
        <v>220</v>
      </c>
      <c r="M44" s="246">
        <v>0</v>
      </c>
      <c r="N44" s="229">
        <v>0</v>
      </c>
      <c r="O44" s="231">
        <v>0</v>
      </c>
      <c r="P44" s="232">
        <v>0</v>
      </c>
      <c r="Q44" s="233">
        <v>0</v>
      </c>
      <c r="R44" s="234">
        <v>0</v>
      </c>
      <c r="S44" s="235">
        <v>0</v>
      </c>
      <c r="T44" s="236">
        <v>0</v>
      </c>
      <c r="U44" s="285">
        <v>0</v>
      </c>
    </row>
    <row r="45" spans="1:22" ht="16.5" customHeight="1">
      <c r="A45" s="292"/>
      <c r="B45" s="870" t="s">
        <v>225</v>
      </c>
      <c r="C45" s="290" t="s">
        <v>226</v>
      </c>
      <c r="D45" s="250">
        <v>135</v>
      </c>
      <c r="E45" s="251">
        <v>115</v>
      </c>
      <c r="F45" s="254" t="s">
        <v>227</v>
      </c>
      <c r="G45" s="255">
        <v>3</v>
      </c>
      <c r="H45" s="255">
        <v>2</v>
      </c>
      <c r="I45" s="255">
        <v>1</v>
      </c>
      <c r="J45" s="255">
        <v>2</v>
      </c>
      <c r="K45" s="255">
        <v>1</v>
      </c>
      <c r="L45" s="248" t="s">
        <v>220</v>
      </c>
      <c r="M45" s="247">
        <v>-0.5</v>
      </c>
      <c r="N45" s="230">
        <v>0.5</v>
      </c>
      <c r="O45" s="231">
        <v>-0.5</v>
      </c>
      <c r="P45" s="232">
        <v>-0.4</v>
      </c>
      <c r="Q45" s="233">
        <v>-0.3</v>
      </c>
      <c r="R45" s="234">
        <v>0.2</v>
      </c>
      <c r="S45" s="235">
        <v>0.2</v>
      </c>
      <c r="T45" s="236">
        <v>-0.2</v>
      </c>
      <c r="U45" s="285">
        <v>0.2</v>
      </c>
    </row>
    <row r="46" spans="1:22" ht="16.5" customHeight="1">
      <c r="A46" s="292"/>
      <c r="B46" s="869"/>
      <c r="C46" s="291" t="s">
        <v>228</v>
      </c>
      <c r="D46" s="250">
        <v>80</v>
      </c>
      <c r="E46" s="251">
        <v>130</v>
      </c>
      <c r="F46" s="254" t="s">
        <v>229</v>
      </c>
      <c r="G46" s="255">
        <v>1</v>
      </c>
      <c r="H46" s="255">
        <v>2</v>
      </c>
      <c r="I46" s="255">
        <v>1</v>
      </c>
      <c r="J46" s="255">
        <v>1</v>
      </c>
      <c r="K46" s="255">
        <v>2</v>
      </c>
      <c r="L46" s="248" t="s">
        <v>220</v>
      </c>
      <c r="M46" s="247">
        <v>-0.3</v>
      </c>
      <c r="N46" s="230">
        <v>0</v>
      </c>
      <c r="O46" s="231">
        <v>0.4</v>
      </c>
      <c r="P46" s="232">
        <v>0</v>
      </c>
      <c r="Q46" s="233">
        <v>0</v>
      </c>
      <c r="R46" s="234">
        <v>0</v>
      </c>
      <c r="S46" s="235">
        <v>0</v>
      </c>
      <c r="T46" s="236">
        <v>0</v>
      </c>
      <c r="U46" s="285">
        <v>0</v>
      </c>
    </row>
    <row r="47" spans="1:22" ht="16.5" customHeight="1">
      <c r="A47" s="292"/>
      <c r="B47" s="871"/>
      <c r="C47" s="293" t="s">
        <v>230</v>
      </c>
      <c r="D47" s="250">
        <v>100</v>
      </c>
      <c r="E47" s="251">
        <v>100</v>
      </c>
      <c r="F47" s="254" t="s">
        <v>231</v>
      </c>
      <c r="G47" s="255">
        <v>3</v>
      </c>
      <c r="H47" s="255">
        <v>2</v>
      </c>
      <c r="I47" s="255">
        <v>2</v>
      </c>
      <c r="J47" s="255">
        <v>1</v>
      </c>
      <c r="K47" s="255">
        <v>0</v>
      </c>
      <c r="L47" s="248" t="s">
        <v>220</v>
      </c>
      <c r="M47" s="247">
        <v>0</v>
      </c>
      <c r="N47" s="230">
        <v>0.2</v>
      </c>
      <c r="O47" s="231">
        <v>-0.3</v>
      </c>
      <c r="P47" s="232">
        <v>0.3</v>
      </c>
      <c r="Q47" s="233">
        <v>0</v>
      </c>
      <c r="R47" s="234">
        <v>0</v>
      </c>
      <c r="S47" s="235">
        <v>-0.4</v>
      </c>
      <c r="T47" s="236">
        <v>0</v>
      </c>
      <c r="U47" s="285">
        <v>0.4</v>
      </c>
    </row>
    <row r="48" spans="1:22" ht="16.5" customHeight="1">
      <c r="A48" s="292"/>
      <c r="B48" s="872" t="s">
        <v>232</v>
      </c>
      <c r="C48" s="290" t="s">
        <v>233</v>
      </c>
      <c r="D48" s="250">
        <v>100</v>
      </c>
      <c r="E48" s="251">
        <v>80</v>
      </c>
      <c r="F48" s="254" t="s">
        <v>234</v>
      </c>
      <c r="G48" s="255">
        <v>1</v>
      </c>
      <c r="H48" s="255">
        <v>1</v>
      </c>
      <c r="I48" s="255">
        <v>1</v>
      </c>
      <c r="J48" s="255">
        <v>3</v>
      </c>
      <c r="K48" s="255">
        <v>1</v>
      </c>
      <c r="L48" s="248" t="s">
        <v>220</v>
      </c>
      <c r="M48" s="247">
        <v>0</v>
      </c>
      <c r="N48" s="230">
        <v>0</v>
      </c>
      <c r="O48" s="231">
        <v>0</v>
      </c>
      <c r="P48" s="232">
        <v>0</v>
      </c>
      <c r="Q48" s="233">
        <v>0</v>
      </c>
      <c r="R48" s="234">
        <v>0</v>
      </c>
      <c r="S48" s="235">
        <v>0</v>
      </c>
      <c r="T48" s="236">
        <v>0.1</v>
      </c>
      <c r="U48" s="285">
        <v>0</v>
      </c>
    </row>
    <row r="49" spans="1:21" ht="16.5" customHeight="1">
      <c r="A49" s="292"/>
      <c r="B49" s="869"/>
      <c r="C49" s="291" t="s">
        <v>235</v>
      </c>
      <c r="D49" s="250">
        <v>100</v>
      </c>
      <c r="E49" s="251">
        <v>100</v>
      </c>
      <c r="F49" s="254" t="s">
        <v>236</v>
      </c>
      <c r="G49" s="255">
        <v>1</v>
      </c>
      <c r="H49" s="255">
        <v>2</v>
      </c>
      <c r="I49" s="255">
        <v>1</v>
      </c>
      <c r="J49" s="255">
        <v>1</v>
      </c>
      <c r="K49" s="255">
        <v>2</v>
      </c>
      <c r="L49" s="248" t="s">
        <v>220</v>
      </c>
      <c r="M49" s="247">
        <v>0</v>
      </c>
      <c r="N49" s="230">
        <v>0</v>
      </c>
      <c r="O49" s="231">
        <v>-0.1</v>
      </c>
      <c r="P49" s="232">
        <v>0</v>
      </c>
      <c r="Q49" s="233">
        <v>0</v>
      </c>
      <c r="R49" s="234">
        <v>0</v>
      </c>
      <c r="S49" s="235">
        <v>0</v>
      </c>
      <c r="T49" s="236">
        <v>0</v>
      </c>
      <c r="U49" s="285">
        <v>0</v>
      </c>
    </row>
    <row r="50" spans="1:21" ht="16.5" customHeight="1">
      <c r="A50" s="292"/>
      <c r="B50" s="871"/>
      <c r="C50" s="293" t="s">
        <v>237</v>
      </c>
      <c r="D50" s="250">
        <v>100</v>
      </c>
      <c r="E50" s="251">
        <v>80</v>
      </c>
      <c r="F50" s="254" t="s">
        <v>238</v>
      </c>
      <c r="G50" s="255">
        <v>1</v>
      </c>
      <c r="H50" s="255">
        <v>1</v>
      </c>
      <c r="I50" s="255">
        <v>2</v>
      </c>
      <c r="J50" s="255">
        <v>1</v>
      </c>
      <c r="K50" s="255">
        <v>1</v>
      </c>
      <c r="L50" s="248" t="s">
        <v>220</v>
      </c>
      <c r="M50" s="247">
        <v>0</v>
      </c>
      <c r="N50" s="230">
        <v>0</v>
      </c>
      <c r="O50" s="231">
        <v>-0.2</v>
      </c>
      <c r="P50" s="232">
        <v>0</v>
      </c>
      <c r="Q50" s="233">
        <v>0</v>
      </c>
      <c r="R50" s="234">
        <v>0</v>
      </c>
      <c r="S50" s="235">
        <v>0</v>
      </c>
      <c r="T50" s="236">
        <v>0</v>
      </c>
      <c r="U50" s="285">
        <v>0</v>
      </c>
    </row>
    <row r="51" spans="1:21" ht="16.5" customHeight="1">
      <c r="A51" s="292"/>
      <c r="B51" s="872" t="s">
        <v>239</v>
      </c>
      <c r="C51" s="290" t="s">
        <v>240</v>
      </c>
      <c r="D51" s="250">
        <v>100</v>
      </c>
      <c r="E51" s="251">
        <v>80</v>
      </c>
      <c r="F51" s="254" t="s">
        <v>241</v>
      </c>
      <c r="G51" s="255">
        <v>1</v>
      </c>
      <c r="H51" s="255">
        <v>1</v>
      </c>
      <c r="I51" s="255">
        <v>1</v>
      </c>
      <c r="J51" s="255">
        <v>1</v>
      </c>
      <c r="K51" s="255">
        <v>1</v>
      </c>
      <c r="L51" s="248" t="s">
        <v>220</v>
      </c>
      <c r="M51" s="247">
        <v>0</v>
      </c>
      <c r="N51" s="230">
        <v>0</v>
      </c>
      <c r="O51" s="231">
        <v>-0.1</v>
      </c>
      <c r="P51" s="232">
        <v>-0.1</v>
      </c>
      <c r="Q51" s="233">
        <v>0.1</v>
      </c>
      <c r="R51" s="234">
        <v>-0.1</v>
      </c>
      <c r="S51" s="235">
        <v>0</v>
      </c>
      <c r="T51" s="236">
        <v>-0.1</v>
      </c>
      <c r="U51" s="285">
        <v>-0.1</v>
      </c>
    </row>
    <row r="52" spans="1:21" ht="16.5" customHeight="1">
      <c r="A52" s="292"/>
      <c r="B52" s="869" t="s">
        <v>239</v>
      </c>
      <c r="C52" s="291" t="s">
        <v>242</v>
      </c>
      <c r="D52" s="250">
        <v>80</v>
      </c>
      <c r="E52" s="251">
        <v>100</v>
      </c>
      <c r="F52" s="254" t="s">
        <v>243</v>
      </c>
      <c r="G52" s="255">
        <v>1</v>
      </c>
      <c r="H52" s="255">
        <v>1</v>
      </c>
      <c r="I52" s="255">
        <v>0</v>
      </c>
      <c r="J52" s="255">
        <v>1</v>
      </c>
      <c r="K52" s="255">
        <v>2</v>
      </c>
      <c r="L52" s="248" t="s">
        <v>220</v>
      </c>
      <c r="M52" s="247">
        <v>0.4</v>
      </c>
      <c r="N52" s="230">
        <v>0</v>
      </c>
      <c r="O52" s="231">
        <v>-0.3</v>
      </c>
      <c r="P52" s="232">
        <v>-0.3</v>
      </c>
      <c r="Q52" s="233">
        <v>0.5</v>
      </c>
      <c r="R52" s="234">
        <v>-0.5</v>
      </c>
      <c r="S52" s="235">
        <v>0</v>
      </c>
      <c r="T52" s="236">
        <v>0</v>
      </c>
      <c r="U52" s="285">
        <v>0</v>
      </c>
    </row>
    <row r="53" spans="1:21" ht="16.5" customHeight="1">
      <c r="A53" s="292"/>
      <c r="B53" s="871"/>
      <c r="C53" s="293" t="s">
        <v>244</v>
      </c>
      <c r="D53" s="250">
        <v>90</v>
      </c>
      <c r="E53" s="251">
        <v>90</v>
      </c>
      <c r="F53" s="254" t="s">
        <v>245</v>
      </c>
      <c r="G53" s="255">
        <v>1</v>
      </c>
      <c r="H53" s="255">
        <v>1</v>
      </c>
      <c r="I53" s="255">
        <v>0</v>
      </c>
      <c r="J53" s="255">
        <v>2</v>
      </c>
      <c r="K53" s="255">
        <v>1</v>
      </c>
      <c r="L53" s="248" t="s">
        <v>220</v>
      </c>
      <c r="M53" s="247">
        <v>0</v>
      </c>
      <c r="N53" s="230">
        <v>0.3</v>
      </c>
      <c r="O53" s="231">
        <v>-0.2</v>
      </c>
      <c r="P53" s="232">
        <v>-0.2</v>
      </c>
      <c r="Q53" s="233">
        <v>0.4</v>
      </c>
      <c r="R53" s="234">
        <v>0</v>
      </c>
      <c r="S53" s="235">
        <v>0</v>
      </c>
      <c r="T53" s="236">
        <v>0.2</v>
      </c>
      <c r="U53" s="285">
        <v>0</v>
      </c>
    </row>
    <row r="54" spans="1:21" ht="16.5" customHeight="1">
      <c r="A54" s="292"/>
      <c r="B54" s="872" t="s">
        <v>246</v>
      </c>
      <c r="C54" s="290" t="s">
        <v>247</v>
      </c>
      <c r="D54" s="250">
        <v>120</v>
      </c>
      <c r="E54" s="251">
        <v>70</v>
      </c>
      <c r="F54" s="254" t="s">
        <v>248</v>
      </c>
      <c r="G54" s="255">
        <v>2</v>
      </c>
      <c r="H54" s="255">
        <v>2</v>
      </c>
      <c r="I54" s="255">
        <v>1</v>
      </c>
      <c r="J54" s="255">
        <v>0</v>
      </c>
      <c r="K54" s="255">
        <v>0</v>
      </c>
      <c r="L54" s="248" t="s">
        <v>220</v>
      </c>
      <c r="M54" s="247">
        <v>0</v>
      </c>
      <c r="N54" s="230">
        <v>0.1</v>
      </c>
      <c r="O54" s="231">
        <v>0</v>
      </c>
      <c r="P54" s="232">
        <v>0</v>
      </c>
      <c r="Q54" s="233">
        <v>-0.2</v>
      </c>
      <c r="R54" s="234">
        <v>0.3</v>
      </c>
      <c r="S54" s="235">
        <v>-0.8</v>
      </c>
      <c r="T54" s="236">
        <v>0</v>
      </c>
      <c r="U54" s="285">
        <v>0.3</v>
      </c>
    </row>
    <row r="55" spans="1:21" ht="16.5" customHeight="1">
      <c r="A55" s="292"/>
      <c r="B55" s="869"/>
      <c r="C55" s="291" t="s">
        <v>249</v>
      </c>
      <c r="D55" s="250">
        <v>110</v>
      </c>
      <c r="E55" s="251">
        <v>100</v>
      </c>
      <c r="F55" s="254" t="s">
        <v>250</v>
      </c>
      <c r="G55" s="255">
        <v>1</v>
      </c>
      <c r="H55" s="255">
        <v>1</v>
      </c>
      <c r="I55" s="255">
        <v>1</v>
      </c>
      <c r="J55" s="255">
        <v>1</v>
      </c>
      <c r="K55" s="255">
        <v>1</v>
      </c>
      <c r="L55" s="248" t="s">
        <v>220</v>
      </c>
      <c r="M55" s="247">
        <v>0</v>
      </c>
      <c r="N55" s="230">
        <v>-0.4</v>
      </c>
      <c r="O55" s="231">
        <v>0</v>
      </c>
      <c r="P55" s="232">
        <v>0</v>
      </c>
      <c r="Q55" s="233">
        <v>-0.3</v>
      </c>
      <c r="R55" s="234">
        <v>0.2</v>
      </c>
      <c r="S55" s="235">
        <v>-0.4</v>
      </c>
      <c r="T55" s="236">
        <v>0.1</v>
      </c>
      <c r="U55" s="285">
        <v>0.1</v>
      </c>
    </row>
    <row r="56" spans="1:21" ht="16.5" customHeight="1">
      <c r="A56" s="292"/>
      <c r="B56" s="869"/>
      <c r="C56" s="293" t="s">
        <v>251</v>
      </c>
      <c r="D56" s="250">
        <v>90</v>
      </c>
      <c r="E56" s="251">
        <v>110</v>
      </c>
      <c r="F56" s="254" t="s">
        <v>252</v>
      </c>
      <c r="G56" s="255">
        <v>1</v>
      </c>
      <c r="H56" s="255">
        <v>2</v>
      </c>
      <c r="I56" s="255">
        <v>0</v>
      </c>
      <c r="J56" s="255">
        <v>0</v>
      </c>
      <c r="K56" s="255">
        <v>0</v>
      </c>
      <c r="L56" s="248" t="s">
        <v>220</v>
      </c>
      <c r="M56" s="247">
        <v>0</v>
      </c>
      <c r="N56" s="230">
        <v>0.5</v>
      </c>
      <c r="O56" s="231">
        <v>0</v>
      </c>
      <c r="P56" s="232">
        <v>0</v>
      </c>
      <c r="Q56" s="233">
        <v>-0.5</v>
      </c>
      <c r="R56" s="234">
        <v>0</v>
      </c>
      <c r="S56" s="235">
        <v>-0.3</v>
      </c>
      <c r="T56" s="236">
        <v>0</v>
      </c>
      <c r="U56" s="285">
        <v>0</v>
      </c>
    </row>
    <row r="57" spans="1:21" ht="16.5" customHeight="1">
      <c r="A57" s="895" t="s">
        <v>253</v>
      </c>
      <c r="B57" s="896" t="s">
        <v>254</v>
      </c>
      <c r="C57" s="290" t="s">
        <v>255</v>
      </c>
      <c r="D57" s="250">
        <v>70</v>
      </c>
      <c r="E57" s="251">
        <v>80</v>
      </c>
      <c r="F57" s="254" t="s">
        <v>256</v>
      </c>
      <c r="G57" s="255">
        <v>1</v>
      </c>
      <c r="H57" s="255">
        <v>1</v>
      </c>
      <c r="I57" s="255">
        <v>1</v>
      </c>
      <c r="J57" s="255">
        <v>4</v>
      </c>
      <c r="K57" s="255">
        <v>1</v>
      </c>
      <c r="L57" s="248" t="s">
        <v>257</v>
      </c>
      <c r="M57" s="247">
        <v>-0.2</v>
      </c>
      <c r="N57" s="230">
        <v>0.4</v>
      </c>
      <c r="O57" s="231">
        <v>0</v>
      </c>
      <c r="P57" s="232">
        <v>0</v>
      </c>
      <c r="Q57" s="233">
        <v>0</v>
      </c>
      <c r="R57" s="234">
        <v>0</v>
      </c>
      <c r="S57" s="235">
        <v>0</v>
      </c>
      <c r="T57" s="236">
        <v>0</v>
      </c>
      <c r="U57" s="285">
        <v>0.6</v>
      </c>
    </row>
    <row r="58" spans="1:21" ht="16.5" customHeight="1">
      <c r="A58" s="895"/>
      <c r="B58" s="897"/>
      <c r="C58" s="291" t="s">
        <v>258</v>
      </c>
      <c r="D58" s="250">
        <v>120</v>
      </c>
      <c r="E58" s="251">
        <v>80</v>
      </c>
      <c r="F58" s="254" t="s">
        <v>259</v>
      </c>
      <c r="G58" s="255">
        <v>2</v>
      </c>
      <c r="H58" s="255">
        <v>-2</v>
      </c>
      <c r="I58" s="255">
        <v>2</v>
      </c>
      <c r="J58" s="255">
        <v>1</v>
      </c>
      <c r="K58" s="255">
        <v>0</v>
      </c>
      <c r="L58" s="248" t="s">
        <v>220</v>
      </c>
      <c r="M58" s="247">
        <v>-0.5</v>
      </c>
      <c r="N58" s="230">
        <v>0.2</v>
      </c>
      <c r="O58" s="231">
        <v>0</v>
      </c>
      <c r="P58" s="232">
        <v>0</v>
      </c>
      <c r="Q58" s="233">
        <v>0</v>
      </c>
      <c r="R58" s="234">
        <v>0.2</v>
      </c>
      <c r="S58" s="235">
        <v>0</v>
      </c>
      <c r="T58" s="236">
        <v>-0.3</v>
      </c>
      <c r="U58" s="285">
        <v>0</v>
      </c>
    </row>
    <row r="59" spans="1:21" ht="16.5" customHeight="1">
      <c r="A59" s="895"/>
      <c r="B59" s="898"/>
      <c r="C59" s="293" t="s">
        <v>260</v>
      </c>
      <c r="D59" s="250">
        <v>110</v>
      </c>
      <c r="E59" s="251">
        <v>100</v>
      </c>
      <c r="F59" s="254" t="s">
        <v>261</v>
      </c>
      <c r="G59" s="255">
        <v>1</v>
      </c>
      <c r="H59" s="255">
        <v>1</v>
      </c>
      <c r="I59" s="255">
        <v>1</v>
      </c>
      <c r="J59" s="255">
        <v>0</v>
      </c>
      <c r="K59" s="255">
        <v>1</v>
      </c>
      <c r="L59" s="248" t="s">
        <v>220</v>
      </c>
      <c r="M59" s="247">
        <v>-0.8</v>
      </c>
      <c r="N59" s="230">
        <v>0.5</v>
      </c>
      <c r="O59" s="231">
        <v>0</v>
      </c>
      <c r="P59" s="232">
        <v>0</v>
      </c>
      <c r="Q59" s="233">
        <v>0</v>
      </c>
      <c r="R59" s="234">
        <v>0.2</v>
      </c>
      <c r="S59" s="235">
        <v>0</v>
      </c>
      <c r="T59" s="236">
        <v>-0.3</v>
      </c>
      <c r="U59" s="285">
        <v>-0.2</v>
      </c>
    </row>
    <row r="60" spans="1:21" ht="16.5" customHeight="1">
      <c r="A60" s="895"/>
      <c r="B60" s="899" t="s">
        <v>262</v>
      </c>
      <c r="C60" s="290" t="s">
        <v>263</v>
      </c>
      <c r="D60" s="250">
        <v>100</v>
      </c>
      <c r="E60" s="251">
        <v>100</v>
      </c>
      <c r="F60" s="254" t="s">
        <v>264</v>
      </c>
      <c r="G60" s="255">
        <v>3</v>
      </c>
      <c r="H60" s="255">
        <v>1</v>
      </c>
      <c r="I60" s="255">
        <v>2</v>
      </c>
      <c r="J60" s="255">
        <v>1</v>
      </c>
      <c r="K60" s="255">
        <v>0</v>
      </c>
      <c r="L60" s="248" t="s">
        <v>220</v>
      </c>
      <c r="M60" s="246">
        <v>0</v>
      </c>
      <c r="N60" s="229">
        <v>0.2</v>
      </c>
      <c r="O60" s="231">
        <v>0.3</v>
      </c>
      <c r="P60" s="232">
        <v>0</v>
      </c>
      <c r="Q60" s="233">
        <v>0</v>
      </c>
      <c r="R60" s="234">
        <v>0</v>
      </c>
      <c r="S60" s="235">
        <v>0</v>
      </c>
      <c r="T60" s="236">
        <v>0</v>
      </c>
      <c r="U60" s="285">
        <v>0.2</v>
      </c>
    </row>
    <row r="61" spans="1:21" ht="16.5" customHeight="1">
      <c r="A61" s="895"/>
      <c r="B61" s="897"/>
      <c r="C61" s="291" t="s">
        <v>265</v>
      </c>
      <c r="D61" s="250">
        <v>120</v>
      </c>
      <c r="E61" s="251">
        <v>100</v>
      </c>
      <c r="F61" s="254" t="s">
        <v>266</v>
      </c>
      <c r="G61" s="255">
        <v>1</v>
      </c>
      <c r="H61" s="255">
        <v>1</v>
      </c>
      <c r="I61" s="255">
        <v>1</v>
      </c>
      <c r="J61" s="255">
        <v>1</v>
      </c>
      <c r="K61" s="255">
        <v>1</v>
      </c>
      <c r="L61" s="248" t="s">
        <v>220</v>
      </c>
      <c r="M61" s="246">
        <v>0</v>
      </c>
      <c r="N61" s="229">
        <v>0</v>
      </c>
      <c r="O61" s="231">
        <v>0.3</v>
      </c>
      <c r="P61" s="232">
        <v>0.2</v>
      </c>
      <c r="Q61" s="233">
        <v>0.2</v>
      </c>
      <c r="R61" s="234">
        <v>0.2</v>
      </c>
      <c r="S61" s="235">
        <v>0</v>
      </c>
      <c r="T61" s="236">
        <v>0</v>
      </c>
      <c r="U61" s="285">
        <v>0.2</v>
      </c>
    </row>
    <row r="62" spans="1:21" ht="16.5" customHeight="1">
      <c r="A62" s="895"/>
      <c r="B62" s="898"/>
      <c r="C62" s="293" t="s">
        <v>267</v>
      </c>
      <c r="D62" s="250">
        <v>70</v>
      </c>
      <c r="E62" s="251">
        <v>80</v>
      </c>
      <c r="F62" s="254" t="s">
        <v>268</v>
      </c>
      <c r="G62" s="255">
        <v>1</v>
      </c>
      <c r="H62" s="255">
        <v>1</v>
      </c>
      <c r="I62" s="255">
        <v>1</v>
      </c>
      <c r="J62" s="255">
        <v>1</v>
      </c>
      <c r="K62" s="255">
        <v>1</v>
      </c>
      <c r="L62" s="248" t="s">
        <v>257</v>
      </c>
      <c r="M62" s="247">
        <v>0.4</v>
      </c>
      <c r="N62" s="230">
        <v>-0.4</v>
      </c>
      <c r="O62" s="231">
        <v>0</v>
      </c>
      <c r="P62" s="232">
        <v>0</v>
      </c>
      <c r="Q62" s="233">
        <v>0.2</v>
      </c>
      <c r="R62" s="234">
        <v>0</v>
      </c>
      <c r="S62" s="235">
        <v>0</v>
      </c>
      <c r="T62" s="236">
        <v>0</v>
      </c>
      <c r="U62" s="285">
        <v>0</v>
      </c>
    </row>
    <row r="63" spans="1:21" ht="16.5" customHeight="1">
      <c r="A63" s="289"/>
      <c r="B63" s="872" t="s">
        <v>269</v>
      </c>
      <c r="C63" s="290" t="s">
        <v>270</v>
      </c>
      <c r="D63" s="250">
        <v>160</v>
      </c>
      <c r="E63" s="251">
        <v>110</v>
      </c>
      <c r="F63" s="254" t="s">
        <v>271</v>
      </c>
      <c r="G63" s="255">
        <v>3</v>
      </c>
      <c r="H63" s="255">
        <v>1</v>
      </c>
      <c r="I63" s="255">
        <v>3</v>
      </c>
      <c r="J63" s="255">
        <v>-2</v>
      </c>
      <c r="K63" s="255">
        <v>1</v>
      </c>
      <c r="L63" s="248" t="s">
        <v>272</v>
      </c>
      <c r="M63" s="247">
        <v>-0.5</v>
      </c>
      <c r="N63" s="230">
        <v>0</v>
      </c>
      <c r="O63" s="231">
        <v>0</v>
      </c>
      <c r="P63" s="232">
        <v>0</v>
      </c>
      <c r="Q63" s="233">
        <v>0.5</v>
      </c>
      <c r="R63" s="234">
        <v>0.5</v>
      </c>
      <c r="S63" s="235">
        <v>0</v>
      </c>
      <c r="T63" s="236">
        <v>-0.3</v>
      </c>
      <c r="U63" s="285">
        <v>0</v>
      </c>
    </row>
    <row r="64" spans="1:21" ht="16.5" customHeight="1">
      <c r="A64" s="289"/>
      <c r="B64" s="869"/>
      <c r="C64" s="291" t="s">
        <v>273</v>
      </c>
      <c r="D64" s="250">
        <v>140</v>
      </c>
      <c r="E64" s="251">
        <v>120</v>
      </c>
      <c r="F64" s="254" t="s">
        <v>274</v>
      </c>
      <c r="G64" s="255">
        <v>2</v>
      </c>
      <c r="H64" s="255">
        <v>2</v>
      </c>
      <c r="I64" s="255">
        <v>1</v>
      </c>
      <c r="J64" s="255">
        <v>1</v>
      </c>
      <c r="K64" s="255">
        <v>1</v>
      </c>
      <c r="L64" s="248" t="s">
        <v>220</v>
      </c>
      <c r="M64" s="247">
        <v>-0.3</v>
      </c>
      <c r="N64" s="230">
        <v>0</v>
      </c>
      <c r="O64" s="231">
        <v>-0.6</v>
      </c>
      <c r="P64" s="232">
        <v>0</v>
      </c>
      <c r="Q64" s="233">
        <v>0</v>
      </c>
      <c r="R64" s="234">
        <v>0.2</v>
      </c>
      <c r="S64" s="235">
        <v>0</v>
      </c>
      <c r="T64" s="236">
        <v>0</v>
      </c>
      <c r="U64" s="285">
        <v>0.2</v>
      </c>
    </row>
    <row r="65" spans="1:21" ht="16.5" customHeight="1">
      <c r="A65" s="289"/>
      <c r="B65" s="871"/>
      <c r="C65" s="293" t="s">
        <v>275</v>
      </c>
      <c r="D65" s="250">
        <v>135</v>
      </c>
      <c r="E65" s="251">
        <v>125</v>
      </c>
      <c r="F65" s="254" t="s">
        <v>276</v>
      </c>
      <c r="G65" s="255">
        <v>2</v>
      </c>
      <c r="H65" s="255">
        <v>2</v>
      </c>
      <c r="I65" s="255">
        <v>1</v>
      </c>
      <c r="J65" s="255">
        <v>0</v>
      </c>
      <c r="K65" s="255">
        <v>1</v>
      </c>
      <c r="L65" s="248" t="s">
        <v>220</v>
      </c>
      <c r="M65" s="246">
        <v>-0.8</v>
      </c>
      <c r="N65" s="229">
        <v>0.2</v>
      </c>
      <c r="O65" s="231">
        <v>0</v>
      </c>
      <c r="P65" s="232">
        <v>0</v>
      </c>
      <c r="Q65" s="233">
        <v>0</v>
      </c>
      <c r="R65" s="234">
        <v>0.3</v>
      </c>
      <c r="S65" s="235">
        <v>0</v>
      </c>
      <c r="T65" s="236">
        <v>0</v>
      </c>
      <c r="U65" s="285">
        <v>0</v>
      </c>
    </row>
    <row r="66" spans="1:21" ht="16.5" customHeight="1">
      <c r="A66" s="292"/>
      <c r="B66" s="872" t="s">
        <v>277</v>
      </c>
      <c r="C66" s="290" t="s">
        <v>278</v>
      </c>
      <c r="D66" s="250">
        <v>80</v>
      </c>
      <c r="E66" s="251">
        <v>130</v>
      </c>
      <c r="F66" s="254" t="s">
        <v>279</v>
      </c>
      <c r="G66" s="255">
        <v>1</v>
      </c>
      <c r="H66" s="255">
        <v>1</v>
      </c>
      <c r="I66" s="255">
        <v>0</v>
      </c>
      <c r="J66" s="255">
        <v>1</v>
      </c>
      <c r="K66" s="255">
        <v>1</v>
      </c>
      <c r="L66" s="248" t="s">
        <v>220</v>
      </c>
      <c r="M66" s="246">
        <v>0</v>
      </c>
      <c r="N66" s="229">
        <v>0</v>
      </c>
      <c r="O66" s="231">
        <v>0</v>
      </c>
      <c r="P66" s="232">
        <v>0</v>
      </c>
      <c r="Q66" s="233">
        <v>0</v>
      </c>
      <c r="R66" s="234">
        <v>0</v>
      </c>
      <c r="S66" s="235">
        <v>0</v>
      </c>
      <c r="T66" s="236">
        <v>0</v>
      </c>
      <c r="U66" s="285">
        <v>0</v>
      </c>
    </row>
    <row r="67" spans="1:21" ht="16.5" customHeight="1">
      <c r="A67" s="292"/>
      <c r="B67" s="869"/>
      <c r="C67" s="291" t="s">
        <v>280</v>
      </c>
      <c r="D67" s="250">
        <v>125</v>
      </c>
      <c r="E67" s="251">
        <v>125</v>
      </c>
      <c r="F67" s="254" t="s">
        <v>281</v>
      </c>
      <c r="G67" s="255">
        <v>0</v>
      </c>
      <c r="H67" s="255">
        <v>1</v>
      </c>
      <c r="I67" s="255">
        <v>1</v>
      </c>
      <c r="J67" s="255">
        <v>1</v>
      </c>
      <c r="K67" s="255">
        <v>1</v>
      </c>
      <c r="L67" s="248" t="s">
        <v>220</v>
      </c>
      <c r="M67" s="246">
        <v>-0.2</v>
      </c>
      <c r="N67" s="229">
        <v>0.2</v>
      </c>
      <c r="O67" s="231">
        <v>0</v>
      </c>
      <c r="P67" s="232">
        <v>0</v>
      </c>
      <c r="Q67" s="233">
        <v>0.2</v>
      </c>
      <c r="R67" s="234">
        <v>0</v>
      </c>
      <c r="S67" s="235">
        <v>-0.4</v>
      </c>
      <c r="T67" s="236">
        <v>0</v>
      </c>
      <c r="U67" s="285">
        <v>0.4</v>
      </c>
    </row>
    <row r="68" spans="1:21" ht="16.5" customHeight="1">
      <c r="A68" s="292"/>
      <c r="B68" s="871"/>
      <c r="C68" s="293" t="s">
        <v>282</v>
      </c>
      <c r="D68" s="250">
        <v>45</v>
      </c>
      <c r="E68" s="251">
        <v>85</v>
      </c>
      <c r="F68" s="254" t="s">
        <v>283</v>
      </c>
      <c r="G68" s="255">
        <v>5</v>
      </c>
      <c r="H68" s="255">
        <v>3</v>
      </c>
      <c r="I68" s="255">
        <v>3</v>
      </c>
      <c r="J68" s="255">
        <v>1</v>
      </c>
      <c r="K68" s="255">
        <v>0</v>
      </c>
      <c r="L68" s="248" t="s">
        <v>220</v>
      </c>
      <c r="M68" s="246">
        <v>0</v>
      </c>
      <c r="N68" s="229">
        <v>0.1</v>
      </c>
      <c r="O68" s="231">
        <v>0</v>
      </c>
      <c r="P68" s="232">
        <v>0.1</v>
      </c>
      <c r="Q68" s="233">
        <v>0</v>
      </c>
      <c r="R68" s="234">
        <v>0.2</v>
      </c>
      <c r="S68" s="235">
        <v>0</v>
      </c>
      <c r="T68" s="236">
        <v>0</v>
      </c>
      <c r="U68" s="285">
        <v>0</v>
      </c>
    </row>
    <row r="69" spans="1:21" ht="16.5" customHeight="1">
      <c r="A69" s="292"/>
      <c r="B69" s="872" t="s">
        <v>284</v>
      </c>
      <c r="C69" s="290" t="s">
        <v>285</v>
      </c>
      <c r="D69" s="250">
        <v>100</v>
      </c>
      <c r="E69" s="251">
        <v>120</v>
      </c>
      <c r="F69" s="254" t="s">
        <v>286</v>
      </c>
      <c r="G69" s="255">
        <v>1</v>
      </c>
      <c r="H69" s="255">
        <v>2</v>
      </c>
      <c r="I69" s="255">
        <v>1</v>
      </c>
      <c r="J69" s="255">
        <v>2</v>
      </c>
      <c r="K69" s="255">
        <v>1</v>
      </c>
      <c r="L69" s="248" t="s">
        <v>220</v>
      </c>
      <c r="M69" s="247">
        <v>0</v>
      </c>
      <c r="N69" s="230">
        <v>0</v>
      </c>
      <c r="O69" s="231">
        <v>-0.7</v>
      </c>
      <c r="P69" s="232">
        <v>0.5</v>
      </c>
      <c r="Q69" s="275">
        <v>0.4</v>
      </c>
      <c r="R69" s="234">
        <v>0</v>
      </c>
      <c r="S69" s="235">
        <v>-0.2</v>
      </c>
      <c r="T69" s="236">
        <v>0</v>
      </c>
      <c r="U69" s="285">
        <v>0</v>
      </c>
    </row>
    <row r="70" spans="1:21" ht="16.5" customHeight="1">
      <c r="A70" s="292"/>
      <c r="B70" s="869"/>
      <c r="C70" s="291" t="s">
        <v>287</v>
      </c>
      <c r="D70" s="250">
        <v>120</v>
      </c>
      <c r="E70" s="251">
        <v>100</v>
      </c>
      <c r="F70" s="254" t="s">
        <v>288</v>
      </c>
      <c r="G70" s="255">
        <v>2</v>
      </c>
      <c r="H70" s="255">
        <v>1</v>
      </c>
      <c r="I70" s="255">
        <v>2</v>
      </c>
      <c r="J70" s="255">
        <v>1</v>
      </c>
      <c r="K70" s="255">
        <v>1</v>
      </c>
      <c r="L70" s="248" t="s">
        <v>220</v>
      </c>
      <c r="M70" s="247">
        <v>0</v>
      </c>
      <c r="N70" s="230">
        <v>0</v>
      </c>
      <c r="O70" s="231">
        <v>-0.7</v>
      </c>
      <c r="P70" s="232">
        <v>0.5</v>
      </c>
      <c r="Q70" s="275">
        <v>0</v>
      </c>
      <c r="R70" s="234">
        <v>0.2</v>
      </c>
      <c r="S70" s="235">
        <v>-0.5</v>
      </c>
      <c r="T70" s="236">
        <v>0</v>
      </c>
      <c r="U70" s="285">
        <v>0</v>
      </c>
    </row>
    <row r="71" spans="1:21" ht="16.5" customHeight="1">
      <c r="A71" s="292"/>
      <c r="B71" s="871"/>
      <c r="C71" s="293" t="s">
        <v>289</v>
      </c>
      <c r="D71" s="250">
        <v>70</v>
      </c>
      <c r="E71" s="251">
        <v>140</v>
      </c>
      <c r="F71" s="254" t="s">
        <v>290</v>
      </c>
      <c r="G71" s="255">
        <v>-3</v>
      </c>
      <c r="H71" s="255">
        <v>2</v>
      </c>
      <c r="I71" s="255">
        <v>0</v>
      </c>
      <c r="J71" s="255">
        <v>1</v>
      </c>
      <c r="K71" s="255">
        <v>2</v>
      </c>
      <c r="L71" s="248" t="s">
        <v>220</v>
      </c>
      <c r="M71" s="247">
        <v>0.2</v>
      </c>
      <c r="N71" s="230">
        <v>0.2</v>
      </c>
      <c r="O71" s="231">
        <v>-0.5</v>
      </c>
      <c r="P71" s="232">
        <v>0.7</v>
      </c>
      <c r="Q71" s="275">
        <v>0.2</v>
      </c>
      <c r="R71" s="234">
        <v>0</v>
      </c>
      <c r="S71" s="235">
        <v>-0.5</v>
      </c>
      <c r="T71" s="236">
        <v>0</v>
      </c>
      <c r="U71" s="285">
        <v>-0.2</v>
      </c>
    </row>
    <row r="72" spans="1:21" ht="16.5" customHeight="1">
      <c r="A72" s="292"/>
      <c r="B72" s="872" t="s">
        <v>291</v>
      </c>
      <c r="C72" s="290" t="s">
        <v>292</v>
      </c>
      <c r="D72" s="250">
        <v>150</v>
      </c>
      <c r="E72" s="251">
        <v>150</v>
      </c>
      <c r="F72" s="254" t="s">
        <v>293</v>
      </c>
      <c r="G72" s="255">
        <v>1</v>
      </c>
      <c r="H72" s="255">
        <v>1</v>
      </c>
      <c r="I72" s="255">
        <v>1</v>
      </c>
      <c r="J72" s="255">
        <v>1</v>
      </c>
      <c r="K72" s="255">
        <v>1</v>
      </c>
      <c r="L72" s="248" t="s">
        <v>220</v>
      </c>
      <c r="M72" s="246">
        <v>0</v>
      </c>
      <c r="N72" s="229">
        <v>0.2</v>
      </c>
      <c r="O72" s="231">
        <v>0</v>
      </c>
      <c r="P72" s="232">
        <v>0</v>
      </c>
      <c r="Q72" s="233">
        <v>0</v>
      </c>
      <c r="R72" s="234">
        <v>0.2</v>
      </c>
      <c r="S72" s="235">
        <v>0</v>
      </c>
      <c r="T72" s="236">
        <v>0</v>
      </c>
      <c r="U72" s="285">
        <v>0.5</v>
      </c>
    </row>
    <row r="73" spans="1:21" ht="16.5" customHeight="1">
      <c r="A73" s="292"/>
      <c r="B73" s="869"/>
      <c r="C73" s="291" t="s">
        <v>294</v>
      </c>
      <c r="D73" s="250">
        <v>180</v>
      </c>
      <c r="E73" s="251">
        <v>50</v>
      </c>
      <c r="F73" s="254" t="s">
        <v>295</v>
      </c>
      <c r="G73" s="255">
        <v>0</v>
      </c>
      <c r="H73" s="255">
        <v>2</v>
      </c>
      <c r="I73" s="255">
        <v>-2</v>
      </c>
      <c r="J73" s="255">
        <v>0</v>
      </c>
      <c r="K73" s="255">
        <v>2</v>
      </c>
      <c r="L73" s="248" t="s">
        <v>220</v>
      </c>
      <c r="M73" s="246">
        <v>0</v>
      </c>
      <c r="N73" s="229">
        <v>0.3</v>
      </c>
      <c r="O73" s="231">
        <v>0</v>
      </c>
      <c r="P73" s="232">
        <v>0</v>
      </c>
      <c r="Q73" s="233">
        <v>0</v>
      </c>
      <c r="R73" s="234">
        <v>0.3</v>
      </c>
      <c r="S73" s="235">
        <v>0</v>
      </c>
      <c r="T73" s="236">
        <v>0</v>
      </c>
      <c r="U73" s="285">
        <v>0.3</v>
      </c>
    </row>
    <row r="74" spans="1:21" ht="16.5" customHeight="1">
      <c r="A74" s="292"/>
      <c r="B74" s="871"/>
      <c r="C74" s="293" t="s">
        <v>296</v>
      </c>
      <c r="D74" s="250">
        <v>165</v>
      </c>
      <c r="E74" s="251">
        <v>35</v>
      </c>
      <c r="F74" s="254" t="s">
        <v>297</v>
      </c>
      <c r="G74" s="255">
        <v>2</v>
      </c>
      <c r="H74" s="255">
        <v>2</v>
      </c>
      <c r="I74" s="255">
        <v>2</v>
      </c>
      <c r="J74" s="255">
        <v>2</v>
      </c>
      <c r="K74" s="255">
        <v>0</v>
      </c>
      <c r="L74" s="248" t="s">
        <v>220</v>
      </c>
      <c r="M74" s="246">
        <v>0</v>
      </c>
      <c r="N74" s="229">
        <v>0</v>
      </c>
      <c r="O74" s="231">
        <v>0</v>
      </c>
      <c r="P74" s="232">
        <v>0</v>
      </c>
      <c r="Q74" s="233">
        <v>0</v>
      </c>
      <c r="R74" s="234">
        <v>0</v>
      </c>
      <c r="S74" s="235">
        <v>0</v>
      </c>
      <c r="T74" s="236">
        <v>0.2</v>
      </c>
      <c r="U74" s="285">
        <v>0</v>
      </c>
    </row>
    <row r="75" spans="1:21" ht="16.5" customHeight="1">
      <c r="A75" s="292"/>
      <c r="B75" s="872" t="s">
        <v>298</v>
      </c>
      <c r="C75" s="290" t="s">
        <v>299</v>
      </c>
      <c r="D75" s="250">
        <v>110</v>
      </c>
      <c r="E75" s="251">
        <v>80</v>
      </c>
      <c r="F75" s="254" t="s">
        <v>300</v>
      </c>
      <c r="G75" s="255">
        <v>3</v>
      </c>
      <c r="H75" s="255">
        <v>3</v>
      </c>
      <c r="I75" s="255">
        <v>1</v>
      </c>
      <c r="J75" s="255">
        <v>1</v>
      </c>
      <c r="K75" s="255">
        <v>0</v>
      </c>
      <c r="L75" s="248" t="s">
        <v>220</v>
      </c>
      <c r="M75" s="247">
        <v>-0.6</v>
      </c>
      <c r="N75" s="230">
        <v>0</v>
      </c>
      <c r="O75" s="231">
        <v>0</v>
      </c>
      <c r="P75" s="232">
        <v>-0.2</v>
      </c>
      <c r="Q75" s="233">
        <v>-0.2</v>
      </c>
      <c r="R75" s="234">
        <v>0.2</v>
      </c>
      <c r="S75" s="235">
        <v>0</v>
      </c>
      <c r="T75" s="236">
        <v>0</v>
      </c>
      <c r="U75" s="285">
        <v>0.8</v>
      </c>
    </row>
    <row r="76" spans="1:21" ht="16.5" customHeight="1">
      <c r="A76" s="292"/>
      <c r="B76" s="869"/>
      <c r="C76" s="291" t="s">
        <v>301</v>
      </c>
      <c r="D76" s="250">
        <v>70</v>
      </c>
      <c r="E76" s="251">
        <v>100</v>
      </c>
      <c r="F76" s="254" t="s">
        <v>302</v>
      </c>
      <c r="G76" s="255">
        <v>1</v>
      </c>
      <c r="H76" s="255">
        <v>1</v>
      </c>
      <c r="I76" s="255">
        <v>1</v>
      </c>
      <c r="J76" s="255">
        <v>3</v>
      </c>
      <c r="K76" s="255">
        <v>1</v>
      </c>
      <c r="L76" s="248" t="s">
        <v>303</v>
      </c>
      <c r="M76" s="247">
        <v>0</v>
      </c>
      <c r="N76" s="230">
        <v>0</v>
      </c>
      <c r="O76" s="231">
        <v>-0.3</v>
      </c>
      <c r="P76" s="232">
        <v>0</v>
      </c>
      <c r="Q76" s="233">
        <v>0</v>
      </c>
      <c r="R76" s="234">
        <v>0</v>
      </c>
      <c r="S76" s="235">
        <v>0.2</v>
      </c>
      <c r="T76" s="236">
        <v>0</v>
      </c>
      <c r="U76" s="285">
        <v>0.5</v>
      </c>
    </row>
    <row r="77" spans="1:21" ht="16.5" customHeight="1">
      <c r="A77" s="292"/>
      <c r="B77" s="869"/>
      <c r="C77" s="293" t="s">
        <v>304</v>
      </c>
      <c r="D77" s="250">
        <v>100</v>
      </c>
      <c r="E77" s="251">
        <v>100</v>
      </c>
      <c r="F77" s="254" t="s">
        <v>305</v>
      </c>
      <c r="G77" s="255">
        <v>1</v>
      </c>
      <c r="H77" s="255">
        <v>0</v>
      </c>
      <c r="I77" s="255">
        <v>1</v>
      </c>
      <c r="J77" s="255">
        <v>1</v>
      </c>
      <c r="K77" s="255">
        <v>1</v>
      </c>
      <c r="L77" s="248" t="s">
        <v>220</v>
      </c>
      <c r="M77" s="247">
        <v>0</v>
      </c>
      <c r="N77" s="230">
        <v>0</v>
      </c>
      <c r="O77" s="231">
        <v>0</v>
      </c>
      <c r="P77" s="232">
        <v>0</v>
      </c>
      <c r="Q77" s="233">
        <v>-0.2</v>
      </c>
      <c r="R77" s="234">
        <v>0.2</v>
      </c>
      <c r="S77" s="235">
        <v>0</v>
      </c>
      <c r="T77" s="236">
        <v>-0.2</v>
      </c>
      <c r="U77" s="285">
        <v>0.2</v>
      </c>
    </row>
    <row r="78" spans="1:21" ht="16.5" customHeight="1">
      <c r="A78" s="900"/>
      <c r="B78" s="850" t="s">
        <v>306</v>
      </c>
      <c r="C78" s="279" t="s">
        <v>307</v>
      </c>
      <c r="D78" s="250">
        <v>70</v>
      </c>
      <c r="E78" s="251">
        <v>140</v>
      </c>
      <c r="F78" s="254" t="s">
        <v>308</v>
      </c>
      <c r="G78" s="255">
        <v>0</v>
      </c>
      <c r="H78" s="255">
        <v>2</v>
      </c>
      <c r="I78" s="255">
        <v>0</v>
      </c>
      <c r="J78" s="255">
        <v>2</v>
      </c>
      <c r="K78" s="255">
        <v>2</v>
      </c>
      <c r="L78" s="248" t="s">
        <v>220</v>
      </c>
      <c r="M78" s="247">
        <v>0</v>
      </c>
      <c r="N78" s="230">
        <v>0</v>
      </c>
      <c r="O78" s="231">
        <v>0</v>
      </c>
      <c r="P78" s="232">
        <v>0</v>
      </c>
      <c r="Q78" s="233">
        <v>0.3</v>
      </c>
      <c r="R78" s="234">
        <v>0.3</v>
      </c>
      <c r="S78" s="235">
        <v>0</v>
      </c>
      <c r="T78" s="236">
        <v>-0.3</v>
      </c>
      <c r="U78" s="285">
        <v>-0.3</v>
      </c>
    </row>
    <row r="79" spans="1:21" ht="16.5" customHeight="1">
      <c r="A79" s="901"/>
      <c r="B79" s="851"/>
      <c r="C79" s="280" t="s">
        <v>309</v>
      </c>
      <c r="D79" s="250">
        <v>100</v>
      </c>
      <c r="E79" s="251">
        <v>100</v>
      </c>
      <c r="F79" s="254" t="s">
        <v>310</v>
      </c>
      <c r="G79" s="255">
        <v>1</v>
      </c>
      <c r="H79" s="255">
        <v>2</v>
      </c>
      <c r="I79" s="255">
        <v>1</v>
      </c>
      <c r="J79" s="255">
        <v>1</v>
      </c>
      <c r="K79" s="255">
        <v>1</v>
      </c>
      <c r="L79" s="248" t="s">
        <v>220</v>
      </c>
      <c r="M79" s="246">
        <v>0</v>
      </c>
      <c r="N79" s="229">
        <v>0</v>
      </c>
      <c r="O79" s="231">
        <v>0</v>
      </c>
      <c r="P79" s="232">
        <v>0.4</v>
      </c>
      <c r="Q79" s="233">
        <v>0</v>
      </c>
      <c r="R79" s="234">
        <v>-0.2</v>
      </c>
      <c r="S79" s="235">
        <v>0</v>
      </c>
      <c r="T79" s="236">
        <v>0</v>
      </c>
      <c r="U79" s="285">
        <v>0</v>
      </c>
    </row>
    <row r="80" spans="1:21" ht="16.5" customHeight="1">
      <c r="A80" s="901"/>
      <c r="B80" s="851"/>
      <c r="C80" s="281" t="s">
        <v>311</v>
      </c>
      <c r="D80" s="250">
        <v>90</v>
      </c>
      <c r="E80" s="251">
        <v>90</v>
      </c>
      <c r="F80" s="254" t="s">
        <v>312</v>
      </c>
      <c r="G80" s="255">
        <v>0</v>
      </c>
      <c r="H80" s="255">
        <v>1</v>
      </c>
      <c r="I80" s="255">
        <v>1</v>
      </c>
      <c r="J80" s="255">
        <v>1</v>
      </c>
      <c r="K80" s="255">
        <v>1</v>
      </c>
      <c r="L80" s="248" t="s">
        <v>220</v>
      </c>
      <c r="M80" s="247">
        <v>0.2</v>
      </c>
      <c r="N80" s="230">
        <v>0</v>
      </c>
      <c r="O80" s="231">
        <v>-0.5</v>
      </c>
      <c r="P80" s="232">
        <v>0</v>
      </c>
      <c r="Q80" s="233">
        <v>0</v>
      </c>
      <c r="R80" s="234">
        <v>0.4</v>
      </c>
      <c r="S80" s="235">
        <v>0</v>
      </c>
      <c r="T80" s="236">
        <v>0</v>
      </c>
      <c r="U80" s="285">
        <v>0</v>
      </c>
    </row>
    <row r="81" spans="1:21" ht="16.5" customHeight="1">
      <c r="A81" s="902" t="s">
        <v>313</v>
      </c>
      <c r="B81" s="903" t="s">
        <v>314</v>
      </c>
      <c r="C81" s="279" t="s">
        <v>79</v>
      </c>
      <c r="D81" s="250">
        <v>80</v>
      </c>
      <c r="E81" s="251">
        <v>120</v>
      </c>
      <c r="F81" s="254" t="s">
        <v>315</v>
      </c>
      <c r="G81" s="255">
        <v>1</v>
      </c>
      <c r="H81" s="255">
        <v>2</v>
      </c>
      <c r="I81" s="255">
        <v>1</v>
      </c>
      <c r="J81" s="255">
        <v>1</v>
      </c>
      <c r="K81" s="255">
        <v>1</v>
      </c>
      <c r="L81" s="248" t="s">
        <v>220</v>
      </c>
      <c r="M81" s="247">
        <v>0</v>
      </c>
      <c r="N81" s="230">
        <v>0.2</v>
      </c>
      <c r="O81" s="231">
        <v>0</v>
      </c>
      <c r="P81" s="232">
        <v>0</v>
      </c>
      <c r="Q81" s="233">
        <v>0</v>
      </c>
      <c r="R81" s="234">
        <v>0</v>
      </c>
      <c r="S81" s="235">
        <v>0</v>
      </c>
      <c r="T81" s="236">
        <v>0</v>
      </c>
      <c r="U81" s="285">
        <v>0</v>
      </c>
    </row>
    <row r="82" spans="1:21" ht="16.5" customHeight="1">
      <c r="A82" s="902"/>
      <c r="B82" s="904"/>
      <c r="C82" s="280" t="s">
        <v>316</v>
      </c>
      <c r="D82" s="250">
        <v>80</v>
      </c>
      <c r="E82" s="251">
        <v>140</v>
      </c>
      <c r="F82" s="254" t="s">
        <v>317</v>
      </c>
      <c r="G82" s="255">
        <v>0</v>
      </c>
      <c r="H82" s="255">
        <v>2</v>
      </c>
      <c r="I82" s="255">
        <v>0</v>
      </c>
      <c r="J82" s="255">
        <v>1</v>
      </c>
      <c r="K82" s="255">
        <v>2</v>
      </c>
      <c r="L82" s="248" t="s">
        <v>220</v>
      </c>
      <c r="M82" s="247">
        <v>0.1</v>
      </c>
      <c r="N82" s="230">
        <v>0</v>
      </c>
      <c r="O82" s="231">
        <v>0</v>
      </c>
      <c r="P82" s="232">
        <v>0</v>
      </c>
      <c r="Q82" s="233">
        <v>-0.3</v>
      </c>
      <c r="R82" s="234">
        <v>0</v>
      </c>
      <c r="S82" s="235">
        <v>0</v>
      </c>
      <c r="T82" s="236">
        <v>0.5</v>
      </c>
      <c r="U82" s="285">
        <v>-0.3</v>
      </c>
    </row>
    <row r="83" spans="1:21" ht="16.5" customHeight="1">
      <c r="A83" s="902"/>
      <c r="B83" s="904"/>
      <c r="C83" s="281" t="s">
        <v>318</v>
      </c>
      <c r="D83" s="250">
        <v>80</v>
      </c>
      <c r="E83" s="251">
        <v>80</v>
      </c>
      <c r="F83" s="254" t="s">
        <v>319</v>
      </c>
      <c r="G83" s="255">
        <v>1</v>
      </c>
      <c r="H83" s="255">
        <v>1</v>
      </c>
      <c r="I83" s="255">
        <v>1</v>
      </c>
      <c r="J83" s="255">
        <v>2</v>
      </c>
      <c r="K83" s="255">
        <v>1</v>
      </c>
      <c r="L83" s="248" t="s">
        <v>220</v>
      </c>
      <c r="M83" s="246">
        <v>0</v>
      </c>
      <c r="N83" s="229">
        <v>-0.4</v>
      </c>
      <c r="O83" s="231">
        <v>0</v>
      </c>
      <c r="P83" s="232">
        <v>0</v>
      </c>
      <c r="Q83" s="233">
        <v>0.2</v>
      </c>
      <c r="R83" s="234">
        <v>0.2</v>
      </c>
      <c r="S83" s="235">
        <v>0</v>
      </c>
      <c r="T83" s="236">
        <v>0</v>
      </c>
      <c r="U83" s="285">
        <v>0.2</v>
      </c>
    </row>
    <row r="84" spans="1:21" ht="16.5" customHeight="1">
      <c r="A84" s="902"/>
      <c r="B84" s="850" t="s">
        <v>320</v>
      </c>
      <c r="C84" s="279" t="s">
        <v>321</v>
      </c>
      <c r="D84" s="250">
        <v>50</v>
      </c>
      <c r="E84" s="251">
        <v>90</v>
      </c>
      <c r="F84" s="254" t="s">
        <v>322</v>
      </c>
      <c r="G84" s="255">
        <v>0</v>
      </c>
      <c r="H84" s="255">
        <v>3</v>
      </c>
      <c r="I84" s="255">
        <v>0</v>
      </c>
      <c r="J84" s="255">
        <v>1</v>
      </c>
      <c r="K84" s="255">
        <v>2</v>
      </c>
      <c r="L84" s="248" t="s">
        <v>220</v>
      </c>
      <c r="M84" s="247">
        <v>0.1</v>
      </c>
      <c r="N84" s="230">
        <v>0.1</v>
      </c>
      <c r="O84" s="231">
        <v>0.1</v>
      </c>
      <c r="P84" s="232">
        <v>0.1</v>
      </c>
      <c r="Q84" s="233">
        <v>0.1</v>
      </c>
      <c r="R84" s="234">
        <v>0.1</v>
      </c>
      <c r="S84" s="235">
        <v>0.1</v>
      </c>
      <c r="T84" s="236">
        <v>0.1</v>
      </c>
      <c r="U84" s="285">
        <v>0.1</v>
      </c>
    </row>
    <row r="85" spans="1:21" ht="16.5" customHeight="1">
      <c r="A85" s="902"/>
      <c r="B85" s="851"/>
      <c r="C85" s="280" t="s">
        <v>323</v>
      </c>
      <c r="D85" s="250">
        <v>50</v>
      </c>
      <c r="E85" s="251">
        <v>140</v>
      </c>
      <c r="F85" s="254" t="s">
        <v>324</v>
      </c>
      <c r="G85" s="255">
        <v>0</v>
      </c>
      <c r="H85" s="255">
        <v>1</v>
      </c>
      <c r="I85" s="255">
        <v>0</v>
      </c>
      <c r="J85" s="255">
        <v>0</v>
      </c>
      <c r="K85" s="255">
        <v>0</v>
      </c>
      <c r="L85" s="248" t="s">
        <v>220</v>
      </c>
      <c r="M85" s="247">
        <v>0.1</v>
      </c>
      <c r="N85" s="230">
        <v>0.1</v>
      </c>
      <c r="O85" s="231">
        <v>0.1</v>
      </c>
      <c r="P85" s="232">
        <v>0.1</v>
      </c>
      <c r="Q85" s="233">
        <v>0.1</v>
      </c>
      <c r="R85" s="234">
        <v>0.1</v>
      </c>
      <c r="S85" s="235">
        <v>0.1</v>
      </c>
      <c r="T85" s="236">
        <v>0.1</v>
      </c>
      <c r="U85" s="285">
        <v>0.1</v>
      </c>
    </row>
    <row r="86" spans="1:21" ht="16.5" customHeight="1">
      <c r="A86" s="902"/>
      <c r="B86" s="905"/>
      <c r="C86" s="281" t="s">
        <v>325</v>
      </c>
      <c r="D86" s="250">
        <v>70</v>
      </c>
      <c r="E86" s="251">
        <v>120</v>
      </c>
      <c r="F86" s="254" t="s">
        <v>326</v>
      </c>
      <c r="G86" s="255">
        <v>1</v>
      </c>
      <c r="H86" s="255">
        <v>4</v>
      </c>
      <c r="I86" s="255">
        <v>1</v>
      </c>
      <c r="J86" s="255">
        <v>1</v>
      </c>
      <c r="K86" s="255">
        <v>1</v>
      </c>
      <c r="L86" s="248" t="s">
        <v>220</v>
      </c>
      <c r="M86" s="246">
        <v>0.2</v>
      </c>
      <c r="N86" s="229">
        <v>0</v>
      </c>
      <c r="O86" s="231">
        <v>-0.2</v>
      </c>
      <c r="P86" s="232">
        <v>-0.2</v>
      </c>
      <c r="Q86" s="233">
        <v>0.2</v>
      </c>
      <c r="R86" s="234">
        <v>0.2</v>
      </c>
      <c r="S86" s="235">
        <v>-0.4</v>
      </c>
      <c r="T86" s="236">
        <v>0</v>
      </c>
      <c r="U86" s="285">
        <v>0</v>
      </c>
    </row>
    <row r="87" spans="1:21" ht="16.5" customHeight="1">
      <c r="A87" s="906"/>
      <c r="B87" s="850" t="s">
        <v>327</v>
      </c>
      <c r="C87" s="279" t="s">
        <v>328</v>
      </c>
      <c r="D87" s="250">
        <v>100</v>
      </c>
      <c r="E87" s="251">
        <v>100</v>
      </c>
      <c r="F87" s="254" t="s">
        <v>329</v>
      </c>
      <c r="G87" s="255">
        <v>-1</v>
      </c>
      <c r="H87" s="255">
        <v>1</v>
      </c>
      <c r="I87" s="255">
        <v>0</v>
      </c>
      <c r="J87" s="255">
        <v>1</v>
      </c>
      <c r="K87" s="255">
        <v>2</v>
      </c>
      <c r="L87" s="248" t="s">
        <v>220</v>
      </c>
      <c r="M87" s="246">
        <v>0</v>
      </c>
      <c r="N87" s="229">
        <v>0</v>
      </c>
      <c r="O87" s="231">
        <v>0</v>
      </c>
      <c r="P87" s="232">
        <v>-0.3</v>
      </c>
      <c r="Q87" s="233">
        <v>0</v>
      </c>
      <c r="R87" s="234">
        <v>-0.3</v>
      </c>
      <c r="S87" s="235">
        <v>0.3</v>
      </c>
      <c r="T87" s="236">
        <v>0</v>
      </c>
      <c r="U87" s="285">
        <v>0.1</v>
      </c>
    </row>
    <row r="88" spans="1:21" ht="16.5" customHeight="1">
      <c r="A88" s="904"/>
      <c r="B88" s="851"/>
      <c r="C88" s="280" t="s">
        <v>330</v>
      </c>
      <c r="D88" s="250">
        <v>100</v>
      </c>
      <c r="E88" s="251">
        <v>100</v>
      </c>
      <c r="F88" s="254" t="s">
        <v>331</v>
      </c>
      <c r="G88" s="255">
        <v>-1</v>
      </c>
      <c r="H88" s="255">
        <v>2</v>
      </c>
      <c r="I88" s="255">
        <v>2</v>
      </c>
      <c r="J88" s="255">
        <v>1</v>
      </c>
      <c r="K88" s="255">
        <v>1</v>
      </c>
      <c r="L88" s="248" t="s">
        <v>220</v>
      </c>
      <c r="M88" s="246">
        <v>0</v>
      </c>
      <c r="N88" s="229">
        <v>0</v>
      </c>
      <c r="O88" s="231">
        <v>0</v>
      </c>
      <c r="P88" s="232">
        <v>-0.3</v>
      </c>
      <c r="Q88" s="233">
        <v>0.2</v>
      </c>
      <c r="R88" s="234">
        <v>-0.3</v>
      </c>
      <c r="S88" s="235">
        <v>0.3</v>
      </c>
      <c r="T88" s="236">
        <v>0</v>
      </c>
      <c r="U88" s="285">
        <v>0.5</v>
      </c>
    </row>
    <row r="89" spans="1:21" ht="16.5" customHeight="1">
      <c r="A89" s="904"/>
      <c r="B89" s="851"/>
      <c r="C89" s="281" t="s">
        <v>332</v>
      </c>
      <c r="D89" s="250">
        <v>100</v>
      </c>
      <c r="E89" s="251">
        <v>100</v>
      </c>
      <c r="F89" s="254" t="s">
        <v>333</v>
      </c>
      <c r="G89" s="255">
        <v>-1</v>
      </c>
      <c r="H89" s="255">
        <v>1</v>
      </c>
      <c r="I89" s="255">
        <v>-1</v>
      </c>
      <c r="J89" s="255">
        <v>2</v>
      </c>
      <c r="K89" s="255">
        <v>2</v>
      </c>
      <c r="L89" s="248" t="s">
        <v>220</v>
      </c>
      <c r="M89" s="246">
        <v>0</v>
      </c>
      <c r="N89" s="229">
        <v>0</v>
      </c>
      <c r="O89" s="231">
        <v>0</v>
      </c>
      <c r="P89" s="232">
        <v>-0.3</v>
      </c>
      <c r="Q89" s="233">
        <v>0</v>
      </c>
      <c r="R89" s="234">
        <v>-0.3</v>
      </c>
      <c r="S89" s="235">
        <v>0.3</v>
      </c>
      <c r="T89" s="236">
        <v>0</v>
      </c>
      <c r="U89" s="285">
        <v>0.3</v>
      </c>
    </row>
    <row r="90" spans="1:21" ht="16.5" customHeight="1">
      <c r="A90" s="266"/>
      <c r="B90" s="852" t="s">
        <v>334</v>
      </c>
      <c r="C90" s="267" t="s">
        <v>335</v>
      </c>
      <c r="D90" s="250">
        <v>150</v>
      </c>
      <c r="E90" s="251">
        <v>80</v>
      </c>
      <c r="F90" s="254" t="s">
        <v>336</v>
      </c>
      <c r="G90" s="255">
        <v>2</v>
      </c>
      <c r="H90" s="255">
        <v>1</v>
      </c>
      <c r="I90" s="255">
        <v>1</v>
      </c>
      <c r="J90" s="255">
        <v>1</v>
      </c>
      <c r="K90" s="255">
        <v>1</v>
      </c>
      <c r="L90" s="248" t="s">
        <v>220</v>
      </c>
      <c r="M90" s="246">
        <v>0</v>
      </c>
      <c r="N90" s="229">
        <v>0</v>
      </c>
      <c r="O90" s="231">
        <v>0.3</v>
      </c>
      <c r="P90" s="232">
        <v>0.3</v>
      </c>
      <c r="Q90" s="233">
        <v>0</v>
      </c>
      <c r="R90" s="234">
        <v>-0.2</v>
      </c>
      <c r="S90" s="235">
        <v>-0.2</v>
      </c>
      <c r="T90" s="236">
        <v>0</v>
      </c>
      <c r="U90" s="285">
        <v>0</v>
      </c>
    </row>
    <row r="91" spans="1:21" ht="16.5" customHeight="1">
      <c r="A91" s="266"/>
      <c r="B91" s="853"/>
      <c r="C91" s="268" t="s">
        <v>337</v>
      </c>
      <c r="D91" s="250">
        <v>180</v>
      </c>
      <c r="E91" s="251">
        <v>20</v>
      </c>
      <c r="F91" s="254" t="s">
        <v>338</v>
      </c>
      <c r="G91" s="255">
        <v>2</v>
      </c>
      <c r="H91" s="255">
        <v>0</v>
      </c>
      <c r="I91" s="255">
        <v>2</v>
      </c>
      <c r="J91" s="255">
        <v>0</v>
      </c>
      <c r="K91" s="255">
        <v>0</v>
      </c>
      <c r="L91" s="248" t="s">
        <v>220</v>
      </c>
      <c r="M91" s="247">
        <v>0</v>
      </c>
      <c r="N91" s="230">
        <v>0</v>
      </c>
      <c r="O91" s="231">
        <v>0</v>
      </c>
      <c r="P91" s="232">
        <v>-0.3</v>
      </c>
      <c r="Q91" s="233">
        <v>0.3</v>
      </c>
      <c r="R91" s="234">
        <v>-0.3</v>
      </c>
      <c r="S91" s="235">
        <v>0.3</v>
      </c>
      <c r="T91" s="236">
        <v>0</v>
      </c>
      <c r="U91" s="285">
        <v>0</v>
      </c>
    </row>
    <row r="92" spans="1:21" ht="16.5" customHeight="1">
      <c r="A92" s="266"/>
      <c r="B92" s="854"/>
      <c r="C92" s="269" t="s">
        <v>339</v>
      </c>
      <c r="D92" s="250">
        <v>300</v>
      </c>
      <c r="E92" s="251">
        <v>50</v>
      </c>
      <c r="F92" s="254" t="s">
        <v>340</v>
      </c>
      <c r="G92" s="255">
        <v>2</v>
      </c>
      <c r="H92" s="255">
        <v>2</v>
      </c>
      <c r="I92" s="255">
        <v>1</v>
      </c>
      <c r="J92" s="255">
        <v>0</v>
      </c>
      <c r="K92" s="255">
        <v>1</v>
      </c>
      <c r="L92" s="248" t="s">
        <v>341</v>
      </c>
      <c r="M92" s="247">
        <v>0</v>
      </c>
      <c r="N92" s="230">
        <v>0</v>
      </c>
      <c r="O92" s="231">
        <v>0.2</v>
      </c>
      <c r="P92" s="232">
        <v>0.2</v>
      </c>
      <c r="Q92" s="233">
        <v>0.2</v>
      </c>
      <c r="R92" s="234">
        <v>-1</v>
      </c>
      <c r="S92" s="235">
        <v>0</v>
      </c>
      <c r="T92" s="236">
        <v>0</v>
      </c>
      <c r="U92" s="285">
        <v>0</v>
      </c>
    </row>
    <row r="93" spans="1:21" ht="16.5" customHeight="1">
      <c r="A93" s="855" t="s">
        <v>342</v>
      </c>
      <c r="B93" s="857" t="s">
        <v>143</v>
      </c>
      <c r="C93" s="267" t="s">
        <v>343</v>
      </c>
      <c r="D93" s="250">
        <v>125</v>
      </c>
      <c r="E93" s="251">
        <v>85</v>
      </c>
      <c r="F93" s="254" t="s">
        <v>344</v>
      </c>
      <c r="G93" s="255">
        <v>1</v>
      </c>
      <c r="H93" s="255">
        <v>1</v>
      </c>
      <c r="I93" s="255">
        <v>1</v>
      </c>
      <c r="J93" s="255">
        <v>1</v>
      </c>
      <c r="K93" s="255">
        <v>1</v>
      </c>
      <c r="L93" s="248" t="s">
        <v>220</v>
      </c>
      <c r="M93" s="246">
        <v>0.2</v>
      </c>
      <c r="N93" s="229">
        <v>0.2</v>
      </c>
      <c r="O93" s="231">
        <v>0</v>
      </c>
      <c r="P93" s="232">
        <v>0</v>
      </c>
      <c r="Q93" s="233">
        <v>0.2</v>
      </c>
      <c r="R93" s="234">
        <v>0</v>
      </c>
      <c r="S93" s="235">
        <v>-0.4</v>
      </c>
      <c r="T93" s="236">
        <v>0.2</v>
      </c>
      <c r="U93" s="285">
        <v>0.2</v>
      </c>
    </row>
    <row r="94" spans="1:21" ht="16.5" customHeight="1">
      <c r="A94" s="855"/>
      <c r="B94" s="858"/>
      <c r="C94" s="268" t="s">
        <v>345</v>
      </c>
      <c r="D94" s="250">
        <v>100</v>
      </c>
      <c r="E94" s="251">
        <v>100</v>
      </c>
      <c r="F94" s="254" t="s">
        <v>346</v>
      </c>
      <c r="G94" s="255">
        <v>1</v>
      </c>
      <c r="H94" s="255">
        <v>1</v>
      </c>
      <c r="I94" s="255">
        <v>1</v>
      </c>
      <c r="J94" s="255">
        <v>1</v>
      </c>
      <c r="K94" s="255">
        <v>1</v>
      </c>
      <c r="L94" s="248" t="s">
        <v>220</v>
      </c>
      <c r="M94" s="246">
        <v>0</v>
      </c>
      <c r="N94" s="229">
        <v>0</v>
      </c>
      <c r="O94" s="231">
        <v>0</v>
      </c>
      <c r="P94" s="232">
        <v>0</v>
      </c>
      <c r="Q94" s="233">
        <v>0</v>
      </c>
      <c r="R94" s="234">
        <v>0</v>
      </c>
      <c r="S94" s="235">
        <v>0</v>
      </c>
      <c r="T94" s="236">
        <v>0</v>
      </c>
      <c r="U94" s="285">
        <v>0</v>
      </c>
    </row>
    <row r="95" spans="1:21" ht="16.5" customHeight="1">
      <c r="A95" s="855"/>
      <c r="B95" s="858"/>
      <c r="C95" s="269" t="s">
        <v>347</v>
      </c>
      <c r="D95" s="250">
        <v>80</v>
      </c>
      <c r="E95" s="251">
        <v>80</v>
      </c>
      <c r="F95" s="254" t="s">
        <v>348</v>
      </c>
      <c r="G95" s="255">
        <v>4</v>
      </c>
      <c r="H95" s="255">
        <v>-1</v>
      </c>
      <c r="I95" s="255">
        <v>1</v>
      </c>
      <c r="J95" s="255">
        <v>0</v>
      </c>
      <c r="K95" s="255">
        <v>1</v>
      </c>
      <c r="L95" s="248" t="s">
        <v>220</v>
      </c>
      <c r="M95" s="247">
        <v>0.1</v>
      </c>
      <c r="N95" s="230">
        <v>0.1</v>
      </c>
      <c r="O95" s="231">
        <v>0.1</v>
      </c>
      <c r="P95" s="232">
        <v>0.1</v>
      </c>
      <c r="Q95" s="233">
        <v>0.1</v>
      </c>
      <c r="R95" s="234">
        <v>0.1</v>
      </c>
      <c r="S95" s="235">
        <v>0.1</v>
      </c>
      <c r="T95" s="236">
        <v>0.1</v>
      </c>
      <c r="U95" s="285">
        <v>0.1</v>
      </c>
    </row>
    <row r="96" spans="1:21" ht="16.5" customHeight="1">
      <c r="A96" s="856"/>
      <c r="B96" s="852" t="s">
        <v>349</v>
      </c>
      <c r="C96" s="267" t="s">
        <v>350</v>
      </c>
      <c r="D96" s="250">
        <v>100</v>
      </c>
      <c r="E96" s="251">
        <v>180</v>
      </c>
      <c r="F96" s="254" t="s">
        <v>351</v>
      </c>
      <c r="G96" s="255">
        <v>-5</v>
      </c>
      <c r="H96" s="255">
        <v>2</v>
      </c>
      <c r="I96" s="255">
        <v>0</v>
      </c>
      <c r="J96" s="255">
        <v>0</v>
      </c>
      <c r="K96" s="255">
        <v>1</v>
      </c>
      <c r="L96" s="248" t="s">
        <v>220</v>
      </c>
      <c r="M96" s="246">
        <v>0.2</v>
      </c>
      <c r="N96" s="229">
        <v>-0.8</v>
      </c>
      <c r="O96" s="231">
        <v>0.1</v>
      </c>
      <c r="P96" s="232">
        <v>0.1</v>
      </c>
      <c r="Q96" s="233">
        <v>0.2</v>
      </c>
      <c r="R96" s="234">
        <v>-0.8</v>
      </c>
      <c r="S96" s="235">
        <v>0.2</v>
      </c>
      <c r="T96" s="236">
        <v>0.4</v>
      </c>
      <c r="U96" s="285">
        <v>0.4</v>
      </c>
    </row>
    <row r="97" spans="1:21" ht="16.5" customHeight="1">
      <c r="A97" s="856"/>
      <c r="B97" s="859"/>
      <c r="C97" s="268" t="s">
        <v>352</v>
      </c>
      <c r="D97" s="250">
        <v>70</v>
      </c>
      <c r="E97" s="251">
        <v>70</v>
      </c>
      <c r="F97" s="254" t="s">
        <v>353</v>
      </c>
      <c r="G97" s="255">
        <v>2</v>
      </c>
      <c r="H97" s="255">
        <v>2</v>
      </c>
      <c r="I97" s="255">
        <v>1</v>
      </c>
      <c r="J97" s="255">
        <v>0</v>
      </c>
      <c r="K97" s="255">
        <v>2</v>
      </c>
      <c r="L97" s="248" t="s">
        <v>220</v>
      </c>
      <c r="M97" s="247">
        <v>0.3</v>
      </c>
      <c r="N97" s="230">
        <v>0.3</v>
      </c>
      <c r="O97" s="231">
        <v>0.3</v>
      </c>
      <c r="P97" s="232">
        <v>0</v>
      </c>
      <c r="Q97" s="233">
        <v>0</v>
      </c>
      <c r="R97" s="234">
        <v>-0.3</v>
      </c>
      <c r="S97" s="235">
        <v>0</v>
      </c>
      <c r="T97" s="236">
        <v>0</v>
      </c>
      <c r="U97" s="285">
        <v>0</v>
      </c>
    </row>
    <row r="98" spans="1:21" ht="16.5" customHeight="1">
      <c r="A98" s="856"/>
      <c r="B98" s="860"/>
      <c r="C98" s="269" t="s">
        <v>354</v>
      </c>
      <c r="D98" s="250">
        <v>80</v>
      </c>
      <c r="E98" s="251">
        <v>70</v>
      </c>
      <c r="F98" s="254" t="s">
        <v>355</v>
      </c>
      <c r="G98" s="255">
        <v>1</v>
      </c>
      <c r="H98" s="255">
        <v>1</v>
      </c>
      <c r="I98" s="255">
        <v>1</v>
      </c>
      <c r="J98" s="255">
        <v>1</v>
      </c>
      <c r="K98" s="255">
        <v>1</v>
      </c>
      <c r="L98" s="248" t="s">
        <v>220</v>
      </c>
      <c r="M98" s="246">
        <v>0</v>
      </c>
      <c r="N98" s="229">
        <v>0.2</v>
      </c>
      <c r="O98" s="231">
        <v>0.5</v>
      </c>
      <c r="P98" s="232">
        <v>0</v>
      </c>
      <c r="Q98" s="233">
        <v>0.2</v>
      </c>
      <c r="R98" s="234">
        <v>0.2</v>
      </c>
      <c r="S98" s="235">
        <v>0.2</v>
      </c>
      <c r="T98" s="236">
        <v>0</v>
      </c>
      <c r="U98" s="285">
        <v>0</v>
      </c>
    </row>
    <row r="99" spans="1:21" ht="16.5" customHeight="1">
      <c r="A99" s="266"/>
      <c r="B99" s="853" t="s">
        <v>356</v>
      </c>
      <c r="C99" s="267" t="s">
        <v>357</v>
      </c>
      <c r="D99" s="250">
        <v>20</v>
      </c>
      <c r="E99" s="251">
        <v>200</v>
      </c>
      <c r="F99" s="254" t="s">
        <v>358</v>
      </c>
      <c r="G99" s="255">
        <v>2</v>
      </c>
      <c r="H99" s="255">
        <v>2</v>
      </c>
      <c r="I99" s="255">
        <v>1</v>
      </c>
      <c r="J99" s="255">
        <v>1</v>
      </c>
      <c r="K99" s="255">
        <v>1</v>
      </c>
      <c r="L99" s="248" t="s">
        <v>220</v>
      </c>
      <c r="M99" s="247">
        <v>0</v>
      </c>
      <c r="N99" s="230">
        <v>0</v>
      </c>
      <c r="O99" s="231">
        <v>0</v>
      </c>
      <c r="P99" s="232">
        <v>0</v>
      </c>
      <c r="Q99" s="233">
        <v>0</v>
      </c>
      <c r="R99" s="234">
        <v>0</v>
      </c>
      <c r="S99" s="235">
        <v>0.2</v>
      </c>
      <c r="T99" s="236">
        <v>0</v>
      </c>
      <c r="U99" s="285">
        <v>0</v>
      </c>
    </row>
    <row r="100" spans="1:21" ht="16.5" customHeight="1">
      <c r="A100" s="266"/>
      <c r="B100" s="859"/>
      <c r="C100" s="268" t="s">
        <v>359</v>
      </c>
      <c r="D100" s="250">
        <v>200</v>
      </c>
      <c r="E100" s="251">
        <v>50</v>
      </c>
      <c r="F100" s="254" t="s">
        <v>360</v>
      </c>
      <c r="G100" s="255">
        <v>2</v>
      </c>
      <c r="H100" s="255">
        <v>0</v>
      </c>
      <c r="I100" s="255">
        <v>1</v>
      </c>
      <c r="J100" s="255">
        <v>0</v>
      </c>
      <c r="K100" s="255">
        <v>-1</v>
      </c>
      <c r="L100" s="248" t="s">
        <v>220</v>
      </c>
      <c r="M100" s="246">
        <v>0</v>
      </c>
      <c r="N100" s="229">
        <v>-0.5</v>
      </c>
      <c r="O100" s="231">
        <v>0.2</v>
      </c>
      <c r="P100" s="232">
        <v>-0.8</v>
      </c>
      <c r="Q100" s="233">
        <v>0</v>
      </c>
      <c r="R100" s="234">
        <v>0.3</v>
      </c>
      <c r="S100" s="235">
        <v>0.3</v>
      </c>
      <c r="T100" s="236">
        <v>1</v>
      </c>
      <c r="U100" s="285">
        <v>-0.5</v>
      </c>
    </row>
    <row r="101" spans="1:21" ht="23.25" customHeight="1">
      <c r="A101" s="266"/>
      <c r="B101" s="860"/>
      <c r="C101" s="269" t="s">
        <v>361</v>
      </c>
      <c r="D101" s="250">
        <v>145</v>
      </c>
      <c r="E101" s="251">
        <v>125</v>
      </c>
      <c r="F101" s="254" t="s">
        <v>362</v>
      </c>
      <c r="G101" s="255">
        <v>0</v>
      </c>
      <c r="H101" s="255">
        <v>1</v>
      </c>
      <c r="I101" s="255">
        <v>0</v>
      </c>
      <c r="J101" s="255">
        <v>0</v>
      </c>
      <c r="K101" s="255">
        <v>0</v>
      </c>
      <c r="L101" s="248" t="s">
        <v>220</v>
      </c>
      <c r="M101" s="247">
        <v>-0.3</v>
      </c>
      <c r="N101" s="230">
        <v>0.2</v>
      </c>
      <c r="O101" s="231">
        <v>0</v>
      </c>
      <c r="P101" s="232">
        <v>0</v>
      </c>
      <c r="Q101" s="233">
        <v>0</v>
      </c>
      <c r="R101" s="234">
        <v>-0.3</v>
      </c>
      <c r="S101" s="235">
        <v>0</v>
      </c>
      <c r="T101" s="236">
        <v>0.3</v>
      </c>
      <c r="U101" s="285">
        <v>0</v>
      </c>
    </row>
    <row r="102" spans="1:21" ht="16.5" customHeight="1">
      <c r="A102" s="265"/>
      <c r="B102" s="861" t="s">
        <v>363</v>
      </c>
      <c r="C102" s="264" t="s">
        <v>364</v>
      </c>
      <c r="D102" s="250">
        <v>70</v>
      </c>
      <c r="E102" s="251">
        <v>100</v>
      </c>
      <c r="F102" s="254" t="s">
        <v>365</v>
      </c>
      <c r="G102" s="255">
        <v>0</v>
      </c>
      <c r="H102" s="255">
        <v>1</v>
      </c>
      <c r="I102" s="255">
        <v>1</v>
      </c>
      <c r="J102" s="255">
        <v>1</v>
      </c>
      <c r="K102" s="255">
        <v>1</v>
      </c>
      <c r="L102" s="248" t="s">
        <v>220</v>
      </c>
      <c r="M102" s="247">
        <v>-0.3</v>
      </c>
      <c r="N102" s="230">
        <v>0.3</v>
      </c>
      <c r="O102" s="231">
        <v>0</v>
      </c>
      <c r="P102" s="232">
        <v>0.3</v>
      </c>
      <c r="Q102" s="233">
        <v>0</v>
      </c>
      <c r="R102" s="234">
        <v>-0.3</v>
      </c>
      <c r="S102" s="235">
        <v>0</v>
      </c>
      <c r="T102" s="236">
        <v>0.6</v>
      </c>
      <c r="U102" s="285">
        <v>0.6</v>
      </c>
    </row>
    <row r="103" spans="1:21" ht="19.5" customHeight="1">
      <c r="A103" s="261"/>
      <c r="B103" s="862"/>
      <c r="C103" s="262" t="s">
        <v>366</v>
      </c>
      <c r="D103" s="250">
        <v>170</v>
      </c>
      <c r="E103" s="251">
        <v>100</v>
      </c>
      <c r="F103" s="254" t="s">
        <v>367</v>
      </c>
      <c r="G103" s="255">
        <v>1</v>
      </c>
      <c r="H103" s="255">
        <v>1</v>
      </c>
      <c r="I103" s="255">
        <v>2</v>
      </c>
      <c r="J103" s="255">
        <v>3</v>
      </c>
      <c r="K103" s="255">
        <v>1</v>
      </c>
      <c r="L103" s="248" t="s">
        <v>257</v>
      </c>
      <c r="M103" s="247">
        <v>-0.2</v>
      </c>
      <c r="N103" s="230">
        <v>0.4</v>
      </c>
      <c r="O103" s="231">
        <v>-0.3</v>
      </c>
      <c r="P103" s="232">
        <v>0</v>
      </c>
      <c r="Q103" s="233">
        <v>0</v>
      </c>
      <c r="R103" s="234">
        <v>0</v>
      </c>
      <c r="S103" s="235">
        <v>0</v>
      </c>
      <c r="T103" s="236">
        <v>0</v>
      </c>
      <c r="U103" s="285">
        <v>0.2</v>
      </c>
    </row>
    <row r="104" spans="1:21" ht="18" customHeight="1">
      <c r="A104" s="261"/>
      <c r="B104" s="862"/>
      <c r="C104" s="263" t="s">
        <v>368</v>
      </c>
      <c r="D104" s="250">
        <v>100</v>
      </c>
      <c r="E104" s="251">
        <v>120</v>
      </c>
      <c r="F104" s="254" t="s">
        <v>369</v>
      </c>
      <c r="G104" s="255">
        <v>1</v>
      </c>
      <c r="H104" s="255">
        <v>2</v>
      </c>
      <c r="I104" s="255">
        <v>1</v>
      </c>
      <c r="J104" s="255">
        <v>1</v>
      </c>
      <c r="K104" s="255">
        <v>2</v>
      </c>
      <c r="L104" s="248" t="s">
        <v>220</v>
      </c>
      <c r="M104" s="247">
        <v>0</v>
      </c>
      <c r="N104" s="230">
        <v>0.2</v>
      </c>
      <c r="O104" s="231">
        <v>-0.4</v>
      </c>
      <c r="P104" s="232">
        <v>0.6</v>
      </c>
      <c r="Q104" s="233">
        <v>0.2</v>
      </c>
      <c r="R104" s="234">
        <v>0</v>
      </c>
      <c r="S104" s="235">
        <v>0</v>
      </c>
      <c r="T104" s="236">
        <v>0</v>
      </c>
      <c r="U104" s="285">
        <v>0</v>
      </c>
    </row>
    <row r="105" spans="1:21" ht="19.5" customHeight="1">
      <c r="A105" s="863" t="s">
        <v>370</v>
      </c>
      <c r="B105" s="831" t="s">
        <v>371</v>
      </c>
      <c r="C105" s="264" t="s">
        <v>372</v>
      </c>
      <c r="D105" s="250">
        <v>125</v>
      </c>
      <c r="E105" s="251">
        <v>75</v>
      </c>
      <c r="F105" s="254" t="s">
        <v>373</v>
      </c>
      <c r="G105" s="255">
        <v>3</v>
      </c>
      <c r="H105" s="255">
        <v>-1</v>
      </c>
      <c r="I105" s="255">
        <v>1</v>
      </c>
      <c r="J105" s="255">
        <v>1</v>
      </c>
      <c r="K105" s="255">
        <v>0</v>
      </c>
      <c r="L105" s="248" t="s">
        <v>220</v>
      </c>
      <c r="M105" s="246">
        <v>0</v>
      </c>
      <c r="N105" s="229">
        <v>0.2</v>
      </c>
      <c r="O105" s="231">
        <v>0</v>
      </c>
      <c r="P105" s="232">
        <v>0</v>
      </c>
      <c r="Q105" s="233">
        <v>0</v>
      </c>
      <c r="R105" s="234">
        <v>0</v>
      </c>
      <c r="S105" s="235">
        <v>0</v>
      </c>
      <c r="T105" s="236">
        <v>0</v>
      </c>
      <c r="U105" s="285">
        <v>0</v>
      </c>
    </row>
    <row r="106" spans="1:21" ht="16.5" customHeight="1">
      <c r="A106" s="863"/>
      <c r="B106" s="832"/>
      <c r="C106" s="262" t="s">
        <v>374</v>
      </c>
      <c r="D106" s="250">
        <v>80</v>
      </c>
      <c r="E106" s="251">
        <v>80</v>
      </c>
      <c r="F106" s="254" t="s">
        <v>375</v>
      </c>
      <c r="G106" s="255">
        <v>1</v>
      </c>
      <c r="H106" s="255">
        <v>1</v>
      </c>
      <c r="I106" s="255">
        <v>0</v>
      </c>
      <c r="J106" s="255">
        <v>2</v>
      </c>
      <c r="K106" s="255">
        <v>1</v>
      </c>
      <c r="L106" s="248" t="s">
        <v>220</v>
      </c>
      <c r="M106" s="246">
        <v>0</v>
      </c>
      <c r="N106" s="229">
        <v>0</v>
      </c>
      <c r="O106" s="231">
        <v>0</v>
      </c>
      <c r="P106" s="232">
        <v>0</v>
      </c>
      <c r="Q106" s="233">
        <v>0</v>
      </c>
      <c r="R106" s="234">
        <v>0</v>
      </c>
      <c r="S106" s="235">
        <v>0</v>
      </c>
      <c r="T106" s="236">
        <v>0</v>
      </c>
      <c r="U106" s="285">
        <v>0</v>
      </c>
    </row>
    <row r="107" spans="1:21" ht="16.5" customHeight="1">
      <c r="A107" s="863"/>
      <c r="B107" s="833"/>
      <c r="C107" s="263" t="s">
        <v>376</v>
      </c>
      <c r="D107" s="250">
        <v>75</v>
      </c>
      <c r="E107" s="251">
        <v>125</v>
      </c>
      <c r="F107" s="254" t="s">
        <v>377</v>
      </c>
      <c r="G107" s="255">
        <v>-3</v>
      </c>
      <c r="H107" s="255">
        <v>3</v>
      </c>
      <c r="I107" s="255">
        <v>-1</v>
      </c>
      <c r="J107" s="255">
        <v>1</v>
      </c>
      <c r="K107" s="255">
        <v>4</v>
      </c>
      <c r="L107" s="248" t="s">
        <v>220</v>
      </c>
      <c r="M107" s="247">
        <v>-0.7</v>
      </c>
      <c r="N107" s="230">
        <v>0.7</v>
      </c>
      <c r="O107" s="231">
        <v>-0.3</v>
      </c>
      <c r="P107" s="232">
        <v>0</v>
      </c>
      <c r="Q107" s="233">
        <v>0.2</v>
      </c>
      <c r="R107" s="234">
        <v>0</v>
      </c>
      <c r="S107" s="235">
        <v>0.2</v>
      </c>
      <c r="T107" s="236">
        <v>0</v>
      </c>
      <c r="U107" s="285">
        <v>0.2</v>
      </c>
    </row>
    <row r="108" spans="1:21" ht="16.5" customHeight="1">
      <c r="A108" s="863"/>
      <c r="B108" s="864" t="s">
        <v>378</v>
      </c>
      <c r="C108" s="264" t="s">
        <v>379</v>
      </c>
      <c r="D108" s="250">
        <v>80</v>
      </c>
      <c r="E108" s="251">
        <v>60</v>
      </c>
      <c r="F108" s="254" t="s">
        <v>380</v>
      </c>
      <c r="G108" s="255">
        <v>-1</v>
      </c>
      <c r="H108" s="255">
        <v>0</v>
      </c>
      <c r="I108" s="255">
        <v>2</v>
      </c>
      <c r="J108" s="255">
        <v>1</v>
      </c>
      <c r="K108" s="255">
        <v>0</v>
      </c>
      <c r="L108" s="248" t="s">
        <v>220</v>
      </c>
      <c r="M108" s="246">
        <v>-1</v>
      </c>
      <c r="N108" s="229">
        <v>1</v>
      </c>
      <c r="O108" s="231">
        <v>0</v>
      </c>
      <c r="P108" s="232">
        <v>0</v>
      </c>
      <c r="Q108" s="233">
        <v>0.5</v>
      </c>
      <c r="R108" s="234">
        <v>0.5</v>
      </c>
      <c r="S108" s="235">
        <v>-0.2</v>
      </c>
      <c r="T108" s="236">
        <v>0.8</v>
      </c>
      <c r="U108" s="285">
        <v>0</v>
      </c>
    </row>
    <row r="109" spans="1:21" ht="16.5" customHeight="1">
      <c r="A109" s="863"/>
      <c r="B109" s="862"/>
      <c r="C109" s="262" t="s">
        <v>381</v>
      </c>
      <c r="D109" s="250">
        <v>50</v>
      </c>
      <c r="E109" s="251">
        <v>100</v>
      </c>
      <c r="F109" s="254" t="s">
        <v>382</v>
      </c>
      <c r="G109" s="255">
        <v>1</v>
      </c>
      <c r="H109" s="255">
        <v>1</v>
      </c>
      <c r="I109" s="255">
        <v>0</v>
      </c>
      <c r="J109" s="255">
        <v>2</v>
      </c>
      <c r="K109" s="255">
        <v>3</v>
      </c>
      <c r="L109" s="248" t="s">
        <v>220</v>
      </c>
      <c r="M109" s="247">
        <v>-0.5</v>
      </c>
      <c r="N109" s="230">
        <v>0.3</v>
      </c>
      <c r="O109" s="231">
        <v>0</v>
      </c>
      <c r="P109" s="232">
        <v>0.1</v>
      </c>
      <c r="Q109" s="233">
        <v>0.1</v>
      </c>
      <c r="R109" s="234">
        <v>0.1</v>
      </c>
      <c r="S109" s="235">
        <v>0.1</v>
      </c>
      <c r="T109" s="236">
        <v>0.5</v>
      </c>
      <c r="U109" s="285">
        <v>-0.5</v>
      </c>
    </row>
    <row r="110" spans="1:21" ht="16.5" customHeight="1">
      <c r="A110" s="863"/>
      <c r="B110" s="862"/>
      <c r="C110" s="263" t="s">
        <v>383</v>
      </c>
      <c r="D110" s="250">
        <v>75</v>
      </c>
      <c r="E110" s="251">
        <v>75</v>
      </c>
      <c r="F110" s="254" t="s">
        <v>384</v>
      </c>
      <c r="G110" s="255">
        <v>1</v>
      </c>
      <c r="H110" s="255">
        <v>1</v>
      </c>
      <c r="I110" s="255">
        <v>1</v>
      </c>
      <c r="J110" s="255">
        <v>2</v>
      </c>
      <c r="K110" s="255">
        <v>1</v>
      </c>
      <c r="L110" s="248" t="s">
        <v>220</v>
      </c>
      <c r="M110" s="246">
        <v>-0.8</v>
      </c>
      <c r="N110" s="229">
        <v>0</v>
      </c>
      <c r="O110" s="231">
        <v>0</v>
      </c>
      <c r="P110" s="232">
        <v>0</v>
      </c>
      <c r="Q110" s="233">
        <v>0.2</v>
      </c>
      <c r="R110" s="234">
        <v>0.2</v>
      </c>
      <c r="S110" s="235">
        <v>0</v>
      </c>
      <c r="T110" s="236">
        <v>0.2</v>
      </c>
      <c r="U110" s="285">
        <v>0</v>
      </c>
    </row>
    <row r="111" spans="1:21" ht="16.5" customHeight="1">
      <c r="A111" s="265"/>
      <c r="B111" s="831" t="s">
        <v>385</v>
      </c>
      <c r="C111" s="264" t="s">
        <v>386</v>
      </c>
      <c r="D111" s="250">
        <v>100</v>
      </c>
      <c r="E111" s="251">
        <v>100</v>
      </c>
      <c r="F111" s="254" t="s">
        <v>387</v>
      </c>
      <c r="G111" s="255">
        <v>1</v>
      </c>
      <c r="H111" s="255">
        <v>2</v>
      </c>
      <c r="I111" s="255">
        <v>1</v>
      </c>
      <c r="J111" s="255">
        <v>1</v>
      </c>
      <c r="K111" s="255">
        <v>1</v>
      </c>
      <c r="L111" s="248" t="s">
        <v>220</v>
      </c>
      <c r="M111" s="247">
        <v>-0.5</v>
      </c>
      <c r="N111" s="230">
        <v>0.3</v>
      </c>
      <c r="O111" s="231">
        <v>0</v>
      </c>
      <c r="P111" s="232">
        <v>0</v>
      </c>
      <c r="Q111" s="233">
        <v>0.1</v>
      </c>
      <c r="R111" s="234">
        <v>0</v>
      </c>
      <c r="S111" s="235">
        <v>0</v>
      </c>
      <c r="T111" s="236">
        <v>0</v>
      </c>
      <c r="U111" s="285">
        <v>0.1</v>
      </c>
    </row>
    <row r="112" spans="1:21" ht="15.75" customHeight="1">
      <c r="A112" s="261"/>
      <c r="B112" s="832"/>
      <c r="C112" s="262" t="s">
        <v>388</v>
      </c>
      <c r="D112" s="250">
        <v>100</v>
      </c>
      <c r="E112" s="251">
        <v>80</v>
      </c>
      <c r="F112" s="254" t="s">
        <v>389</v>
      </c>
      <c r="G112" s="255">
        <v>1</v>
      </c>
      <c r="H112" s="255">
        <v>2</v>
      </c>
      <c r="I112" s="255">
        <v>1</v>
      </c>
      <c r="J112" s="255">
        <v>1</v>
      </c>
      <c r="K112" s="255">
        <v>1</v>
      </c>
      <c r="L112" s="248" t="s">
        <v>220</v>
      </c>
      <c r="M112" s="246">
        <v>-0.4</v>
      </c>
      <c r="N112" s="229">
        <v>0.3</v>
      </c>
      <c r="O112" s="231">
        <v>0.3</v>
      </c>
      <c r="P112" s="232">
        <v>0</v>
      </c>
      <c r="Q112" s="233">
        <v>0</v>
      </c>
      <c r="R112" s="234">
        <v>0</v>
      </c>
      <c r="S112" s="235">
        <v>0</v>
      </c>
      <c r="T112" s="236">
        <v>0</v>
      </c>
      <c r="U112" s="285">
        <v>0</v>
      </c>
    </row>
    <row r="113" spans="1:21" ht="15.75" customHeight="1">
      <c r="A113" s="261"/>
      <c r="B113" s="833"/>
      <c r="C113" s="263" t="s">
        <v>390</v>
      </c>
      <c r="D113" s="250">
        <v>80</v>
      </c>
      <c r="E113" s="251">
        <v>120</v>
      </c>
      <c r="F113" s="254" t="s">
        <v>391</v>
      </c>
      <c r="G113" s="255">
        <v>1</v>
      </c>
      <c r="H113" s="255">
        <v>3</v>
      </c>
      <c r="I113" s="255">
        <v>1</v>
      </c>
      <c r="J113" s="255">
        <v>1</v>
      </c>
      <c r="K113" s="255">
        <v>1</v>
      </c>
      <c r="L113" s="248" t="s">
        <v>220</v>
      </c>
      <c r="M113" s="246">
        <v>-0.7</v>
      </c>
      <c r="N113" s="229">
        <v>0.3</v>
      </c>
      <c r="O113" s="231">
        <v>-0.2</v>
      </c>
      <c r="P113" s="232">
        <v>0</v>
      </c>
      <c r="Q113" s="233">
        <v>0.3</v>
      </c>
      <c r="R113" s="234">
        <v>0</v>
      </c>
      <c r="S113" s="235">
        <v>0</v>
      </c>
      <c r="T113" s="236">
        <v>0</v>
      </c>
      <c r="U113" s="285">
        <v>0</v>
      </c>
    </row>
    <row r="114" spans="1:21" ht="16.5" customHeight="1">
      <c r="A114" s="834"/>
      <c r="B114" s="836" t="s">
        <v>392</v>
      </c>
      <c r="C114" s="276" t="s">
        <v>393</v>
      </c>
      <c r="D114" s="250">
        <v>95</v>
      </c>
      <c r="E114" s="251">
        <v>95</v>
      </c>
      <c r="F114" s="254" t="s">
        <v>394</v>
      </c>
      <c r="G114" s="255">
        <v>1</v>
      </c>
      <c r="H114" s="255">
        <v>1</v>
      </c>
      <c r="I114" s="255">
        <v>1</v>
      </c>
      <c r="J114" s="255">
        <v>1</v>
      </c>
      <c r="K114" s="255">
        <v>1</v>
      </c>
      <c r="L114" s="248" t="s">
        <v>220</v>
      </c>
      <c r="M114" s="246">
        <v>0</v>
      </c>
      <c r="N114" s="229">
        <v>0</v>
      </c>
      <c r="O114" s="231">
        <v>0.2</v>
      </c>
      <c r="P114" s="232">
        <v>0</v>
      </c>
      <c r="Q114" s="233">
        <v>0.2</v>
      </c>
      <c r="R114" s="234">
        <v>0</v>
      </c>
      <c r="S114" s="235">
        <v>0</v>
      </c>
      <c r="T114" s="236">
        <v>0</v>
      </c>
      <c r="U114" s="285">
        <v>0</v>
      </c>
    </row>
    <row r="115" spans="1:21" ht="16.5" customHeight="1">
      <c r="A115" s="835"/>
      <c r="B115" s="837"/>
      <c r="C115" s="277" t="s">
        <v>395</v>
      </c>
      <c r="D115" s="250">
        <v>120</v>
      </c>
      <c r="E115" s="251">
        <v>110</v>
      </c>
      <c r="F115" s="254" t="s">
        <v>396</v>
      </c>
      <c r="G115" s="255">
        <v>2</v>
      </c>
      <c r="H115" s="255">
        <v>1</v>
      </c>
      <c r="I115" s="255">
        <v>1</v>
      </c>
      <c r="J115" s="255">
        <v>1</v>
      </c>
      <c r="K115" s="255">
        <v>1</v>
      </c>
      <c r="L115" s="248" t="s">
        <v>220</v>
      </c>
      <c r="M115" s="247">
        <v>-0.3</v>
      </c>
      <c r="N115" s="230">
        <v>0.1</v>
      </c>
      <c r="O115" s="231">
        <v>0.2</v>
      </c>
      <c r="P115" s="232">
        <v>-0.3</v>
      </c>
      <c r="Q115" s="233">
        <v>0</v>
      </c>
      <c r="R115" s="234">
        <v>0</v>
      </c>
      <c r="S115" s="235">
        <v>0</v>
      </c>
      <c r="T115" s="236">
        <v>0</v>
      </c>
      <c r="U115" s="285">
        <v>0</v>
      </c>
    </row>
    <row r="116" spans="1:21" ht="16.5" customHeight="1">
      <c r="A116" s="835"/>
      <c r="B116" s="838"/>
      <c r="C116" s="278" t="s">
        <v>397</v>
      </c>
      <c r="D116" s="250">
        <v>75</v>
      </c>
      <c r="E116" s="251">
        <v>175</v>
      </c>
      <c r="F116" s="254" t="s">
        <v>398</v>
      </c>
      <c r="G116" s="255">
        <v>1</v>
      </c>
      <c r="H116" s="255">
        <v>2</v>
      </c>
      <c r="I116" s="255">
        <v>1</v>
      </c>
      <c r="J116" s="255">
        <v>1</v>
      </c>
      <c r="K116" s="255">
        <v>2</v>
      </c>
      <c r="L116" s="248" t="s">
        <v>220</v>
      </c>
      <c r="M116" s="246">
        <v>-0.2</v>
      </c>
      <c r="N116" s="229">
        <v>0.4</v>
      </c>
      <c r="O116" s="231">
        <v>-0.2</v>
      </c>
      <c r="P116" s="232">
        <v>0</v>
      </c>
      <c r="Q116" s="233">
        <v>0</v>
      </c>
      <c r="R116" s="234">
        <v>-0.2</v>
      </c>
      <c r="S116" s="235">
        <v>0.2</v>
      </c>
      <c r="T116" s="236">
        <v>0</v>
      </c>
      <c r="U116" s="285">
        <v>0</v>
      </c>
    </row>
    <row r="117" spans="1:21" ht="16.5" customHeight="1">
      <c r="A117" s="839" t="s">
        <v>399</v>
      </c>
      <c r="B117" s="836" t="s">
        <v>400</v>
      </c>
      <c r="C117" s="276" t="s">
        <v>401</v>
      </c>
      <c r="D117" s="250">
        <v>100</v>
      </c>
      <c r="E117" s="251">
        <v>100</v>
      </c>
      <c r="F117" s="254" t="s">
        <v>402</v>
      </c>
      <c r="G117" s="255">
        <v>0</v>
      </c>
      <c r="H117" s="255">
        <v>0</v>
      </c>
      <c r="I117" s="255">
        <v>1</v>
      </c>
      <c r="J117" s="255">
        <v>2</v>
      </c>
      <c r="K117" s="255">
        <v>1</v>
      </c>
      <c r="L117" s="248" t="s">
        <v>220</v>
      </c>
      <c r="M117" s="247">
        <v>-0.4</v>
      </c>
      <c r="N117" s="230">
        <v>0</v>
      </c>
      <c r="O117" s="231">
        <v>0.7</v>
      </c>
      <c r="P117" s="232">
        <v>-0.6</v>
      </c>
      <c r="Q117" s="233">
        <v>0</v>
      </c>
      <c r="R117" s="234">
        <v>0</v>
      </c>
      <c r="S117" s="235">
        <v>0</v>
      </c>
      <c r="T117" s="236">
        <v>0</v>
      </c>
      <c r="U117" s="285">
        <v>0</v>
      </c>
    </row>
    <row r="118" spans="1:21" ht="16.5" customHeight="1">
      <c r="A118" s="839"/>
      <c r="B118" s="837"/>
      <c r="C118" s="277" t="s">
        <v>403</v>
      </c>
      <c r="D118" s="250">
        <v>125</v>
      </c>
      <c r="E118" s="251">
        <v>85</v>
      </c>
      <c r="F118" s="254" t="s">
        <v>404</v>
      </c>
      <c r="G118" s="255">
        <v>2</v>
      </c>
      <c r="H118" s="255">
        <v>1</v>
      </c>
      <c r="I118" s="255">
        <v>2</v>
      </c>
      <c r="J118" s="255">
        <v>0</v>
      </c>
      <c r="K118" s="255">
        <v>0</v>
      </c>
      <c r="L118" s="248" t="s">
        <v>220</v>
      </c>
      <c r="M118" s="246">
        <v>-0.4</v>
      </c>
      <c r="N118" s="229">
        <v>0.1</v>
      </c>
      <c r="O118" s="231">
        <v>0.2</v>
      </c>
      <c r="P118" s="232">
        <v>0</v>
      </c>
      <c r="Q118" s="233">
        <v>-0.3</v>
      </c>
      <c r="R118" s="234">
        <v>0</v>
      </c>
      <c r="S118" s="235">
        <v>-0.5</v>
      </c>
      <c r="T118" s="236">
        <v>0</v>
      </c>
      <c r="U118" s="285">
        <v>0</v>
      </c>
    </row>
    <row r="119" spans="1:21" ht="16.5" customHeight="1">
      <c r="A119" s="839"/>
      <c r="B119" s="838"/>
      <c r="C119" s="278" t="s">
        <v>405</v>
      </c>
      <c r="D119" s="250">
        <v>100</v>
      </c>
      <c r="E119" s="251">
        <v>120</v>
      </c>
      <c r="F119" s="254" t="s">
        <v>406</v>
      </c>
      <c r="G119" s="255">
        <v>1</v>
      </c>
      <c r="H119" s="255">
        <v>1</v>
      </c>
      <c r="I119" s="255">
        <v>1</v>
      </c>
      <c r="J119" s="255">
        <v>1</v>
      </c>
      <c r="K119" s="255">
        <v>2</v>
      </c>
      <c r="L119" s="248" t="s">
        <v>220</v>
      </c>
      <c r="M119" s="246">
        <v>0</v>
      </c>
      <c r="N119" s="229">
        <v>0.2</v>
      </c>
      <c r="O119" s="231">
        <v>0.2</v>
      </c>
      <c r="P119" s="232">
        <v>0</v>
      </c>
      <c r="Q119" s="233">
        <v>0</v>
      </c>
      <c r="R119" s="234">
        <v>0</v>
      </c>
      <c r="S119" s="235">
        <v>-0.6</v>
      </c>
      <c r="T119" s="236">
        <v>0</v>
      </c>
      <c r="U119" s="285">
        <v>0</v>
      </c>
    </row>
    <row r="120" spans="1:21" ht="16.5" customHeight="1">
      <c r="A120" s="839"/>
      <c r="B120" s="840" t="s">
        <v>407</v>
      </c>
      <c r="C120" s="276" t="s">
        <v>408</v>
      </c>
      <c r="D120" s="250">
        <v>70</v>
      </c>
      <c r="E120" s="251">
        <v>125</v>
      </c>
      <c r="F120" s="254" t="s">
        <v>409</v>
      </c>
      <c r="G120" s="255">
        <v>0</v>
      </c>
      <c r="H120" s="255">
        <v>0</v>
      </c>
      <c r="I120" s="255">
        <v>0</v>
      </c>
      <c r="J120" s="255">
        <v>2</v>
      </c>
      <c r="K120" s="255">
        <v>2</v>
      </c>
      <c r="L120" s="248" t="s">
        <v>220</v>
      </c>
      <c r="M120" s="247">
        <v>0.3</v>
      </c>
      <c r="N120" s="230">
        <v>-0.3</v>
      </c>
      <c r="O120" s="231">
        <v>0</v>
      </c>
      <c r="P120" s="232">
        <v>0</v>
      </c>
      <c r="Q120" s="233">
        <v>0.3</v>
      </c>
      <c r="R120" s="234">
        <v>-0.3</v>
      </c>
      <c r="S120" s="235">
        <v>0.3</v>
      </c>
      <c r="T120" s="236">
        <v>0</v>
      </c>
      <c r="U120" s="285">
        <v>-0.5</v>
      </c>
    </row>
    <row r="121" spans="1:21" ht="16.5" customHeight="1">
      <c r="A121" s="839"/>
      <c r="B121" s="841"/>
      <c r="C121" s="277" t="s">
        <v>410</v>
      </c>
      <c r="D121" s="250">
        <v>40</v>
      </c>
      <c r="E121" s="251">
        <v>150</v>
      </c>
      <c r="F121" s="254" t="s">
        <v>411</v>
      </c>
      <c r="G121" s="255">
        <v>-2</v>
      </c>
      <c r="H121" s="255">
        <v>1</v>
      </c>
      <c r="I121" s="255">
        <v>-1</v>
      </c>
      <c r="J121" s="255">
        <v>1</v>
      </c>
      <c r="K121" s="255">
        <v>4</v>
      </c>
      <c r="L121" s="248" t="s">
        <v>220</v>
      </c>
      <c r="M121" s="247">
        <v>0.2</v>
      </c>
      <c r="N121" s="230">
        <v>-0.2</v>
      </c>
      <c r="O121" s="231">
        <v>0</v>
      </c>
      <c r="P121" s="232">
        <v>0</v>
      </c>
      <c r="Q121" s="233">
        <v>0.3</v>
      </c>
      <c r="R121" s="234">
        <v>-0.1</v>
      </c>
      <c r="S121" s="235">
        <v>0.3</v>
      </c>
      <c r="T121" s="236">
        <v>-0.7</v>
      </c>
      <c r="U121" s="285">
        <v>0.2</v>
      </c>
    </row>
    <row r="122" spans="1:21" ht="16.5" customHeight="1">
      <c r="A122" s="839"/>
      <c r="B122" s="841"/>
      <c r="C122" s="278" t="s">
        <v>412</v>
      </c>
      <c r="D122" s="250">
        <v>65</v>
      </c>
      <c r="E122" s="251">
        <v>105</v>
      </c>
      <c r="F122" s="254" t="s">
        <v>413</v>
      </c>
      <c r="G122" s="255">
        <v>1</v>
      </c>
      <c r="H122" s="255">
        <v>1</v>
      </c>
      <c r="I122" s="255">
        <v>1</v>
      </c>
      <c r="J122" s="255">
        <v>1</v>
      </c>
      <c r="K122" s="255">
        <v>1</v>
      </c>
      <c r="L122" s="248" t="s">
        <v>220</v>
      </c>
      <c r="M122" s="246">
        <v>0.2</v>
      </c>
      <c r="N122" s="229">
        <v>-0.2</v>
      </c>
      <c r="O122" s="231">
        <v>0</v>
      </c>
      <c r="P122" s="232">
        <v>0</v>
      </c>
      <c r="Q122" s="233">
        <v>0.3</v>
      </c>
      <c r="R122" s="234">
        <v>-0.3</v>
      </c>
      <c r="S122" s="235">
        <v>0.3</v>
      </c>
      <c r="T122" s="236">
        <v>-0.3</v>
      </c>
      <c r="U122" s="285">
        <v>0</v>
      </c>
    </row>
    <row r="123" spans="1:21" ht="16.5" customHeight="1">
      <c r="A123" s="808"/>
      <c r="B123" s="842" t="s">
        <v>414</v>
      </c>
      <c r="C123" s="276" t="s">
        <v>415</v>
      </c>
      <c r="D123" s="250">
        <v>30</v>
      </c>
      <c r="E123" s="251">
        <v>60</v>
      </c>
      <c r="F123" s="254" t="s">
        <v>416</v>
      </c>
      <c r="G123" s="255">
        <v>1</v>
      </c>
      <c r="H123" s="255">
        <v>1</v>
      </c>
      <c r="I123" s="255">
        <v>0</v>
      </c>
      <c r="J123" s="255">
        <v>3</v>
      </c>
      <c r="K123" s="255">
        <v>1</v>
      </c>
      <c r="L123" s="248" t="s">
        <v>417</v>
      </c>
      <c r="M123" s="246">
        <v>-0.5</v>
      </c>
      <c r="N123" s="229">
        <v>0.5</v>
      </c>
      <c r="O123" s="231">
        <v>0.5</v>
      </c>
      <c r="P123" s="232">
        <v>-0.5</v>
      </c>
      <c r="Q123" s="233">
        <v>0</v>
      </c>
      <c r="R123" s="234">
        <v>0</v>
      </c>
      <c r="S123" s="235">
        <v>0</v>
      </c>
      <c r="T123" s="236">
        <v>0</v>
      </c>
      <c r="U123" s="285">
        <v>0</v>
      </c>
    </row>
    <row r="124" spans="1:21" ht="23.25" customHeight="1">
      <c r="A124" s="809"/>
      <c r="B124" s="841"/>
      <c r="C124" s="277" t="s">
        <v>418</v>
      </c>
      <c r="D124" s="250">
        <v>100</v>
      </c>
      <c r="E124" s="251">
        <v>100</v>
      </c>
      <c r="F124" s="254" t="s">
        <v>419</v>
      </c>
      <c r="G124" s="255">
        <v>1</v>
      </c>
      <c r="H124" s="255">
        <v>1</v>
      </c>
      <c r="I124" s="255">
        <v>0</v>
      </c>
      <c r="J124" s="255">
        <v>2</v>
      </c>
      <c r="K124" s="255">
        <v>2</v>
      </c>
      <c r="L124" s="248" t="s">
        <v>220</v>
      </c>
      <c r="M124" s="247">
        <v>-0.5</v>
      </c>
      <c r="N124" s="230">
        <v>0.3</v>
      </c>
      <c r="O124" s="231">
        <v>0.5</v>
      </c>
      <c r="P124" s="232">
        <v>-0.3</v>
      </c>
      <c r="Q124" s="233">
        <v>0</v>
      </c>
      <c r="R124" s="234">
        <v>0</v>
      </c>
      <c r="S124" s="235">
        <v>0</v>
      </c>
      <c r="T124" s="236">
        <v>0</v>
      </c>
      <c r="U124" s="285">
        <v>0</v>
      </c>
    </row>
    <row r="125" spans="1:21" ht="23.25" customHeight="1">
      <c r="A125" s="809"/>
      <c r="B125" s="843"/>
      <c r="C125" s="278" t="s">
        <v>420</v>
      </c>
      <c r="D125" s="250">
        <v>180</v>
      </c>
      <c r="E125" s="251">
        <v>120</v>
      </c>
      <c r="F125" s="254" t="s">
        <v>421</v>
      </c>
      <c r="G125" s="255">
        <v>1</v>
      </c>
      <c r="H125" s="255">
        <v>1</v>
      </c>
      <c r="I125" s="255">
        <v>1</v>
      </c>
      <c r="J125" s="255">
        <v>1</v>
      </c>
      <c r="K125" s="255">
        <v>1</v>
      </c>
      <c r="L125" s="248" t="s">
        <v>220</v>
      </c>
      <c r="M125" s="247">
        <v>0.1</v>
      </c>
      <c r="N125" s="230">
        <v>0.1</v>
      </c>
      <c r="O125" s="231">
        <v>0.1</v>
      </c>
      <c r="P125" s="232">
        <v>0.1</v>
      </c>
      <c r="Q125" s="233">
        <v>0.1</v>
      </c>
      <c r="R125" s="234">
        <v>0.1</v>
      </c>
      <c r="S125" s="235">
        <v>0.1</v>
      </c>
      <c r="T125" s="236">
        <v>0.1</v>
      </c>
      <c r="U125" s="285">
        <v>0.1</v>
      </c>
    </row>
    <row r="126" spans="1:21" ht="23.25" customHeight="1">
      <c r="A126" s="294"/>
      <c r="B126" s="844" t="s">
        <v>422</v>
      </c>
      <c r="C126" s="295" t="s">
        <v>423</v>
      </c>
      <c r="D126" s="250">
        <v>120</v>
      </c>
      <c r="E126" s="251">
        <v>100</v>
      </c>
      <c r="F126" s="254" t="s">
        <v>424</v>
      </c>
      <c r="G126" s="255">
        <v>1</v>
      </c>
      <c r="H126" s="255">
        <v>1</v>
      </c>
      <c r="I126" s="255">
        <v>0</v>
      </c>
      <c r="J126" s="255">
        <v>0</v>
      </c>
      <c r="K126" s="255">
        <v>2</v>
      </c>
      <c r="L126" s="248" t="s">
        <v>220</v>
      </c>
      <c r="M126" s="246">
        <v>0.6</v>
      </c>
      <c r="N126" s="229">
        <v>0.6</v>
      </c>
      <c r="O126" s="231">
        <v>-0.2</v>
      </c>
      <c r="P126" s="232">
        <v>-0.2</v>
      </c>
      <c r="Q126" s="233">
        <v>0</v>
      </c>
      <c r="R126" s="234">
        <v>-0.2</v>
      </c>
      <c r="S126" s="235">
        <v>0</v>
      </c>
      <c r="T126" s="236">
        <v>-0.6</v>
      </c>
      <c r="U126" s="285">
        <v>0</v>
      </c>
    </row>
    <row r="127" spans="1:21" ht="23.25" customHeight="1">
      <c r="A127" s="294"/>
      <c r="B127" s="826"/>
      <c r="C127" s="296" t="s">
        <v>425</v>
      </c>
      <c r="D127" s="250">
        <v>110</v>
      </c>
      <c r="E127" s="251">
        <v>110</v>
      </c>
      <c r="F127" s="254" t="s">
        <v>426</v>
      </c>
      <c r="G127" s="255">
        <v>1</v>
      </c>
      <c r="H127" s="255">
        <v>1</v>
      </c>
      <c r="I127" s="255">
        <v>1</v>
      </c>
      <c r="J127" s="255">
        <v>1</v>
      </c>
      <c r="K127" s="255">
        <v>1</v>
      </c>
      <c r="L127" s="248" t="s">
        <v>220</v>
      </c>
      <c r="M127" s="246">
        <v>1</v>
      </c>
      <c r="N127" s="229">
        <v>-0.5</v>
      </c>
      <c r="O127" s="231">
        <v>-0.2</v>
      </c>
      <c r="P127" s="232">
        <v>-0.2</v>
      </c>
      <c r="Q127" s="233">
        <v>0.2</v>
      </c>
      <c r="R127" s="234">
        <v>-0.2</v>
      </c>
      <c r="S127" s="235">
        <v>0.2</v>
      </c>
      <c r="T127" s="236">
        <v>-0.6</v>
      </c>
      <c r="U127" s="285">
        <v>0</v>
      </c>
    </row>
    <row r="128" spans="1:21" ht="23.25" customHeight="1">
      <c r="A128" s="294"/>
      <c r="B128" s="845"/>
      <c r="C128" s="297" t="s">
        <v>427</v>
      </c>
      <c r="D128" s="250">
        <v>130</v>
      </c>
      <c r="E128" s="251">
        <v>80</v>
      </c>
      <c r="F128" s="254" t="s">
        <v>428</v>
      </c>
      <c r="G128" s="255">
        <v>1</v>
      </c>
      <c r="H128" s="255">
        <v>1</v>
      </c>
      <c r="I128" s="255">
        <v>1</v>
      </c>
      <c r="J128" s="255">
        <v>1</v>
      </c>
      <c r="K128" s="255">
        <v>1</v>
      </c>
      <c r="L128" s="248" t="s">
        <v>220</v>
      </c>
      <c r="M128" s="246">
        <v>0.6</v>
      </c>
      <c r="N128" s="229">
        <v>0</v>
      </c>
      <c r="O128" s="231">
        <v>-0.4</v>
      </c>
      <c r="P128" s="232">
        <v>0.4</v>
      </c>
      <c r="Q128" s="233">
        <v>0</v>
      </c>
      <c r="R128" s="234">
        <v>0</v>
      </c>
      <c r="S128" s="235">
        <v>0</v>
      </c>
      <c r="T128" s="236">
        <v>-0.6</v>
      </c>
      <c r="U128" s="285">
        <v>0</v>
      </c>
    </row>
    <row r="129" spans="1:22" ht="23.25" customHeight="1">
      <c r="A129" s="846" t="s">
        <v>429</v>
      </c>
      <c r="B129" s="848" t="s">
        <v>430</v>
      </c>
      <c r="C129" s="295" t="s">
        <v>431</v>
      </c>
      <c r="D129" s="250">
        <v>75</v>
      </c>
      <c r="E129" s="251">
        <v>125</v>
      </c>
      <c r="F129" s="254" t="s">
        <v>432</v>
      </c>
      <c r="G129" s="255">
        <v>1</v>
      </c>
      <c r="H129" s="255">
        <v>1</v>
      </c>
      <c r="I129" s="255">
        <v>0</v>
      </c>
      <c r="J129" s="255">
        <v>1</v>
      </c>
      <c r="K129" s="255">
        <v>2</v>
      </c>
      <c r="L129" s="248" t="s">
        <v>220</v>
      </c>
      <c r="M129" s="246">
        <v>0.2</v>
      </c>
      <c r="N129" s="229">
        <v>0.2</v>
      </c>
      <c r="O129" s="231">
        <v>0.2</v>
      </c>
      <c r="P129" s="232">
        <v>0.2</v>
      </c>
      <c r="Q129" s="233">
        <v>0.2</v>
      </c>
      <c r="R129" s="234">
        <v>0.2</v>
      </c>
      <c r="S129" s="235">
        <v>0.2</v>
      </c>
      <c r="T129" s="236">
        <v>-0.7</v>
      </c>
      <c r="U129" s="285">
        <v>-0.7</v>
      </c>
    </row>
    <row r="130" spans="1:22" ht="16.5" customHeight="1">
      <c r="A130" s="846"/>
      <c r="B130" s="849"/>
      <c r="C130" s="296" t="s">
        <v>433</v>
      </c>
      <c r="D130" s="250">
        <v>70</v>
      </c>
      <c r="E130" s="251">
        <v>120</v>
      </c>
      <c r="F130" s="254" t="s">
        <v>434</v>
      </c>
      <c r="G130" s="255">
        <v>1</v>
      </c>
      <c r="H130" s="255">
        <v>1</v>
      </c>
      <c r="I130" s="255">
        <v>1</v>
      </c>
      <c r="J130" s="255">
        <v>1</v>
      </c>
      <c r="K130" s="255">
        <v>1</v>
      </c>
      <c r="L130" s="248" t="s">
        <v>220</v>
      </c>
      <c r="M130" s="246">
        <v>0.2</v>
      </c>
      <c r="N130" s="229">
        <v>0.2</v>
      </c>
      <c r="O130" s="231">
        <v>0.2</v>
      </c>
      <c r="P130" s="232">
        <v>0.2</v>
      </c>
      <c r="Q130" s="233">
        <v>0.2</v>
      </c>
      <c r="R130" s="234">
        <v>0.2</v>
      </c>
      <c r="S130" s="235">
        <v>0.2</v>
      </c>
      <c r="T130" s="236">
        <v>-0.7</v>
      </c>
      <c r="U130" s="285">
        <v>-0.7</v>
      </c>
    </row>
    <row r="131" spans="1:22" ht="16.5" customHeight="1">
      <c r="A131" s="846"/>
      <c r="B131" s="849"/>
      <c r="C131" s="297" t="s">
        <v>435</v>
      </c>
      <c r="D131" s="250">
        <v>80</v>
      </c>
      <c r="E131" s="251">
        <v>130</v>
      </c>
      <c r="F131" s="254" t="s">
        <v>436</v>
      </c>
      <c r="G131" s="255">
        <v>2</v>
      </c>
      <c r="H131" s="255">
        <v>1</v>
      </c>
      <c r="I131" s="255">
        <v>0</v>
      </c>
      <c r="J131" s="255">
        <v>2</v>
      </c>
      <c r="K131" s="255">
        <v>0</v>
      </c>
      <c r="L131" s="248" t="s">
        <v>220</v>
      </c>
      <c r="M131" s="246">
        <v>0.1</v>
      </c>
      <c r="N131" s="229">
        <v>0.1</v>
      </c>
      <c r="O131" s="231">
        <v>0.1</v>
      </c>
      <c r="P131" s="232">
        <v>0.1</v>
      </c>
      <c r="Q131" s="233">
        <v>0.1</v>
      </c>
      <c r="R131" s="234">
        <v>0.1</v>
      </c>
      <c r="S131" s="235">
        <v>0.1</v>
      </c>
      <c r="T131" s="236">
        <v>-0.5</v>
      </c>
      <c r="U131" s="285">
        <v>-0.5</v>
      </c>
    </row>
    <row r="132" spans="1:22" ht="16.5" customHeight="1">
      <c r="A132" s="847"/>
      <c r="B132" s="844" t="s">
        <v>437</v>
      </c>
      <c r="C132" s="295" t="s">
        <v>438</v>
      </c>
      <c r="D132" s="250">
        <v>80</v>
      </c>
      <c r="E132" s="251">
        <v>100</v>
      </c>
      <c r="F132" s="254" t="s">
        <v>439</v>
      </c>
      <c r="G132" s="255">
        <v>1</v>
      </c>
      <c r="H132" s="255">
        <v>1</v>
      </c>
      <c r="I132" s="255">
        <v>1</v>
      </c>
      <c r="J132" s="255">
        <v>1</v>
      </c>
      <c r="K132" s="255">
        <v>1</v>
      </c>
      <c r="L132" s="248" t="s">
        <v>220</v>
      </c>
      <c r="M132" s="246">
        <v>0</v>
      </c>
      <c r="N132" s="229">
        <v>-1</v>
      </c>
      <c r="O132" s="231">
        <v>0</v>
      </c>
      <c r="P132" s="232">
        <v>0</v>
      </c>
      <c r="Q132" s="233">
        <v>0</v>
      </c>
      <c r="R132" s="234">
        <v>0</v>
      </c>
      <c r="S132" s="235">
        <v>0.8</v>
      </c>
      <c r="T132" s="236">
        <v>0.2</v>
      </c>
      <c r="U132" s="285">
        <v>0</v>
      </c>
    </row>
    <row r="133" spans="1:22" ht="16.5" customHeight="1">
      <c r="A133" s="847"/>
      <c r="B133" s="827"/>
      <c r="C133" s="296" t="s">
        <v>440</v>
      </c>
      <c r="D133" s="250">
        <v>30</v>
      </c>
      <c r="E133" s="251">
        <v>100</v>
      </c>
      <c r="F133" s="254" t="s">
        <v>441</v>
      </c>
      <c r="G133" s="255">
        <v>-2</v>
      </c>
      <c r="H133" s="255">
        <v>-2</v>
      </c>
      <c r="I133" s="255">
        <v>3</v>
      </c>
      <c r="J133" s="255">
        <v>3</v>
      </c>
      <c r="K133" s="255">
        <v>3</v>
      </c>
      <c r="L133" s="248" t="s">
        <v>442</v>
      </c>
      <c r="M133" s="246">
        <v>0</v>
      </c>
      <c r="N133" s="229">
        <v>0</v>
      </c>
      <c r="O133" s="231">
        <v>0</v>
      </c>
      <c r="P133" s="232">
        <v>0</v>
      </c>
      <c r="Q133" s="233">
        <v>0</v>
      </c>
      <c r="R133" s="234">
        <v>0</v>
      </c>
      <c r="S133" s="235">
        <v>1</v>
      </c>
      <c r="T133" s="236">
        <v>0</v>
      </c>
      <c r="U133" s="285">
        <v>0</v>
      </c>
    </row>
    <row r="134" spans="1:22" ht="16.5" customHeight="1">
      <c r="A134" s="847"/>
      <c r="B134" s="828"/>
      <c r="C134" s="297" t="s">
        <v>443</v>
      </c>
      <c r="D134" s="250">
        <v>80</v>
      </c>
      <c r="E134" s="251">
        <v>100</v>
      </c>
      <c r="F134" s="254" t="s">
        <v>444</v>
      </c>
      <c r="G134" s="255">
        <v>1</v>
      </c>
      <c r="H134" s="255">
        <v>1</v>
      </c>
      <c r="I134" s="255">
        <v>1</v>
      </c>
      <c r="J134" s="255">
        <v>1</v>
      </c>
      <c r="K134" s="255">
        <v>1</v>
      </c>
      <c r="L134" s="248" t="s">
        <v>220</v>
      </c>
      <c r="M134" s="246">
        <v>0</v>
      </c>
      <c r="N134" s="229">
        <v>0</v>
      </c>
      <c r="O134" s="231">
        <v>0</v>
      </c>
      <c r="P134" s="232">
        <v>0</v>
      </c>
      <c r="Q134" s="233">
        <v>0</v>
      </c>
      <c r="R134" s="234">
        <v>0</v>
      </c>
      <c r="S134" s="235">
        <v>0.7</v>
      </c>
      <c r="T134" s="236">
        <v>0</v>
      </c>
      <c r="U134" s="285">
        <v>0</v>
      </c>
    </row>
    <row r="135" spans="1:22" ht="16.5" customHeight="1">
      <c r="A135" s="294"/>
      <c r="B135" s="826" t="s">
        <v>445</v>
      </c>
      <c r="C135" s="295" t="s">
        <v>446</v>
      </c>
      <c r="D135" s="250">
        <v>205</v>
      </c>
      <c r="E135" s="251">
        <v>205</v>
      </c>
      <c r="F135" s="254" t="s">
        <v>447</v>
      </c>
      <c r="G135" s="255">
        <v>3</v>
      </c>
      <c r="H135" s="255">
        <v>3</v>
      </c>
      <c r="I135" s="255">
        <v>0</v>
      </c>
      <c r="J135" s="255">
        <v>0</v>
      </c>
      <c r="K135" s="255">
        <v>0</v>
      </c>
      <c r="L135" s="248" t="s">
        <v>272</v>
      </c>
      <c r="M135" s="246">
        <v>-0.3</v>
      </c>
      <c r="N135" s="229">
        <v>-0.3</v>
      </c>
      <c r="O135" s="231">
        <v>-0.3</v>
      </c>
      <c r="P135" s="232">
        <v>-0.3</v>
      </c>
      <c r="Q135" s="233">
        <v>-0.3</v>
      </c>
      <c r="R135" s="234">
        <v>-0.3</v>
      </c>
      <c r="S135" s="235">
        <v>-0.3</v>
      </c>
      <c r="T135" s="236">
        <v>-0.3</v>
      </c>
      <c r="U135" s="285">
        <v>-0.3</v>
      </c>
    </row>
    <row r="136" spans="1:22" ht="16.5" customHeight="1">
      <c r="A136" s="294"/>
      <c r="B136" s="827"/>
      <c r="C136" s="296" t="s">
        <v>448</v>
      </c>
      <c r="D136" s="250">
        <v>250</v>
      </c>
      <c r="E136" s="251">
        <v>0</v>
      </c>
      <c r="F136" s="254" t="s">
        <v>449</v>
      </c>
      <c r="G136" s="255">
        <v>2</v>
      </c>
      <c r="H136" s="255">
        <v>2</v>
      </c>
      <c r="I136" s="255">
        <v>0</v>
      </c>
      <c r="J136" s="255">
        <v>0</v>
      </c>
      <c r="K136" s="255">
        <v>0</v>
      </c>
      <c r="L136" s="248" t="s">
        <v>220</v>
      </c>
      <c r="M136" s="246">
        <v>0.4</v>
      </c>
      <c r="N136" s="229">
        <v>-0.2</v>
      </c>
      <c r="O136" s="231">
        <v>0</v>
      </c>
      <c r="P136" s="232">
        <v>0</v>
      </c>
      <c r="Q136" s="233">
        <v>0</v>
      </c>
      <c r="R136" s="234">
        <v>0</v>
      </c>
      <c r="S136" s="235">
        <v>0</v>
      </c>
      <c r="T136" s="236">
        <v>0</v>
      </c>
      <c r="U136" s="285">
        <v>0</v>
      </c>
    </row>
    <row r="137" spans="1:22" ht="16.5" customHeight="1">
      <c r="A137" s="294"/>
      <c r="B137" s="828"/>
      <c r="C137" s="297" t="s">
        <v>450</v>
      </c>
      <c r="D137" s="250">
        <v>10</v>
      </c>
      <c r="E137" s="251">
        <v>240</v>
      </c>
      <c r="F137" s="282" t="s">
        <v>451</v>
      </c>
      <c r="G137" s="283">
        <v>-2</v>
      </c>
      <c r="H137" s="283">
        <v>4</v>
      </c>
      <c r="I137" s="283">
        <v>-1</v>
      </c>
      <c r="J137" s="283">
        <v>-1</v>
      </c>
      <c r="K137" s="283">
        <v>-1</v>
      </c>
      <c r="L137" s="284" t="s">
        <v>220</v>
      </c>
      <c r="M137" s="246">
        <v>0.1</v>
      </c>
      <c r="N137" s="229">
        <v>0.1</v>
      </c>
      <c r="O137" s="231">
        <v>0.1</v>
      </c>
      <c r="P137" s="232">
        <v>0.1</v>
      </c>
      <c r="Q137" s="233">
        <v>0.1</v>
      </c>
      <c r="R137" s="234">
        <v>0.1</v>
      </c>
      <c r="S137" s="235">
        <v>0.1</v>
      </c>
      <c r="T137" s="236">
        <v>0.1</v>
      </c>
      <c r="U137" s="285">
        <v>0</v>
      </c>
    </row>
    <row r="138" spans="1:22" ht="16.5" customHeight="1">
      <c r="A138" s="811" t="s">
        <v>452</v>
      </c>
      <c r="B138" s="829"/>
      <c r="C138" s="829"/>
      <c r="D138" s="829"/>
      <c r="E138" s="829"/>
      <c r="F138" s="829"/>
      <c r="G138" s="829"/>
      <c r="H138" s="829"/>
      <c r="I138" s="829"/>
      <c r="J138" s="829"/>
      <c r="K138" s="829"/>
      <c r="L138" s="829"/>
      <c r="M138" s="829"/>
      <c r="N138" s="829"/>
      <c r="O138" s="829"/>
      <c r="P138" s="829"/>
      <c r="Q138" s="829"/>
      <c r="R138" s="829"/>
      <c r="S138" s="829"/>
      <c r="T138" s="829"/>
      <c r="U138" s="830"/>
    </row>
    <row r="139" spans="1:22" ht="17.25">
      <c r="A139" s="287" t="s">
        <v>453</v>
      </c>
      <c r="B139" s="873" t="s">
        <v>454</v>
      </c>
      <c r="C139" s="873"/>
      <c r="D139" s="873"/>
      <c r="E139" s="873"/>
      <c r="F139" s="873"/>
      <c r="G139" s="873"/>
      <c r="H139" s="873"/>
      <c r="I139" s="873"/>
      <c r="J139" s="873"/>
      <c r="K139" s="873"/>
      <c r="L139" s="873"/>
      <c r="M139" s="804"/>
      <c r="N139" s="6"/>
      <c r="V139" s="60"/>
    </row>
    <row r="140" spans="1:22" ht="16.5" customHeight="1">
      <c r="A140" s="287" t="s">
        <v>455</v>
      </c>
      <c r="B140" s="873" t="s">
        <v>456</v>
      </c>
      <c r="C140" s="873"/>
      <c r="D140" s="873"/>
      <c r="E140" s="873"/>
      <c r="F140" s="873"/>
      <c r="G140" s="873"/>
      <c r="H140" s="873"/>
      <c r="I140" s="873"/>
      <c r="J140" s="873"/>
      <c r="K140" s="873"/>
      <c r="L140" s="873"/>
      <c r="M140" s="804"/>
      <c r="N140" s="6"/>
      <c r="O140" s="1"/>
      <c r="P140" s="1"/>
      <c r="Q140" s="1"/>
      <c r="R140" s="1"/>
      <c r="S140" s="1"/>
      <c r="T140" s="1"/>
      <c r="U140" s="1"/>
    </row>
    <row r="141" spans="1:22" ht="16.5" customHeight="1">
      <c r="A141" s="287" t="s">
        <v>457</v>
      </c>
      <c r="B141" s="873" t="s">
        <v>458</v>
      </c>
      <c r="C141" s="873"/>
      <c r="D141" s="873"/>
      <c r="E141" s="873"/>
      <c r="F141" s="873"/>
      <c r="G141" s="873"/>
      <c r="H141" s="873"/>
      <c r="I141" s="873"/>
      <c r="J141" s="873"/>
      <c r="K141" s="873"/>
      <c r="L141" s="873"/>
      <c r="M141" s="804"/>
      <c r="N141" s="6"/>
      <c r="V141" s="1"/>
    </row>
    <row r="142" spans="1:22" ht="16.5" customHeight="1">
      <c r="A142" s="287" t="s">
        <v>459</v>
      </c>
      <c r="B142" s="873" t="s">
        <v>460</v>
      </c>
      <c r="C142" s="873"/>
      <c r="D142" s="873"/>
      <c r="E142" s="873"/>
      <c r="F142" s="873"/>
      <c r="G142" s="873"/>
      <c r="H142" s="873"/>
      <c r="I142" s="873"/>
      <c r="J142" s="873"/>
      <c r="K142" s="873"/>
      <c r="L142" s="873"/>
      <c r="M142" s="804"/>
      <c r="N142" s="6"/>
    </row>
    <row r="143" spans="1:22" ht="16.5" customHeight="1">
      <c r="A143" s="287" t="s">
        <v>461</v>
      </c>
      <c r="B143" s="873" t="s">
        <v>462</v>
      </c>
      <c r="C143" s="873"/>
      <c r="D143" s="873"/>
      <c r="E143" s="873"/>
      <c r="F143" s="873"/>
      <c r="G143" s="873"/>
      <c r="H143" s="873"/>
      <c r="I143" s="873"/>
      <c r="J143" s="873"/>
      <c r="K143" s="873"/>
      <c r="L143" s="873"/>
      <c r="M143" s="804"/>
      <c r="N143" s="6"/>
    </row>
    <row r="144" spans="1:22" ht="16.5" customHeight="1">
      <c r="A144" s="287" t="s">
        <v>463</v>
      </c>
      <c r="B144" s="873" t="s">
        <v>464</v>
      </c>
      <c r="C144" s="873"/>
      <c r="D144" s="873"/>
      <c r="E144" s="873"/>
      <c r="F144" s="873"/>
      <c r="G144" s="873"/>
      <c r="H144" s="873"/>
      <c r="I144" s="873"/>
      <c r="J144" s="873"/>
      <c r="K144" s="873"/>
      <c r="L144" s="873"/>
      <c r="M144" s="804"/>
      <c r="N144" s="6"/>
    </row>
    <row r="145" spans="1:14" ht="16.5" customHeight="1">
      <c r="A145" s="287" t="s">
        <v>465</v>
      </c>
      <c r="B145" s="873" t="s">
        <v>466</v>
      </c>
      <c r="C145" s="873"/>
      <c r="D145" s="873"/>
      <c r="E145" s="873"/>
      <c r="F145" s="873"/>
      <c r="G145" s="873"/>
      <c r="H145" s="873"/>
      <c r="I145" s="873"/>
      <c r="J145" s="873"/>
      <c r="K145" s="873"/>
      <c r="L145" s="873"/>
      <c r="M145" s="804"/>
      <c r="N145" s="6"/>
    </row>
    <row r="146" spans="1:14" ht="16.5" customHeight="1">
      <c r="A146" s="287" t="s">
        <v>467</v>
      </c>
      <c r="B146" s="873" t="s">
        <v>468</v>
      </c>
      <c r="C146" s="873"/>
      <c r="D146" s="873"/>
      <c r="E146" s="873"/>
      <c r="F146" s="873"/>
      <c r="G146" s="873"/>
      <c r="H146" s="873"/>
      <c r="I146" s="873"/>
      <c r="J146" s="873"/>
      <c r="K146" s="873"/>
      <c r="L146" s="873"/>
      <c r="M146" s="804"/>
      <c r="N146" s="6"/>
    </row>
    <row r="147" spans="1:14" ht="16.5" customHeight="1">
      <c r="A147" s="287" t="s">
        <v>469</v>
      </c>
      <c r="B147" s="873" t="s">
        <v>470</v>
      </c>
      <c r="C147" s="873"/>
      <c r="D147" s="873"/>
      <c r="E147" s="873"/>
      <c r="F147" s="873"/>
      <c r="G147" s="873"/>
      <c r="H147" s="873"/>
      <c r="I147" s="873"/>
      <c r="J147" s="873"/>
      <c r="K147" s="873"/>
      <c r="L147" s="873"/>
      <c r="M147" s="804"/>
      <c r="N147" s="6"/>
    </row>
    <row r="148" spans="1:14" ht="16.5" customHeight="1">
      <c r="A148" s="287" t="s">
        <v>471</v>
      </c>
      <c r="B148" s="873" t="s">
        <v>472</v>
      </c>
      <c r="C148" s="873"/>
      <c r="D148" s="873"/>
      <c r="E148" s="873"/>
      <c r="F148" s="873"/>
      <c r="G148" s="873"/>
      <c r="H148" s="873"/>
      <c r="I148" s="873"/>
      <c r="J148" s="873"/>
      <c r="K148" s="873"/>
      <c r="L148" s="873"/>
      <c r="M148" s="6"/>
      <c r="N148" s="6"/>
    </row>
    <row r="149" spans="1:14" ht="16.5" customHeight="1">
      <c r="A149" s="287" t="s">
        <v>473</v>
      </c>
      <c r="B149" s="873" t="s">
        <v>474</v>
      </c>
      <c r="C149" s="873"/>
      <c r="D149" s="873"/>
      <c r="E149" s="873"/>
      <c r="F149" s="873"/>
      <c r="G149" s="873"/>
      <c r="H149" s="873"/>
      <c r="I149" s="873"/>
      <c r="J149" s="873"/>
      <c r="K149" s="873"/>
      <c r="L149" s="873"/>
      <c r="M149" s="6"/>
      <c r="N149" s="6"/>
    </row>
    <row r="150" spans="1:14" ht="16.5" customHeight="1">
      <c r="A150" s="287" t="s">
        <v>475</v>
      </c>
      <c r="B150" s="873" t="s">
        <v>476</v>
      </c>
      <c r="C150" s="873"/>
      <c r="D150" s="873"/>
      <c r="E150" s="873"/>
      <c r="F150" s="873"/>
      <c r="G150" s="873"/>
      <c r="H150" s="873"/>
      <c r="I150" s="873"/>
      <c r="J150" s="873"/>
      <c r="K150" s="873"/>
      <c r="L150" s="873"/>
      <c r="M150" s="6"/>
      <c r="N150" s="6"/>
    </row>
    <row r="151" spans="1:14" ht="16.5" customHeight="1">
      <c r="A151" s="287" t="s">
        <v>477</v>
      </c>
      <c r="B151" s="873" t="s">
        <v>478</v>
      </c>
      <c r="C151" s="873"/>
      <c r="D151" s="873"/>
      <c r="E151" s="873"/>
      <c r="F151" s="873"/>
      <c r="G151" s="873"/>
      <c r="H151" s="873"/>
      <c r="I151" s="873"/>
      <c r="J151" s="873"/>
      <c r="K151" s="873"/>
      <c r="L151" s="873"/>
      <c r="M151" s="6"/>
      <c r="N151" s="6"/>
    </row>
    <row r="152" spans="1:14" ht="16.5" customHeight="1">
      <c r="A152" s="287" t="s">
        <v>479</v>
      </c>
      <c r="B152" s="873" t="s">
        <v>480</v>
      </c>
      <c r="C152" s="873"/>
      <c r="D152" s="873"/>
      <c r="E152" s="873"/>
      <c r="F152" s="873"/>
      <c r="G152" s="873"/>
      <c r="H152" s="873"/>
      <c r="I152" s="873"/>
      <c r="J152" s="873"/>
      <c r="K152" s="873"/>
      <c r="L152" s="873"/>
      <c r="M152" s="6"/>
      <c r="N152" s="6"/>
    </row>
    <row r="153" spans="1:14" ht="16.5" customHeight="1">
      <c r="A153" s="287" t="s">
        <v>481</v>
      </c>
      <c r="B153" s="873" t="s">
        <v>482</v>
      </c>
      <c r="C153" s="873"/>
      <c r="D153" s="873"/>
      <c r="E153" s="873"/>
      <c r="F153" s="873"/>
      <c r="G153" s="873"/>
      <c r="H153" s="873"/>
      <c r="I153" s="873"/>
      <c r="J153" s="873"/>
      <c r="K153" s="873"/>
      <c r="L153" s="873"/>
      <c r="M153" s="804"/>
      <c r="N153" s="6"/>
    </row>
    <row r="154" spans="1:14" ht="16.5" customHeight="1">
      <c r="A154" s="287" t="s">
        <v>483</v>
      </c>
      <c r="B154" s="873" t="s">
        <v>484</v>
      </c>
      <c r="C154" s="873"/>
      <c r="D154" s="873"/>
      <c r="E154" s="873"/>
      <c r="F154" s="873"/>
      <c r="G154" s="873"/>
      <c r="H154" s="873"/>
      <c r="I154" s="873"/>
      <c r="J154" s="873"/>
      <c r="K154" s="873"/>
      <c r="L154" s="873"/>
      <c r="M154" s="804"/>
      <c r="N154" s="6"/>
    </row>
    <row r="155" spans="1:14" ht="16.5" customHeight="1">
      <c r="A155" s="287" t="s">
        <v>485</v>
      </c>
      <c r="B155" s="873" t="s">
        <v>486</v>
      </c>
      <c r="C155" s="873"/>
      <c r="D155" s="873"/>
      <c r="E155" s="873"/>
      <c r="F155" s="873"/>
      <c r="G155" s="873"/>
      <c r="H155" s="873"/>
      <c r="I155" s="873"/>
      <c r="J155" s="873"/>
      <c r="K155" s="873"/>
      <c r="L155" s="873"/>
      <c r="M155" s="804"/>
      <c r="N155" s="6"/>
    </row>
    <row r="156" spans="1:14" ht="16.5" customHeight="1">
      <c r="A156" s="287" t="s">
        <v>487</v>
      </c>
      <c r="B156" s="873" t="s">
        <v>488</v>
      </c>
      <c r="C156" s="873"/>
      <c r="D156" s="873"/>
      <c r="E156" s="873"/>
      <c r="F156" s="873"/>
      <c r="G156" s="873"/>
      <c r="H156" s="873"/>
      <c r="I156" s="873"/>
      <c r="J156" s="873"/>
      <c r="K156" s="873"/>
      <c r="L156" s="873"/>
      <c r="M156" s="804"/>
      <c r="N156" s="6"/>
    </row>
    <row r="157" spans="1:14" ht="16.5" customHeight="1">
      <c r="A157" s="287" t="s">
        <v>489</v>
      </c>
      <c r="B157" s="873" t="s">
        <v>490</v>
      </c>
      <c r="C157" s="873"/>
      <c r="D157" s="873"/>
      <c r="E157" s="873"/>
      <c r="F157" s="873"/>
      <c r="G157" s="873"/>
      <c r="H157" s="873"/>
      <c r="I157" s="873"/>
      <c r="J157" s="873"/>
      <c r="K157" s="873"/>
      <c r="L157" s="873"/>
      <c r="M157" s="804"/>
      <c r="N157" s="6"/>
    </row>
    <row r="158" spans="1:14" ht="16.5" customHeight="1">
      <c r="A158" s="287" t="s">
        <v>491</v>
      </c>
      <c r="B158" s="873" t="s">
        <v>492</v>
      </c>
      <c r="C158" s="873"/>
      <c r="D158" s="873"/>
      <c r="E158" s="873"/>
      <c r="F158" s="873"/>
      <c r="G158" s="873"/>
      <c r="H158" s="873"/>
      <c r="I158" s="873"/>
      <c r="J158" s="873"/>
      <c r="K158" s="873"/>
      <c r="L158" s="873"/>
      <c r="M158" s="804"/>
      <c r="N158" s="6"/>
    </row>
    <row r="159" spans="1:14" ht="16.5" customHeight="1">
      <c r="A159" s="287" t="s">
        <v>493</v>
      </c>
      <c r="B159" s="873" t="s">
        <v>494</v>
      </c>
      <c r="C159" s="873"/>
      <c r="D159" s="873"/>
      <c r="E159" s="873"/>
      <c r="F159" s="873"/>
      <c r="G159" s="873"/>
      <c r="H159" s="873"/>
      <c r="I159" s="873"/>
      <c r="J159" s="873"/>
      <c r="K159" s="873"/>
      <c r="L159" s="873"/>
      <c r="M159" s="804"/>
      <c r="N159" s="6"/>
    </row>
    <row r="160" spans="1:14" ht="16.5" customHeight="1">
      <c r="A160" s="287" t="s">
        <v>495</v>
      </c>
      <c r="B160" s="873" t="s">
        <v>496</v>
      </c>
      <c r="C160" s="873"/>
      <c r="D160" s="873"/>
      <c r="E160" s="873"/>
      <c r="F160" s="873"/>
      <c r="G160" s="873"/>
      <c r="H160" s="873"/>
      <c r="I160" s="873"/>
      <c r="J160" s="873"/>
      <c r="K160" s="873"/>
      <c r="L160" s="873"/>
      <c r="M160" s="804"/>
      <c r="N160" s="6"/>
    </row>
    <row r="161" spans="1:14" ht="16.5" customHeight="1">
      <c r="A161" s="287" t="s">
        <v>497</v>
      </c>
      <c r="B161" s="873" t="s">
        <v>498</v>
      </c>
      <c r="C161" s="873"/>
      <c r="D161" s="873"/>
      <c r="E161" s="873"/>
      <c r="F161" s="873"/>
      <c r="G161" s="873"/>
      <c r="H161" s="873"/>
      <c r="I161" s="873"/>
      <c r="J161" s="873"/>
      <c r="K161" s="873"/>
      <c r="L161" s="873"/>
      <c r="M161" s="804"/>
      <c r="N161" s="6"/>
    </row>
    <row r="162" spans="1:14" ht="16.5" customHeight="1">
      <c r="A162" s="287" t="s">
        <v>499</v>
      </c>
      <c r="B162" s="873" t="s">
        <v>500</v>
      </c>
      <c r="C162" s="873"/>
      <c r="D162" s="873"/>
      <c r="E162" s="873"/>
      <c r="F162" s="873"/>
      <c r="G162" s="873"/>
      <c r="H162" s="873"/>
      <c r="I162" s="873"/>
      <c r="J162" s="873"/>
      <c r="K162" s="873"/>
      <c r="L162" s="873"/>
      <c r="M162" s="804"/>
      <c r="N162" s="6"/>
    </row>
    <row r="163" spans="1:14" ht="16.5" customHeight="1">
      <c r="A163" s="287" t="s">
        <v>501</v>
      </c>
      <c r="B163" s="873" t="s">
        <v>502</v>
      </c>
      <c r="C163" s="873"/>
      <c r="D163" s="873"/>
      <c r="E163" s="873"/>
      <c r="F163" s="873"/>
      <c r="G163" s="873"/>
      <c r="H163" s="873"/>
      <c r="I163" s="873"/>
      <c r="J163" s="873"/>
      <c r="K163" s="873"/>
      <c r="L163" s="873"/>
      <c r="M163" s="804"/>
      <c r="N163" s="6"/>
    </row>
    <row r="164" spans="1:14" ht="16.5" customHeight="1">
      <c r="A164" s="287" t="s">
        <v>503</v>
      </c>
      <c r="B164" s="873" t="s">
        <v>504</v>
      </c>
      <c r="C164" s="873"/>
      <c r="D164" s="873"/>
      <c r="E164" s="873"/>
      <c r="F164" s="873"/>
      <c r="G164" s="873"/>
      <c r="H164" s="873"/>
      <c r="I164" s="873"/>
      <c r="J164" s="873"/>
      <c r="K164" s="873"/>
      <c r="L164" s="873"/>
      <c r="M164" s="804"/>
      <c r="N164" s="6"/>
    </row>
    <row r="165" spans="1:14" ht="16.5" customHeight="1">
      <c r="A165" s="287" t="s">
        <v>505</v>
      </c>
      <c r="B165" s="873" t="s">
        <v>506</v>
      </c>
      <c r="C165" s="873"/>
      <c r="D165" s="873"/>
      <c r="E165" s="873"/>
      <c r="F165" s="873"/>
      <c r="G165" s="873"/>
      <c r="H165" s="873"/>
      <c r="I165" s="873"/>
      <c r="J165" s="873"/>
      <c r="K165" s="873"/>
      <c r="L165" s="873"/>
      <c r="M165" s="804"/>
      <c r="N165" s="6"/>
    </row>
    <row r="166" spans="1:14" ht="16.5" customHeight="1">
      <c r="A166" s="287" t="s">
        <v>507</v>
      </c>
      <c r="B166" s="873" t="s">
        <v>508</v>
      </c>
      <c r="C166" s="873"/>
      <c r="D166" s="873"/>
      <c r="E166" s="873"/>
      <c r="F166" s="873"/>
      <c r="G166" s="873"/>
      <c r="H166" s="873"/>
      <c r="I166" s="873"/>
      <c r="J166" s="873"/>
      <c r="K166" s="873"/>
      <c r="L166" s="873"/>
      <c r="M166" s="804"/>
      <c r="N166" s="6"/>
    </row>
    <row r="167" spans="1:14" ht="16.5" customHeight="1">
      <c r="A167" s="287" t="s">
        <v>509</v>
      </c>
      <c r="B167" s="873" t="s">
        <v>510</v>
      </c>
      <c r="C167" s="873"/>
      <c r="D167" s="873"/>
      <c r="E167" s="873"/>
      <c r="F167" s="873"/>
      <c r="G167" s="873"/>
      <c r="H167" s="873"/>
      <c r="I167" s="873"/>
      <c r="J167" s="873"/>
      <c r="K167" s="873"/>
      <c r="L167" s="873"/>
      <c r="M167" s="804"/>
      <c r="N167" s="6"/>
    </row>
    <row r="168" spans="1:14" ht="16.5" customHeight="1">
      <c r="A168" s="287" t="s">
        <v>511</v>
      </c>
      <c r="B168" s="873" t="s">
        <v>512</v>
      </c>
      <c r="C168" s="873"/>
      <c r="D168" s="873"/>
      <c r="E168" s="873"/>
      <c r="F168" s="873"/>
      <c r="G168" s="873"/>
      <c r="H168" s="873"/>
      <c r="I168" s="873"/>
      <c r="J168" s="873"/>
      <c r="K168" s="873"/>
      <c r="L168" s="873"/>
      <c r="M168" s="804"/>
      <c r="N168" s="6"/>
    </row>
    <row r="169" spans="1:14" ht="16.5" customHeight="1">
      <c r="A169" s="287" t="s">
        <v>513</v>
      </c>
      <c r="B169" s="873" t="s">
        <v>514</v>
      </c>
      <c r="C169" s="873"/>
      <c r="D169" s="873"/>
      <c r="E169" s="873"/>
      <c r="F169" s="873"/>
      <c r="G169" s="873"/>
      <c r="H169" s="873"/>
      <c r="I169" s="873"/>
      <c r="J169" s="873"/>
      <c r="K169" s="873"/>
      <c r="L169" s="873"/>
      <c r="M169" s="804"/>
      <c r="N169" s="6"/>
    </row>
    <row r="170" spans="1:14" ht="16.5" customHeight="1">
      <c r="A170" s="287" t="s">
        <v>515</v>
      </c>
      <c r="B170" s="873" t="s">
        <v>516</v>
      </c>
      <c r="C170" s="873"/>
      <c r="D170" s="873"/>
      <c r="E170" s="873"/>
      <c r="F170" s="873"/>
      <c r="G170" s="873"/>
      <c r="H170" s="873"/>
      <c r="I170" s="873"/>
      <c r="J170" s="873"/>
      <c r="K170" s="873"/>
      <c r="L170" s="873"/>
      <c r="M170" s="804"/>
      <c r="N170" s="6"/>
    </row>
    <row r="171" spans="1:14" ht="16.5" customHeight="1">
      <c r="A171" s="287" t="s">
        <v>517</v>
      </c>
      <c r="B171" s="873" t="s">
        <v>518</v>
      </c>
      <c r="C171" s="873"/>
      <c r="D171" s="873"/>
      <c r="E171" s="873"/>
      <c r="F171" s="873"/>
      <c r="G171" s="873"/>
      <c r="H171" s="873"/>
      <c r="I171" s="873"/>
      <c r="J171" s="873"/>
      <c r="K171" s="873"/>
      <c r="L171" s="873"/>
      <c r="M171" s="804"/>
      <c r="N171" s="6"/>
    </row>
    <row r="172" spans="1:14" ht="16.5" customHeight="1">
      <c r="A172" s="287" t="s">
        <v>519</v>
      </c>
      <c r="B172" s="873" t="s">
        <v>520</v>
      </c>
      <c r="C172" s="873"/>
      <c r="D172" s="873"/>
      <c r="E172" s="873"/>
      <c r="F172" s="873"/>
      <c r="G172" s="873"/>
      <c r="H172" s="873"/>
      <c r="I172" s="873"/>
      <c r="J172" s="873"/>
      <c r="K172" s="873"/>
      <c r="L172" s="873"/>
      <c r="M172" s="804"/>
      <c r="N172" s="6"/>
    </row>
    <row r="173" spans="1:14" ht="16.5" customHeight="1">
      <c r="A173" s="287" t="s">
        <v>521</v>
      </c>
      <c r="B173" s="873" t="s">
        <v>522</v>
      </c>
      <c r="C173" s="873"/>
      <c r="D173" s="873"/>
      <c r="E173" s="873"/>
      <c r="F173" s="873"/>
      <c r="G173" s="873"/>
      <c r="H173" s="873"/>
      <c r="I173" s="873"/>
      <c r="J173" s="873"/>
      <c r="K173" s="873"/>
      <c r="L173" s="873"/>
      <c r="M173" s="804"/>
      <c r="N173" s="6"/>
    </row>
    <row r="174" spans="1:14" ht="16.5" customHeight="1">
      <c r="A174" s="287" t="s">
        <v>523</v>
      </c>
      <c r="B174" s="873" t="s">
        <v>524</v>
      </c>
      <c r="C174" s="873"/>
      <c r="D174" s="873"/>
      <c r="E174" s="873"/>
      <c r="F174" s="873"/>
      <c r="G174" s="873"/>
      <c r="H174" s="873"/>
      <c r="I174" s="873"/>
      <c r="J174" s="873"/>
      <c r="K174" s="873"/>
      <c r="L174" s="873"/>
      <c r="M174" s="804"/>
      <c r="N174" s="6"/>
    </row>
    <row r="175" spans="1:14" ht="16.5" customHeight="1">
      <c r="A175" s="287" t="s">
        <v>525</v>
      </c>
      <c r="B175" s="873" t="s">
        <v>526</v>
      </c>
      <c r="C175" s="873"/>
      <c r="D175" s="873"/>
      <c r="E175" s="873"/>
      <c r="F175" s="873"/>
      <c r="G175" s="873"/>
      <c r="H175" s="873"/>
      <c r="I175" s="873"/>
      <c r="J175" s="873"/>
      <c r="K175" s="873"/>
      <c r="L175" s="873"/>
      <c r="M175" s="804"/>
      <c r="N175" s="6"/>
    </row>
    <row r="176" spans="1:14" ht="16.5" customHeight="1">
      <c r="A176" s="287" t="s">
        <v>527</v>
      </c>
      <c r="B176" s="873" t="s">
        <v>528</v>
      </c>
      <c r="C176" s="873"/>
      <c r="D176" s="873"/>
      <c r="E176" s="873"/>
      <c r="F176" s="873"/>
      <c r="G176" s="873"/>
      <c r="H176" s="873"/>
      <c r="I176" s="873"/>
      <c r="J176" s="873"/>
      <c r="K176" s="873"/>
      <c r="L176" s="873"/>
      <c r="M176" s="804"/>
      <c r="N176" s="6"/>
    </row>
    <row r="177" spans="1:15" ht="16.5" customHeight="1">
      <c r="A177" s="287" t="s">
        <v>529</v>
      </c>
      <c r="B177" s="873" t="s">
        <v>530</v>
      </c>
      <c r="C177" s="873"/>
      <c r="D177" s="873"/>
      <c r="E177" s="873"/>
      <c r="F177" s="873"/>
      <c r="G177" s="873"/>
      <c r="H177" s="873"/>
      <c r="I177" s="873"/>
      <c r="J177" s="873"/>
      <c r="K177" s="873"/>
      <c r="L177" s="873"/>
      <c r="M177" s="804"/>
      <c r="N177" s="6"/>
    </row>
    <row r="178" spans="1:15" ht="16.5" customHeight="1">
      <c r="A178" s="287" t="s">
        <v>531</v>
      </c>
      <c r="B178" s="873" t="s">
        <v>532</v>
      </c>
      <c r="C178" s="873"/>
      <c r="D178" s="873"/>
      <c r="E178" s="873"/>
      <c r="F178" s="873"/>
      <c r="G178" s="873"/>
      <c r="H178" s="873"/>
      <c r="I178" s="873"/>
      <c r="J178" s="873"/>
      <c r="K178" s="873"/>
      <c r="L178" s="873"/>
      <c r="M178" s="804"/>
      <c r="N178" s="6"/>
    </row>
    <row r="179" spans="1:15" ht="16.5" customHeight="1">
      <c r="A179" s="287" t="s">
        <v>533</v>
      </c>
      <c r="B179" s="873" t="s">
        <v>534</v>
      </c>
      <c r="C179" s="873"/>
      <c r="D179" s="873"/>
      <c r="E179" s="873"/>
      <c r="F179" s="873"/>
      <c r="G179" s="873"/>
      <c r="H179" s="873"/>
      <c r="I179" s="873"/>
      <c r="J179" s="873"/>
      <c r="K179" s="873"/>
      <c r="L179" s="873"/>
      <c r="M179" s="804"/>
      <c r="N179" s="6"/>
    </row>
    <row r="180" spans="1:15" ht="16.5" customHeight="1">
      <c r="A180" s="287" t="s">
        <v>535</v>
      </c>
      <c r="B180" s="873" t="s">
        <v>536</v>
      </c>
      <c r="C180" s="873"/>
      <c r="D180" s="873"/>
      <c r="E180" s="873"/>
      <c r="F180" s="873"/>
      <c r="G180" s="873"/>
      <c r="H180" s="873"/>
      <c r="I180" s="873"/>
      <c r="J180" s="873"/>
      <c r="K180" s="873"/>
      <c r="L180" s="873"/>
      <c r="M180" s="804"/>
      <c r="N180" s="6"/>
    </row>
    <row r="181" spans="1:15" ht="16.5" customHeight="1">
      <c r="A181" s="287" t="s">
        <v>537</v>
      </c>
      <c r="B181" s="873" t="s">
        <v>538</v>
      </c>
      <c r="C181" s="873"/>
      <c r="D181" s="873"/>
      <c r="E181" s="873"/>
      <c r="F181" s="873"/>
      <c r="G181" s="873"/>
      <c r="H181" s="873"/>
      <c r="I181" s="873"/>
      <c r="J181" s="873"/>
      <c r="K181" s="873"/>
      <c r="L181" s="873"/>
      <c r="M181" s="804"/>
      <c r="N181" s="6"/>
    </row>
    <row r="182" spans="1:15" ht="16.5" customHeight="1">
      <c r="A182" s="287" t="s">
        <v>13</v>
      </c>
      <c r="B182" s="873" t="s">
        <v>539</v>
      </c>
      <c r="C182" s="873"/>
      <c r="D182" s="873"/>
      <c r="E182" s="873"/>
      <c r="F182" s="873"/>
      <c r="G182" s="873"/>
      <c r="H182" s="873"/>
      <c r="I182" s="873"/>
      <c r="J182" s="873"/>
      <c r="K182" s="873"/>
      <c r="L182" s="873"/>
      <c r="M182" s="804"/>
      <c r="N182" s="6"/>
    </row>
    <row r="183" spans="1:15" ht="16.5" customHeight="1">
      <c r="A183" s="287" t="s">
        <v>540</v>
      </c>
      <c r="B183" s="873" t="s">
        <v>541</v>
      </c>
      <c r="C183" s="873"/>
      <c r="D183" s="873"/>
      <c r="E183" s="873"/>
      <c r="F183" s="873"/>
      <c r="G183" s="873"/>
      <c r="H183" s="873"/>
      <c r="I183" s="873"/>
      <c r="J183" s="873"/>
      <c r="K183" s="873"/>
      <c r="L183" s="873"/>
      <c r="M183" s="804"/>
      <c r="N183" s="6"/>
    </row>
    <row r="184" spans="1:15" ht="16.5" customHeight="1">
      <c r="A184" s="287" t="s">
        <v>542</v>
      </c>
      <c r="B184" s="873" t="s">
        <v>543</v>
      </c>
      <c r="C184" s="873"/>
      <c r="D184" s="873"/>
      <c r="E184" s="873"/>
      <c r="F184" s="873"/>
      <c r="G184" s="873"/>
      <c r="H184" s="873"/>
      <c r="I184" s="873"/>
      <c r="J184" s="873"/>
      <c r="K184" s="873"/>
      <c r="L184" s="873"/>
      <c r="M184" s="804"/>
      <c r="N184" s="6"/>
    </row>
    <row r="185" spans="1:15" ht="16.5" customHeight="1">
      <c r="A185" s="287" t="s">
        <v>544</v>
      </c>
      <c r="B185" s="873" t="s">
        <v>545</v>
      </c>
      <c r="C185" s="873"/>
      <c r="D185" s="873"/>
      <c r="E185" s="873"/>
      <c r="F185" s="873"/>
      <c r="G185" s="873"/>
      <c r="H185" s="873"/>
      <c r="I185" s="873"/>
      <c r="J185" s="873"/>
      <c r="K185" s="873"/>
      <c r="L185" s="873"/>
      <c r="M185" s="804"/>
      <c r="N185" s="6"/>
    </row>
    <row r="186" spans="1:15" ht="16.5" customHeight="1">
      <c r="A186" s="287" t="s">
        <v>546</v>
      </c>
      <c r="B186" s="873" t="s">
        <v>547</v>
      </c>
      <c r="C186" s="873"/>
      <c r="D186" s="873"/>
      <c r="E186" s="873"/>
      <c r="F186" s="873"/>
      <c r="G186" s="873"/>
      <c r="H186" s="873"/>
      <c r="I186" s="873"/>
      <c r="J186" s="873"/>
      <c r="K186" s="873"/>
      <c r="L186" s="873"/>
      <c r="M186" s="804"/>
      <c r="N186" s="6"/>
    </row>
    <row r="187" spans="1:15" ht="16.5" customHeight="1">
      <c r="A187" s="287" t="s">
        <v>548</v>
      </c>
      <c r="B187" s="873" t="s">
        <v>549</v>
      </c>
      <c r="C187" s="873"/>
      <c r="D187" s="873"/>
      <c r="E187" s="873"/>
      <c r="F187" s="873"/>
      <c r="G187" s="873"/>
      <c r="H187" s="873"/>
      <c r="I187" s="873"/>
      <c r="J187" s="873"/>
      <c r="K187" s="873"/>
      <c r="L187" s="873"/>
      <c r="M187" s="804"/>
      <c r="N187" s="6"/>
    </row>
    <row r="188" spans="1:15" ht="16.5" customHeight="1">
      <c r="A188" s="287" t="s">
        <v>550</v>
      </c>
      <c r="B188" s="873" t="s">
        <v>551</v>
      </c>
      <c r="C188" s="873"/>
      <c r="D188" s="873"/>
      <c r="E188" s="873"/>
      <c r="F188" s="873"/>
      <c r="G188" s="873"/>
      <c r="H188" s="873"/>
      <c r="I188" s="873"/>
      <c r="J188" s="873"/>
      <c r="K188" s="873"/>
      <c r="L188" s="873"/>
      <c r="M188" s="804"/>
      <c r="N188" s="6"/>
    </row>
    <row r="189" spans="1:15" ht="16.5" customHeight="1">
      <c r="A189" s="287" t="s">
        <v>550</v>
      </c>
      <c r="B189" s="873" t="s">
        <v>551</v>
      </c>
      <c r="C189" s="873"/>
      <c r="D189" s="873"/>
      <c r="E189" s="873"/>
      <c r="F189" s="873"/>
      <c r="G189" s="873"/>
      <c r="H189" s="873"/>
      <c r="I189" s="873"/>
      <c r="J189" s="873"/>
      <c r="K189" s="873"/>
      <c r="L189" s="873"/>
      <c r="M189" s="804"/>
      <c r="N189" s="804"/>
      <c r="O189" s="6"/>
    </row>
  </sheetData>
  <mergeCells count="122">
    <mergeCell ref="B162:L162"/>
    <mergeCell ref="B163:L163"/>
    <mergeCell ref="B164:L164"/>
    <mergeCell ref="B186:L186"/>
    <mergeCell ref="B187:L187"/>
    <mergeCell ref="B188:L188"/>
    <mergeCell ref="B189:L189"/>
    <mergeCell ref="B177:L177"/>
    <mergeCell ref="B178:L178"/>
    <mergeCell ref="B179:L179"/>
    <mergeCell ref="B180:L180"/>
    <mergeCell ref="B181:L181"/>
    <mergeCell ref="B182:L182"/>
    <mergeCell ref="B183:L183"/>
    <mergeCell ref="B184:L184"/>
    <mergeCell ref="B185:L185"/>
    <mergeCell ref="B175:L175"/>
    <mergeCell ref="B176:L176"/>
    <mergeCell ref="B141:L141"/>
    <mergeCell ref="B142:L142"/>
    <mergeCell ref="B143:L143"/>
    <mergeCell ref="B144:L144"/>
    <mergeCell ref="B145:L145"/>
    <mergeCell ref="B146:L146"/>
    <mergeCell ref="B147:L147"/>
    <mergeCell ref="A25:C25"/>
    <mergeCell ref="A26:C26"/>
    <mergeCell ref="A27:C27"/>
    <mergeCell ref="A57:A62"/>
    <mergeCell ref="B57:B59"/>
    <mergeCell ref="B60:B62"/>
    <mergeCell ref="B63:B65"/>
    <mergeCell ref="B66:B68"/>
    <mergeCell ref="B69:B71"/>
    <mergeCell ref="B72:B74"/>
    <mergeCell ref="B75:B77"/>
    <mergeCell ref="A78:A80"/>
    <mergeCell ref="B78:B80"/>
    <mergeCell ref="A81:A86"/>
    <mergeCell ref="B81:B83"/>
    <mergeCell ref="B84:B86"/>
    <mergeCell ref="A87:A89"/>
    <mergeCell ref="D1:N2"/>
    <mergeCell ref="A1:C1"/>
    <mergeCell ref="A2:C2"/>
    <mergeCell ref="A3:C3"/>
    <mergeCell ref="A8:C8"/>
    <mergeCell ref="A9:C9"/>
    <mergeCell ref="A14:C14"/>
    <mergeCell ref="B139:L139"/>
    <mergeCell ref="B140:L140"/>
    <mergeCell ref="D3:N4"/>
    <mergeCell ref="D5:E5"/>
    <mergeCell ref="G5:N5"/>
    <mergeCell ref="A15:C15"/>
    <mergeCell ref="A28:C28"/>
    <mergeCell ref="A29:C29"/>
    <mergeCell ref="A30:C30"/>
    <mergeCell ref="A31:C31"/>
    <mergeCell ref="A32:C32"/>
    <mergeCell ref="A33:C33"/>
    <mergeCell ref="A16:C16"/>
    <mergeCell ref="A17:C17"/>
    <mergeCell ref="A18:C18"/>
    <mergeCell ref="A19:C19"/>
    <mergeCell ref="A20:C20"/>
    <mergeCell ref="B148:L148"/>
    <mergeCell ref="B149:L149"/>
    <mergeCell ref="B150:L150"/>
    <mergeCell ref="B151:L151"/>
    <mergeCell ref="B152:L152"/>
    <mergeCell ref="B153:L153"/>
    <mergeCell ref="B154:L154"/>
    <mergeCell ref="B155:L155"/>
    <mergeCell ref="B174:L174"/>
    <mergeCell ref="B165:L165"/>
    <mergeCell ref="B166:L166"/>
    <mergeCell ref="B167:L167"/>
    <mergeCell ref="B168:L168"/>
    <mergeCell ref="B169:L169"/>
    <mergeCell ref="B170:L170"/>
    <mergeCell ref="B171:L171"/>
    <mergeCell ref="B172:L172"/>
    <mergeCell ref="B173:L173"/>
    <mergeCell ref="B156:L156"/>
    <mergeCell ref="B157:L157"/>
    <mergeCell ref="B158:L158"/>
    <mergeCell ref="B159:L159"/>
    <mergeCell ref="B160:L160"/>
    <mergeCell ref="B161:L161"/>
    <mergeCell ref="A21:C21"/>
    <mergeCell ref="A22:C22"/>
    <mergeCell ref="A23:C23"/>
    <mergeCell ref="A24:C24"/>
    <mergeCell ref="B42:B44"/>
    <mergeCell ref="B45:B47"/>
    <mergeCell ref="B48:B50"/>
    <mergeCell ref="B51:B53"/>
    <mergeCell ref="B54:B56"/>
    <mergeCell ref="B87:B89"/>
    <mergeCell ref="B90:B92"/>
    <mergeCell ref="A93:A98"/>
    <mergeCell ref="B93:B95"/>
    <mergeCell ref="B96:B98"/>
    <mergeCell ref="B99:B101"/>
    <mergeCell ref="B102:B104"/>
    <mergeCell ref="A105:A110"/>
    <mergeCell ref="B105:B107"/>
    <mergeCell ref="B108:B110"/>
    <mergeCell ref="B135:B137"/>
    <mergeCell ref="B138:U138"/>
    <mergeCell ref="B111:B113"/>
    <mergeCell ref="A114:A116"/>
    <mergeCell ref="B114:B116"/>
    <mergeCell ref="A117:A122"/>
    <mergeCell ref="B117:B119"/>
    <mergeCell ref="B120:B122"/>
    <mergeCell ref="B123:B125"/>
    <mergeCell ref="B126:B128"/>
    <mergeCell ref="A129:A134"/>
    <mergeCell ref="B129:B131"/>
    <mergeCell ref="B132:B13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D356"/>
  <sheetViews>
    <sheetView topLeftCell="A136" zoomScaleNormal="60" zoomScaleSheetLayoutView="100" workbookViewId="0">
      <pane xSplit="1" topLeftCell="B5" activePane="topRight" state="frozen"/>
      <selection pane="topRight" activeCell="A5" sqref="A5"/>
      <selection activeCell="A129" sqref="A129"/>
    </sheetView>
  </sheetViews>
  <sheetFormatPr defaultColWidth="9" defaultRowHeight="14.25"/>
  <cols>
    <col min="1" max="1" width="24.375" style="6" customWidth="1"/>
    <col min="2" max="2" width="222.75" style="6" customWidth="1"/>
    <col min="3" max="3" width="9" style="6"/>
    <col min="4" max="4" width="36" style="6" bestFit="1" customWidth="1"/>
    <col min="5" max="6" width="9" style="6"/>
    <col min="7" max="7" width="12.25" style="6" customWidth="1"/>
    <col min="8" max="9" width="9" style="6"/>
    <col min="10" max="10" width="22.5" style="6" customWidth="1"/>
    <col min="11" max="11" width="11.375" style="6" customWidth="1"/>
    <col min="12" max="16384" width="9" style="6"/>
  </cols>
  <sheetData>
    <row r="1" spans="1:2">
      <c r="A1" s="7" t="s">
        <v>552</v>
      </c>
      <c r="B1" s="7" t="s">
        <v>553</v>
      </c>
    </row>
    <row r="3" spans="1:2">
      <c r="A3" s="7" t="s">
        <v>554</v>
      </c>
      <c r="B3" s="6" t="s">
        <v>555</v>
      </c>
    </row>
    <row r="4" spans="1:2">
      <c r="A4" s="7" t="s">
        <v>556</v>
      </c>
      <c r="B4" s="6" t="s">
        <v>557</v>
      </c>
    </row>
    <row r="5" spans="1:2">
      <c r="A5" s="6" t="s">
        <v>558</v>
      </c>
      <c r="B5" s="6" t="s">
        <v>559</v>
      </c>
    </row>
    <row r="6" spans="1:2">
      <c r="A6" s="6" t="s">
        <v>560</v>
      </c>
      <c r="B6" s="6" t="s">
        <v>561</v>
      </c>
    </row>
    <row r="7" spans="1:2">
      <c r="A7" s="6" t="s">
        <v>562</v>
      </c>
      <c r="B7" s="6" t="s">
        <v>563</v>
      </c>
    </row>
    <row r="8" spans="1:2">
      <c r="A8" s="6" t="s">
        <v>564</v>
      </c>
      <c r="B8" s="6" t="s">
        <v>565</v>
      </c>
    </row>
    <row r="9" spans="1:2">
      <c r="A9" s="6" t="s">
        <v>566</v>
      </c>
      <c r="B9" s="6" t="s">
        <v>567</v>
      </c>
    </row>
    <row r="10" spans="1:2">
      <c r="A10" s="6" t="s">
        <v>568</v>
      </c>
      <c r="B10" s="6" t="s">
        <v>569</v>
      </c>
    </row>
    <row r="11" spans="1:2">
      <c r="A11" s="6" t="s">
        <v>570</v>
      </c>
      <c r="B11" s="6" t="s">
        <v>571</v>
      </c>
    </row>
    <row r="12" spans="1:2">
      <c r="A12" s="6" t="s">
        <v>572</v>
      </c>
      <c r="B12" s="6" t="s">
        <v>573</v>
      </c>
    </row>
    <row r="13" spans="1:2">
      <c r="A13" s="6" t="s">
        <v>574</v>
      </c>
      <c r="B13" s="6" t="s">
        <v>575</v>
      </c>
    </row>
    <row r="14" spans="1:2">
      <c r="A14" s="6" t="s">
        <v>576</v>
      </c>
      <c r="B14" s="6" t="s">
        <v>577</v>
      </c>
    </row>
    <row r="15" spans="1:2">
      <c r="A15" s="6" t="s">
        <v>578</v>
      </c>
      <c r="B15" s="6" t="s">
        <v>579</v>
      </c>
    </row>
    <row r="16" spans="1:2">
      <c r="A16" s="6" t="s">
        <v>580</v>
      </c>
      <c r="B16" s="6" t="s">
        <v>581</v>
      </c>
    </row>
    <row r="17" spans="1:2">
      <c r="A17" s="6" t="s">
        <v>582</v>
      </c>
      <c r="B17" s="6" t="s">
        <v>583</v>
      </c>
    </row>
    <row r="18" spans="1:2">
      <c r="A18" s="6" t="s">
        <v>584</v>
      </c>
      <c r="B18" s="6" t="s">
        <v>585</v>
      </c>
    </row>
    <row r="19" spans="1:2">
      <c r="A19" s="6" t="s">
        <v>586</v>
      </c>
      <c r="B19" s="6" t="s">
        <v>587</v>
      </c>
    </row>
    <row r="20" spans="1:2">
      <c r="A20" s="6" t="s">
        <v>588</v>
      </c>
      <c r="B20" s="6" t="s">
        <v>589</v>
      </c>
    </row>
    <row r="21" spans="1:2">
      <c r="A21" s="6" t="s">
        <v>590</v>
      </c>
      <c r="B21" s="6" t="s">
        <v>591</v>
      </c>
    </row>
    <row r="22" spans="1:2">
      <c r="A22" s="6" t="s">
        <v>592</v>
      </c>
      <c r="B22" s="6" t="s">
        <v>593</v>
      </c>
    </row>
    <row r="23" spans="1:2">
      <c r="A23" s="6" t="s">
        <v>594</v>
      </c>
      <c r="B23" s="6" t="s">
        <v>595</v>
      </c>
    </row>
    <row r="25" spans="1:2">
      <c r="A25" s="7" t="s">
        <v>596</v>
      </c>
    </row>
    <row r="26" spans="1:2">
      <c r="A26" s="6" t="s">
        <v>597</v>
      </c>
      <c r="B26" s="6" t="s">
        <v>598</v>
      </c>
    </row>
    <row r="27" spans="1:2">
      <c r="A27" s="6" t="s">
        <v>599</v>
      </c>
      <c r="B27" s="6" t="s">
        <v>600</v>
      </c>
    </row>
    <row r="28" spans="1:2">
      <c r="A28" s="6" t="s">
        <v>601</v>
      </c>
      <c r="B28" s="6" t="s">
        <v>602</v>
      </c>
    </row>
    <row r="30" spans="1:2">
      <c r="A30" s="7" t="s">
        <v>603</v>
      </c>
      <c r="B30" s="6" t="s">
        <v>604</v>
      </c>
    </row>
    <row r="31" spans="1:2">
      <c r="A31" s="6" t="s">
        <v>605</v>
      </c>
      <c r="B31" s="6" t="s">
        <v>606</v>
      </c>
    </row>
    <row r="32" spans="1:2">
      <c r="A32" s="6" t="s">
        <v>607</v>
      </c>
      <c r="B32" s="6" t="s">
        <v>608</v>
      </c>
    </row>
    <row r="33" spans="1:2">
      <c r="A33" s="6" t="s">
        <v>609</v>
      </c>
      <c r="B33" s="6" t="s">
        <v>610</v>
      </c>
    </row>
    <row r="34" spans="1:2">
      <c r="A34" s="6" t="s">
        <v>611</v>
      </c>
      <c r="B34" s="6" t="s">
        <v>612</v>
      </c>
    </row>
    <row r="35" spans="1:2">
      <c r="A35" s="6" t="s">
        <v>613</v>
      </c>
      <c r="B35" s="6" t="s">
        <v>614</v>
      </c>
    </row>
    <row r="36" spans="1:2">
      <c r="A36" s="6" t="s">
        <v>615</v>
      </c>
      <c r="B36" s="6" t="s">
        <v>616</v>
      </c>
    </row>
    <row r="37" spans="1:2">
      <c r="A37" s="6" t="s">
        <v>617</v>
      </c>
      <c r="B37" s="6" t="s">
        <v>618</v>
      </c>
    </row>
    <row r="40" spans="1:2">
      <c r="A40" s="7" t="s">
        <v>619</v>
      </c>
      <c r="B40" s="6" t="s">
        <v>620</v>
      </c>
    </row>
    <row r="41" spans="1:2">
      <c r="A41" s="6" t="s">
        <v>621</v>
      </c>
      <c r="B41" s="6" t="s">
        <v>622</v>
      </c>
    </row>
    <row r="42" spans="1:2">
      <c r="A42" s="6" t="s">
        <v>623</v>
      </c>
      <c r="B42" s="6" t="s">
        <v>624</v>
      </c>
    </row>
    <row r="43" spans="1:2">
      <c r="A43" s="6" t="s">
        <v>625</v>
      </c>
      <c r="B43" s="6" t="s">
        <v>626</v>
      </c>
    </row>
    <row r="44" spans="1:2">
      <c r="A44" s="6" t="s">
        <v>627</v>
      </c>
      <c r="B44" s="6" t="s">
        <v>628</v>
      </c>
    </row>
    <row r="45" spans="1:2">
      <c r="A45" s="6" t="s">
        <v>629</v>
      </c>
      <c r="B45" s="6" t="s">
        <v>630</v>
      </c>
    </row>
    <row r="46" spans="1:2">
      <c r="A46" s="6" t="s">
        <v>617</v>
      </c>
      <c r="B46" s="6" t="s">
        <v>631</v>
      </c>
    </row>
    <row r="47" spans="1:2">
      <c r="A47" s="6" t="s">
        <v>632</v>
      </c>
      <c r="B47" s="6" t="s">
        <v>633</v>
      </c>
    </row>
    <row r="48" spans="1:2">
      <c r="A48" s="6" t="s">
        <v>634</v>
      </c>
      <c r="B48" s="6" t="s">
        <v>635</v>
      </c>
    </row>
    <row r="49" spans="1:2">
      <c r="A49" s="6" t="s">
        <v>636</v>
      </c>
      <c r="B49" s="6" t="s">
        <v>637</v>
      </c>
    </row>
    <row r="50" spans="1:2">
      <c r="A50" s="6" t="s">
        <v>638</v>
      </c>
      <c r="B50" s="6" t="s">
        <v>639</v>
      </c>
    </row>
    <row r="51" spans="1:2">
      <c r="A51" s="6" t="s">
        <v>640</v>
      </c>
      <c r="B51" s="6" t="s">
        <v>641</v>
      </c>
    </row>
    <row r="52" spans="1:2">
      <c r="A52" s="6" t="s">
        <v>642</v>
      </c>
      <c r="B52" s="6" t="s">
        <v>643</v>
      </c>
    </row>
    <row r="54" spans="1:2">
      <c r="A54" s="7" t="s">
        <v>644</v>
      </c>
      <c r="B54" s="6" t="s">
        <v>645</v>
      </c>
    </row>
    <row r="55" spans="1:2">
      <c r="A55" s="6" t="s">
        <v>646</v>
      </c>
      <c r="B55" s="6" t="s">
        <v>647</v>
      </c>
    </row>
    <row r="56" spans="1:2">
      <c r="A56" s="6" t="s">
        <v>648</v>
      </c>
      <c r="B56" s="6" t="s">
        <v>649</v>
      </c>
    </row>
    <row r="57" spans="1:2">
      <c r="A57" s="6" t="s">
        <v>650</v>
      </c>
      <c r="B57" s="6" t="s">
        <v>651</v>
      </c>
    </row>
    <row r="58" spans="1:2">
      <c r="A58" s="6" t="s">
        <v>652</v>
      </c>
      <c r="B58" s="6" t="s">
        <v>653</v>
      </c>
    </row>
    <row r="59" spans="1:2">
      <c r="A59" s="6" t="s">
        <v>654</v>
      </c>
      <c r="B59" s="6" t="s">
        <v>655</v>
      </c>
    </row>
    <row r="60" spans="1:2">
      <c r="A60" s="6" t="s">
        <v>656</v>
      </c>
      <c r="B60" s="6" t="s">
        <v>657</v>
      </c>
    </row>
    <row r="61" spans="1:2">
      <c r="A61" s="6" t="s">
        <v>658</v>
      </c>
      <c r="B61" s="6" t="s">
        <v>659</v>
      </c>
    </row>
    <row r="62" spans="1:2">
      <c r="A62" s="6" t="s">
        <v>660</v>
      </c>
      <c r="B62" s="6" t="s">
        <v>661</v>
      </c>
    </row>
    <row r="63" spans="1:2">
      <c r="A63" s="6" t="s">
        <v>662</v>
      </c>
      <c r="B63" s="6" t="s">
        <v>663</v>
      </c>
    </row>
    <row r="64" spans="1:2">
      <c r="A64" s="6" t="s">
        <v>664</v>
      </c>
      <c r="B64" s="6" t="s">
        <v>665</v>
      </c>
    </row>
    <row r="65" spans="1:2" ht="28.5">
      <c r="A65" s="6" t="s">
        <v>666</v>
      </c>
      <c r="B65" s="88" t="s">
        <v>667</v>
      </c>
    </row>
    <row r="66" spans="1:2">
      <c r="A66" s="6" t="s">
        <v>668</v>
      </c>
      <c r="B66" s="6" t="s">
        <v>669</v>
      </c>
    </row>
    <row r="67" spans="1:2">
      <c r="A67" s="6" t="s">
        <v>670</v>
      </c>
      <c r="B67" s="6" t="s">
        <v>671</v>
      </c>
    </row>
    <row r="68" spans="1:2">
      <c r="A68" s="6" t="s">
        <v>672</v>
      </c>
      <c r="B68" s="6" t="s">
        <v>673</v>
      </c>
    </row>
    <row r="69" spans="1:2">
      <c r="A69" s="6" t="s">
        <v>674</v>
      </c>
      <c r="B69" s="6" t="s">
        <v>675</v>
      </c>
    </row>
    <row r="70" spans="1:2">
      <c r="A70" s="6" t="s">
        <v>676</v>
      </c>
      <c r="B70" s="6" t="s">
        <v>677</v>
      </c>
    </row>
    <row r="74" spans="1:2">
      <c r="A74" s="7" t="s">
        <v>678</v>
      </c>
      <c r="B74" s="6" t="s">
        <v>679</v>
      </c>
    </row>
    <row r="75" spans="1:2">
      <c r="A75" s="16" t="s">
        <v>680</v>
      </c>
      <c r="B75" s="6" t="s">
        <v>681</v>
      </c>
    </row>
    <row r="76" spans="1:2">
      <c r="A76" s="16" t="s">
        <v>682</v>
      </c>
      <c r="B76" s="6" t="s">
        <v>683</v>
      </c>
    </row>
    <row r="77" spans="1:2">
      <c r="A77" s="19" t="s">
        <v>684</v>
      </c>
      <c r="B77" s="6" t="s">
        <v>685</v>
      </c>
    </row>
    <row r="78" spans="1:2">
      <c r="A78" s="17" t="s">
        <v>686</v>
      </c>
      <c r="B78" s="6" t="s">
        <v>687</v>
      </c>
    </row>
    <row r="79" spans="1:2">
      <c r="A79" s="20" t="s">
        <v>688</v>
      </c>
      <c r="B79" s="6" t="s">
        <v>689</v>
      </c>
    </row>
    <row r="80" spans="1:2">
      <c r="A80" s="6" t="s">
        <v>690</v>
      </c>
      <c r="B80" s="6" t="s">
        <v>691</v>
      </c>
    </row>
    <row r="81" spans="1:2">
      <c r="A81" s="6" t="s">
        <v>692</v>
      </c>
      <c r="B81" s="6" t="s">
        <v>693</v>
      </c>
    </row>
    <row r="83" spans="1:2">
      <c r="A83" s="17" t="s">
        <v>694</v>
      </c>
      <c r="B83" s="6" t="s">
        <v>695</v>
      </c>
    </row>
    <row r="84" spans="1:2">
      <c r="A84" s="17"/>
    </row>
    <row r="85" spans="1:2">
      <c r="A85" s="17" t="s">
        <v>696</v>
      </c>
    </row>
    <row r="86" spans="1:2">
      <c r="A86" s="16" t="s">
        <v>697</v>
      </c>
      <c r="B86" s="6" t="s">
        <v>698</v>
      </c>
    </row>
    <row r="87" spans="1:2">
      <c r="A87" s="16" t="s">
        <v>699</v>
      </c>
      <c r="B87" s="6" t="s">
        <v>700</v>
      </c>
    </row>
    <row r="88" spans="1:2">
      <c r="A88" s="16" t="s">
        <v>701</v>
      </c>
      <c r="B88" s="6" t="s">
        <v>702</v>
      </c>
    </row>
    <row r="89" spans="1:2" ht="28.5">
      <c r="A89" s="16" t="s">
        <v>703</v>
      </c>
      <c r="B89" s="88" t="s">
        <v>704</v>
      </c>
    </row>
    <row r="90" spans="1:2" ht="28.5">
      <c r="A90" s="6" t="s">
        <v>705</v>
      </c>
      <c r="B90" s="88" t="s">
        <v>706</v>
      </c>
    </row>
    <row r="91" spans="1:2">
      <c r="A91" s="6" t="s">
        <v>707</v>
      </c>
      <c r="B91" s="6" t="s">
        <v>708</v>
      </c>
    </row>
    <row r="92" spans="1:2">
      <c r="A92" s="6" t="s">
        <v>709</v>
      </c>
      <c r="B92" s="6" t="s">
        <v>710</v>
      </c>
    </row>
    <row r="93" spans="1:2">
      <c r="A93" s="6" t="s">
        <v>711</v>
      </c>
      <c r="B93" s="6" t="s">
        <v>712</v>
      </c>
    </row>
    <row r="94" spans="1:2">
      <c r="A94" s="6" t="s">
        <v>713</v>
      </c>
      <c r="B94" s="6" t="s">
        <v>714</v>
      </c>
    </row>
    <row r="95" spans="1:2">
      <c r="A95" s="6" t="s">
        <v>715</v>
      </c>
      <c r="B95" s="6" t="s">
        <v>716</v>
      </c>
    </row>
    <row r="96" spans="1:2">
      <c r="A96" s="6" t="s">
        <v>717</v>
      </c>
      <c r="B96" s="6" t="s">
        <v>718</v>
      </c>
    </row>
    <row r="97" spans="1:2">
      <c r="A97" s="6" t="s">
        <v>719</v>
      </c>
      <c r="B97" s="6" t="s">
        <v>720</v>
      </c>
    </row>
    <row r="98" spans="1:2">
      <c r="A98" s="6" t="s">
        <v>721</v>
      </c>
      <c r="B98" s="6" t="s">
        <v>722</v>
      </c>
    </row>
    <row r="100" spans="1:2">
      <c r="A100" s="17" t="s">
        <v>723</v>
      </c>
    </row>
    <row r="101" spans="1:2">
      <c r="A101" s="16" t="s">
        <v>724</v>
      </c>
      <c r="B101" s="6" t="s">
        <v>725</v>
      </c>
    </row>
    <row r="102" spans="1:2">
      <c r="A102" s="6" t="s">
        <v>726</v>
      </c>
      <c r="B102" s="6" t="s">
        <v>727</v>
      </c>
    </row>
    <row r="103" spans="1:2">
      <c r="A103" s="6" t="s">
        <v>728</v>
      </c>
      <c r="B103" s="88" t="s">
        <v>729</v>
      </c>
    </row>
    <row r="104" spans="1:2">
      <c r="A104" s="6" t="s">
        <v>730</v>
      </c>
      <c r="B104" s="6" t="s">
        <v>731</v>
      </c>
    </row>
    <row r="106" spans="1:2">
      <c r="A106" s="17" t="s">
        <v>732</v>
      </c>
    </row>
    <row r="107" spans="1:2">
      <c r="A107" s="16" t="s">
        <v>733</v>
      </c>
      <c r="B107" s="16" t="s">
        <v>734</v>
      </c>
    </row>
    <row r="108" spans="1:2">
      <c r="A108" s="16" t="s">
        <v>735</v>
      </c>
      <c r="B108" s="16" t="s">
        <v>736</v>
      </c>
    </row>
    <row r="109" spans="1:2">
      <c r="A109" s="16" t="s">
        <v>737</v>
      </c>
      <c r="B109" s="6" t="s">
        <v>738</v>
      </c>
    </row>
    <row r="110" spans="1:2">
      <c r="A110" s="6" t="s">
        <v>739</v>
      </c>
      <c r="B110" s="6" t="s">
        <v>740</v>
      </c>
    </row>
    <row r="111" spans="1:2">
      <c r="A111" s="6" t="s">
        <v>741</v>
      </c>
      <c r="B111" s="6" t="s">
        <v>742</v>
      </c>
    </row>
    <row r="112" spans="1:2">
      <c r="A112" s="6" t="s">
        <v>743</v>
      </c>
      <c r="B112" s="6" t="s">
        <v>744</v>
      </c>
    </row>
    <row r="113" spans="1:2">
      <c r="A113" s="6" t="s">
        <v>745</v>
      </c>
      <c r="B113" s="6" t="s">
        <v>746</v>
      </c>
    </row>
    <row r="114" spans="1:2">
      <c r="A114" s="6" t="s">
        <v>747</v>
      </c>
      <c r="B114" s="6" t="s">
        <v>748</v>
      </c>
    </row>
    <row r="115" spans="1:2">
      <c r="A115" s="6" t="s">
        <v>749</v>
      </c>
      <c r="B115" s="6" t="s">
        <v>750</v>
      </c>
    </row>
    <row r="116" spans="1:2">
      <c r="A116" s="6" t="s">
        <v>751</v>
      </c>
      <c r="B116" s="6" t="s">
        <v>752</v>
      </c>
    </row>
    <row r="117" spans="1:2">
      <c r="A117" s="6" t="s">
        <v>753</v>
      </c>
      <c r="B117" s="6" t="s">
        <v>754</v>
      </c>
    </row>
    <row r="118" spans="1:2">
      <c r="A118" s="6" t="s">
        <v>755</v>
      </c>
      <c r="B118" s="6" t="s">
        <v>756</v>
      </c>
    </row>
    <row r="119" spans="1:2">
      <c r="A119" s="6" t="s">
        <v>757</v>
      </c>
      <c r="B119" s="6" t="s">
        <v>758</v>
      </c>
    </row>
    <row r="120" spans="1:2">
      <c r="A120" s="6" t="s">
        <v>759</v>
      </c>
      <c r="B120" s="6" t="s">
        <v>760</v>
      </c>
    </row>
    <row r="121" spans="1:2">
      <c r="A121" s="6" t="s">
        <v>761</v>
      </c>
      <c r="B121" s="6" t="s">
        <v>762</v>
      </c>
    </row>
    <row r="122" spans="1:2">
      <c r="A122" s="6" t="s">
        <v>763</v>
      </c>
      <c r="B122" s="6" t="s">
        <v>764</v>
      </c>
    </row>
    <row r="123" spans="1:2">
      <c r="A123" s="6" t="s">
        <v>765</v>
      </c>
      <c r="B123" s="6" t="s">
        <v>766</v>
      </c>
    </row>
    <row r="124" spans="1:2">
      <c r="A124" s="6" t="s">
        <v>767</v>
      </c>
      <c r="B124" s="6" t="s">
        <v>768</v>
      </c>
    </row>
    <row r="125" spans="1:2">
      <c r="A125" s="6" t="s">
        <v>769</v>
      </c>
      <c r="B125" s="6" t="s">
        <v>770</v>
      </c>
    </row>
    <row r="126" spans="1:2">
      <c r="A126" s="6" t="s">
        <v>771</v>
      </c>
      <c r="B126" s="6" t="s">
        <v>772</v>
      </c>
    </row>
    <row r="127" spans="1:2">
      <c r="A127" s="6" t="s">
        <v>773</v>
      </c>
      <c r="B127" s="6" t="s">
        <v>774</v>
      </c>
    </row>
    <row r="128" spans="1:2">
      <c r="A128" s="6" t="s">
        <v>775</v>
      </c>
      <c r="B128" s="6" t="s">
        <v>776</v>
      </c>
    </row>
    <row r="129" spans="1:2">
      <c r="A129" s="6" t="s">
        <v>777</v>
      </c>
      <c r="B129" s="6" t="s">
        <v>778</v>
      </c>
    </row>
    <row r="130" spans="1:2">
      <c r="A130" s="6" t="s">
        <v>779</v>
      </c>
      <c r="B130" s="6" t="s">
        <v>780</v>
      </c>
    </row>
    <row r="131" spans="1:2">
      <c r="A131" s="6" t="s">
        <v>781</v>
      </c>
      <c r="B131" s="6" t="s">
        <v>782</v>
      </c>
    </row>
    <row r="132" spans="1:2">
      <c r="A132" s="6" t="s">
        <v>783</v>
      </c>
      <c r="B132" s="6" t="s">
        <v>784</v>
      </c>
    </row>
    <row r="133" spans="1:2">
      <c r="A133" s="6" t="s">
        <v>785</v>
      </c>
      <c r="B133" s="6" t="s">
        <v>786</v>
      </c>
    </row>
    <row r="134" spans="1:2">
      <c r="A134" s="6" t="s">
        <v>787</v>
      </c>
      <c r="B134" s="6" t="s">
        <v>788</v>
      </c>
    </row>
    <row r="135" spans="1:2">
      <c r="A135" s="6" t="s">
        <v>789</v>
      </c>
      <c r="B135" s="6" t="s">
        <v>790</v>
      </c>
    </row>
    <row r="136" spans="1:2">
      <c r="A136" s="6" t="s">
        <v>791</v>
      </c>
      <c r="B136" s="6" t="s">
        <v>792</v>
      </c>
    </row>
    <row r="137" spans="1:2">
      <c r="A137" s="6" t="s">
        <v>793</v>
      </c>
      <c r="B137" s="6" t="s">
        <v>794</v>
      </c>
    </row>
    <row r="138" spans="1:2" ht="18.75" customHeight="1">
      <c r="A138" s="719" t="s">
        <v>795</v>
      </c>
      <c r="B138" s="88" t="s">
        <v>796</v>
      </c>
    </row>
    <row r="139" spans="1:2">
      <c r="A139" s="719" t="s">
        <v>797</v>
      </c>
      <c r="B139" s="719" t="s">
        <v>798</v>
      </c>
    </row>
    <row r="140" spans="1:2">
      <c r="A140" s="6" t="s">
        <v>799</v>
      </c>
      <c r="B140" s="6" t="s">
        <v>800</v>
      </c>
    </row>
    <row r="141" spans="1:2">
      <c r="A141" s="6" t="s">
        <v>801</v>
      </c>
      <c r="B141" s="6" t="s">
        <v>802</v>
      </c>
    </row>
    <row r="142" spans="1:2">
      <c r="A142" s="6" t="s">
        <v>803</v>
      </c>
      <c r="B142" s="6" t="s">
        <v>804</v>
      </c>
    </row>
    <row r="143" spans="1:2">
      <c r="A143" s="6" t="s">
        <v>805</v>
      </c>
      <c r="B143" s="6" t="s">
        <v>806</v>
      </c>
    </row>
    <row r="144" spans="1:2">
      <c r="A144" s="6" t="s">
        <v>807</v>
      </c>
      <c r="B144" s="6" t="s">
        <v>808</v>
      </c>
    </row>
    <row r="145" spans="1:2">
      <c r="A145" s="6" t="s">
        <v>809</v>
      </c>
      <c r="B145" s="6" t="s">
        <v>810</v>
      </c>
    </row>
    <row r="146" spans="1:2">
      <c r="A146" s="6" t="s">
        <v>811</v>
      </c>
      <c r="B146" s="6" t="s">
        <v>812</v>
      </c>
    </row>
    <row r="147" spans="1:2">
      <c r="A147" s="6" t="s">
        <v>592</v>
      </c>
      <c r="B147" s="6" t="s">
        <v>813</v>
      </c>
    </row>
    <row r="148" spans="1:2">
      <c r="A148" s="6" t="s">
        <v>814</v>
      </c>
      <c r="B148" s="6" t="s">
        <v>815</v>
      </c>
    </row>
    <row r="149" spans="1:2">
      <c r="A149" s="6" t="s">
        <v>816</v>
      </c>
      <c r="B149" s="6" t="s">
        <v>817</v>
      </c>
    </row>
    <row r="150" spans="1:2" ht="33" customHeight="1">
      <c r="A150" s="6" t="s">
        <v>818</v>
      </c>
      <c r="B150" s="88" t="s">
        <v>819</v>
      </c>
    </row>
    <row r="151" spans="1:2">
      <c r="A151" s="6" t="s">
        <v>820</v>
      </c>
      <c r="B151" s="6" t="s">
        <v>821</v>
      </c>
    </row>
    <row r="152" spans="1:2">
      <c r="A152" s="6" t="s">
        <v>822</v>
      </c>
      <c r="B152" s="6" t="s">
        <v>823</v>
      </c>
    </row>
    <row r="153" spans="1:2">
      <c r="A153" s="6" t="s">
        <v>824</v>
      </c>
      <c r="B153" s="717" t="s">
        <v>825</v>
      </c>
    </row>
    <row r="154" spans="1:2">
      <c r="A154" s="6" t="s">
        <v>826</v>
      </c>
      <c r="B154" s="6" t="s">
        <v>827</v>
      </c>
    </row>
    <row r="155" spans="1:2">
      <c r="A155" s="6" t="s">
        <v>828</v>
      </c>
      <c r="B155" s="6" t="s">
        <v>829</v>
      </c>
    </row>
    <row r="156" spans="1:2">
      <c r="A156" s="6" t="s">
        <v>830</v>
      </c>
      <c r="B156" s="6" t="s">
        <v>831</v>
      </c>
    </row>
    <row r="157" spans="1:2">
      <c r="A157" s="6" t="s">
        <v>832</v>
      </c>
      <c r="B157" s="6" t="s">
        <v>833</v>
      </c>
    </row>
    <row r="158" spans="1:2">
      <c r="A158" s="6" t="s">
        <v>834</v>
      </c>
      <c r="B158" s="6" t="s">
        <v>835</v>
      </c>
    </row>
    <row r="159" spans="1:2">
      <c r="A159" s="6" t="s">
        <v>836</v>
      </c>
      <c r="B159" s="6" t="s">
        <v>837</v>
      </c>
    </row>
    <row r="160" spans="1:2">
      <c r="A160" s="6" t="s">
        <v>838</v>
      </c>
      <c r="B160" s="6" t="s">
        <v>839</v>
      </c>
    </row>
    <row r="161" spans="1:2">
      <c r="A161" s="6" t="s">
        <v>840</v>
      </c>
      <c r="B161" s="6" t="s">
        <v>841</v>
      </c>
    </row>
    <row r="162" spans="1:2">
      <c r="A162" s="6" t="s">
        <v>842</v>
      </c>
      <c r="B162" s="6" t="s">
        <v>843</v>
      </c>
    </row>
    <row r="163" spans="1:2">
      <c r="A163" s="6" t="s">
        <v>844</v>
      </c>
      <c r="B163" s="6" t="s">
        <v>845</v>
      </c>
    </row>
    <row r="164" spans="1:2">
      <c r="A164" s="6" t="s">
        <v>846</v>
      </c>
      <c r="B164" s="6" t="s">
        <v>847</v>
      </c>
    </row>
    <row r="165" spans="1:2">
      <c r="A165" s="6" t="s">
        <v>848</v>
      </c>
      <c r="B165" s="6" t="s">
        <v>849</v>
      </c>
    </row>
    <row r="166" spans="1:2">
      <c r="A166" s="6" t="s">
        <v>850</v>
      </c>
      <c r="B166" s="6" t="s">
        <v>851</v>
      </c>
    </row>
    <row r="167" spans="1:2">
      <c r="A167" s="6" t="s">
        <v>852</v>
      </c>
      <c r="B167" s="6" t="s">
        <v>853</v>
      </c>
    </row>
    <row r="168" spans="1:2">
      <c r="A168" s="6" t="s">
        <v>854</v>
      </c>
      <c r="B168" s="6" t="s">
        <v>855</v>
      </c>
    </row>
    <row r="169" spans="1:2">
      <c r="A169" s="6" t="s">
        <v>856</v>
      </c>
      <c r="B169" s="6" t="s">
        <v>857</v>
      </c>
    </row>
    <row r="170" spans="1:2">
      <c r="A170" s="6" t="s">
        <v>858</v>
      </c>
      <c r="B170" s="6" t="s">
        <v>859</v>
      </c>
    </row>
    <row r="171" spans="1:2">
      <c r="A171" s="6" t="s">
        <v>860</v>
      </c>
      <c r="B171" s="6" t="s">
        <v>861</v>
      </c>
    </row>
    <row r="172" spans="1:2">
      <c r="A172" s="6" t="s">
        <v>862</v>
      </c>
      <c r="B172" s="6" t="s">
        <v>863</v>
      </c>
    </row>
    <row r="173" spans="1:2">
      <c r="A173" s="6" t="s">
        <v>864</v>
      </c>
      <c r="B173" s="6" t="s">
        <v>865</v>
      </c>
    </row>
    <row r="174" spans="1:2">
      <c r="A174" s="6" t="s">
        <v>866</v>
      </c>
      <c r="B174" s="6" t="s">
        <v>867</v>
      </c>
    </row>
    <row r="175" spans="1:2">
      <c r="A175" s="6" t="s">
        <v>868</v>
      </c>
      <c r="B175" s="6" t="s">
        <v>869</v>
      </c>
    </row>
    <row r="176" spans="1:2">
      <c r="A176" s="88" t="s">
        <v>870</v>
      </c>
      <c r="B176" s="6" t="s">
        <v>871</v>
      </c>
    </row>
    <row r="178" spans="1:2">
      <c r="A178" s="7" t="s">
        <v>872</v>
      </c>
      <c r="B178" s="6" t="s">
        <v>873</v>
      </c>
    </row>
    <row r="179" spans="1:2">
      <c r="A179" s="7" t="s">
        <v>874</v>
      </c>
      <c r="B179" s="6" t="s">
        <v>875</v>
      </c>
    </row>
    <row r="180" spans="1:2">
      <c r="A180" s="7" t="s">
        <v>876</v>
      </c>
      <c r="B180" s="6" t="s">
        <v>877</v>
      </c>
    </row>
    <row r="181" spans="1:2">
      <c r="A181" s="7" t="s">
        <v>878</v>
      </c>
      <c r="B181" s="6" t="s">
        <v>879</v>
      </c>
    </row>
    <row r="182" spans="1:2">
      <c r="A182" s="6" t="s">
        <v>880</v>
      </c>
      <c r="B182" s="6" t="s">
        <v>881</v>
      </c>
    </row>
    <row r="183" spans="1:2">
      <c r="A183" s="6" t="s">
        <v>882</v>
      </c>
      <c r="B183" s="6" t="s">
        <v>883</v>
      </c>
    </row>
    <row r="184" spans="1:2">
      <c r="A184" s="6" t="s">
        <v>884</v>
      </c>
      <c r="B184" s="6" t="s">
        <v>885</v>
      </c>
    </row>
    <row r="185" spans="1:2">
      <c r="A185" s="6" t="s">
        <v>886</v>
      </c>
      <c r="B185" s="6" t="s">
        <v>887</v>
      </c>
    </row>
    <row r="186" spans="1:2">
      <c r="A186" s="6" t="s">
        <v>888</v>
      </c>
      <c r="B186" s="6" t="s">
        <v>889</v>
      </c>
    </row>
    <row r="188" spans="1:2">
      <c r="A188" s="7" t="s">
        <v>890</v>
      </c>
      <c r="B188" s="6" t="s">
        <v>891</v>
      </c>
    </row>
    <row r="189" spans="1:2">
      <c r="A189" s="7" t="s">
        <v>892</v>
      </c>
      <c r="B189" s="6" t="s">
        <v>893</v>
      </c>
    </row>
    <row r="190" spans="1:2">
      <c r="A190" s="7" t="s">
        <v>894</v>
      </c>
      <c r="B190" s="6" t="s">
        <v>895</v>
      </c>
    </row>
    <row r="192" spans="1:2">
      <c r="A192" s="7" t="s">
        <v>14</v>
      </c>
      <c r="B192" s="6" t="s">
        <v>896</v>
      </c>
    </row>
    <row r="193" spans="1:2">
      <c r="A193" s="17" t="s">
        <v>897</v>
      </c>
      <c r="B193" s="6" t="s">
        <v>898</v>
      </c>
    </row>
    <row r="194" spans="1:2">
      <c r="A194" s="7" t="s">
        <v>87</v>
      </c>
      <c r="B194" s="6" t="s">
        <v>899</v>
      </c>
    </row>
    <row r="195" spans="1:2">
      <c r="A195" s="7" t="s">
        <v>900</v>
      </c>
      <c r="B195" s="6" t="s">
        <v>901</v>
      </c>
    </row>
    <row r="196" spans="1:2">
      <c r="A196" s="7" t="s">
        <v>101</v>
      </c>
      <c r="B196" s="6" t="s">
        <v>902</v>
      </c>
    </row>
    <row r="197" spans="1:2">
      <c r="A197" s="7" t="s">
        <v>903</v>
      </c>
      <c r="B197" s="6" t="s">
        <v>904</v>
      </c>
    </row>
    <row r="198" spans="1:2">
      <c r="A198" s="7" t="s">
        <v>905</v>
      </c>
      <c r="B198" s="6" t="s">
        <v>906</v>
      </c>
    </row>
    <row r="199" spans="1:2">
      <c r="A199" s="7" t="s">
        <v>907</v>
      </c>
      <c r="B199" s="6" t="s">
        <v>908</v>
      </c>
    </row>
    <row r="200" spans="1:2">
      <c r="A200" s="7" t="s">
        <v>909</v>
      </c>
      <c r="B200" s="6" t="s">
        <v>910</v>
      </c>
    </row>
    <row r="201" spans="1:2">
      <c r="A201" s="7" t="s">
        <v>54</v>
      </c>
      <c r="B201" s="88" t="s">
        <v>911</v>
      </c>
    </row>
    <row r="202" spans="1:2">
      <c r="A202" s="7" t="s">
        <v>912</v>
      </c>
      <c r="B202" s="6" t="s">
        <v>913</v>
      </c>
    </row>
    <row r="203" spans="1:2">
      <c r="A203" s="7" t="s">
        <v>912</v>
      </c>
      <c r="B203" s="6" t="s">
        <v>914</v>
      </c>
    </row>
    <row r="204" spans="1:2">
      <c r="A204" s="7" t="s">
        <v>915</v>
      </c>
      <c r="B204" s="6" t="s">
        <v>916</v>
      </c>
    </row>
    <row r="205" spans="1:2">
      <c r="A205" s="7" t="s">
        <v>917</v>
      </c>
      <c r="B205" s="6" t="s">
        <v>918</v>
      </c>
    </row>
    <row r="206" spans="1:2">
      <c r="A206" s="7" t="s">
        <v>919</v>
      </c>
      <c r="B206" s="6" t="s">
        <v>920</v>
      </c>
    </row>
    <row r="207" spans="1:2" ht="16.5" customHeight="1">
      <c r="A207" s="7" t="s">
        <v>921</v>
      </c>
      <c r="B207" s="88" t="s">
        <v>922</v>
      </c>
    </row>
    <row r="208" spans="1:2">
      <c r="A208" s="7" t="s">
        <v>923</v>
      </c>
      <c r="B208" s="88" t="s">
        <v>924</v>
      </c>
    </row>
    <row r="209" spans="1:2">
      <c r="A209" s="7" t="s">
        <v>925</v>
      </c>
      <c r="B209" s="6" t="s">
        <v>926</v>
      </c>
    </row>
    <row r="210" spans="1:2">
      <c r="A210" s="7" t="s">
        <v>927</v>
      </c>
      <c r="B210" s="6" t="s">
        <v>928</v>
      </c>
    </row>
    <row r="211" spans="1:2">
      <c r="A211" s="7" t="s">
        <v>929</v>
      </c>
      <c r="B211" s="6" t="s">
        <v>930</v>
      </c>
    </row>
    <row r="212" spans="1:2">
      <c r="A212" s="7" t="s">
        <v>931</v>
      </c>
      <c r="B212" s="88" t="s">
        <v>932</v>
      </c>
    </row>
    <row r="213" spans="1:2">
      <c r="A213" s="7" t="s">
        <v>933</v>
      </c>
      <c r="B213" s="88" t="s">
        <v>934</v>
      </c>
    </row>
    <row r="214" spans="1:2">
      <c r="A214" s="7" t="s">
        <v>935</v>
      </c>
      <c r="B214" s="88" t="s">
        <v>936</v>
      </c>
    </row>
    <row r="215" spans="1:2">
      <c r="A215" s="7" t="s">
        <v>937</v>
      </c>
      <c r="B215" s="6" t="s">
        <v>938</v>
      </c>
    </row>
    <row r="216" spans="1:2">
      <c r="A216" s="7" t="s">
        <v>939</v>
      </c>
      <c r="B216" s="6" t="s">
        <v>940</v>
      </c>
    </row>
    <row r="217" spans="1:2">
      <c r="A217" s="7" t="s">
        <v>941</v>
      </c>
      <c r="B217" s="6" t="s">
        <v>942</v>
      </c>
    </row>
    <row r="218" spans="1:2" ht="30">
      <c r="A218" s="7" t="s">
        <v>943</v>
      </c>
      <c r="B218" s="88" t="s">
        <v>944</v>
      </c>
    </row>
    <row r="219" spans="1:2" ht="15.75">
      <c r="A219" s="7" t="s">
        <v>945</v>
      </c>
      <c r="B219" s="88" t="s">
        <v>946</v>
      </c>
    </row>
    <row r="220" spans="1:2">
      <c r="A220" s="7" t="s">
        <v>102</v>
      </c>
      <c r="B220" s="6" t="s">
        <v>947</v>
      </c>
    </row>
    <row r="221" spans="1:2">
      <c r="A221" s="7" t="s">
        <v>948</v>
      </c>
      <c r="B221" s="6" t="s">
        <v>949</v>
      </c>
    </row>
    <row r="222" spans="1:2">
      <c r="A222" s="7" t="s">
        <v>950</v>
      </c>
      <c r="B222" s="88" t="s">
        <v>951</v>
      </c>
    </row>
    <row r="223" spans="1:2">
      <c r="A223" s="7" t="s">
        <v>952</v>
      </c>
      <c r="B223" s="6" t="s">
        <v>953</v>
      </c>
    </row>
    <row r="224" spans="1:2">
      <c r="A224" s="7" t="s">
        <v>954</v>
      </c>
      <c r="B224" s="6" t="s">
        <v>955</v>
      </c>
    </row>
    <row r="225" spans="1:4">
      <c r="A225" s="7" t="s">
        <v>956</v>
      </c>
      <c r="B225" s="6" t="s">
        <v>957</v>
      </c>
    </row>
    <row r="226" spans="1:4">
      <c r="A226" s="7" t="s">
        <v>958</v>
      </c>
      <c r="B226" s="88" t="s">
        <v>959</v>
      </c>
    </row>
    <row r="227" spans="1:4">
      <c r="A227" s="7" t="s">
        <v>960</v>
      </c>
      <c r="B227" s="6" t="s">
        <v>961</v>
      </c>
    </row>
    <row r="228" spans="1:4" ht="16.5" customHeight="1">
      <c r="A228" s="7" t="s">
        <v>962</v>
      </c>
      <c r="B228" s="6" t="s">
        <v>963</v>
      </c>
    </row>
    <row r="230" spans="1:4" ht="55.5" customHeight="1">
      <c r="A230" s="720" t="s">
        <v>964</v>
      </c>
      <c r="B230" s="88" t="s">
        <v>965</v>
      </c>
    </row>
    <row r="232" spans="1:4">
      <c r="A232" s="720" t="s">
        <v>966</v>
      </c>
    </row>
    <row r="233" spans="1:4">
      <c r="A233" s="6" t="s">
        <v>170</v>
      </c>
      <c r="B233" s="6" t="s">
        <v>967</v>
      </c>
      <c r="D233" s="88"/>
    </row>
    <row r="234" spans="1:4">
      <c r="A234" s="6" t="s">
        <v>968</v>
      </c>
      <c r="B234" s="6" t="s">
        <v>969</v>
      </c>
    </row>
    <row r="235" spans="1:4">
      <c r="A235" s="6" t="s">
        <v>970</v>
      </c>
      <c r="B235" s="6" t="s">
        <v>971</v>
      </c>
    </row>
    <row r="236" spans="1:4" ht="15" customHeight="1">
      <c r="A236" s="6" t="s">
        <v>972</v>
      </c>
      <c r="B236" s="6" t="s">
        <v>973</v>
      </c>
    </row>
    <row r="237" spans="1:4">
      <c r="A237" s="6" t="s">
        <v>974</v>
      </c>
      <c r="B237" s="6" t="s">
        <v>975</v>
      </c>
    </row>
    <row r="238" spans="1:4">
      <c r="A238" s="6" t="s">
        <v>976</v>
      </c>
      <c r="B238" s="6" t="s">
        <v>977</v>
      </c>
    </row>
    <row r="239" spans="1:4">
      <c r="A239" s="6" t="s">
        <v>978</v>
      </c>
      <c r="B239" s="6" t="s">
        <v>979</v>
      </c>
    </row>
    <row r="241" spans="1:2">
      <c r="A241" s="720" t="s">
        <v>980</v>
      </c>
    </row>
    <row r="242" spans="1:2">
      <c r="A242" s="6" t="s">
        <v>981</v>
      </c>
      <c r="B242" s="6" t="s">
        <v>982</v>
      </c>
    </row>
    <row r="243" spans="1:2">
      <c r="A243" s="6" t="s">
        <v>983</v>
      </c>
      <c r="B243" s="88" t="s">
        <v>984</v>
      </c>
    </row>
    <row r="244" spans="1:2">
      <c r="A244" s="6" t="s">
        <v>985</v>
      </c>
      <c r="B244" s="6" t="s">
        <v>986</v>
      </c>
    </row>
    <row r="245" spans="1:2">
      <c r="A245" s="6" t="s">
        <v>987</v>
      </c>
      <c r="B245" s="6" t="s">
        <v>988</v>
      </c>
    </row>
    <row r="246" spans="1:2">
      <c r="A246" s="6" t="s">
        <v>989</v>
      </c>
      <c r="B246" s="6" t="s">
        <v>990</v>
      </c>
    </row>
    <row r="247" spans="1:2" ht="30">
      <c r="A247" s="722" t="s">
        <v>991</v>
      </c>
      <c r="B247" s="88" t="s">
        <v>992</v>
      </c>
    </row>
    <row r="248" spans="1:2">
      <c r="A248" s="6" t="s">
        <v>993</v>
      </c>
      <c r="B248" s="6" t="s">
        <v>994</v>
      </c>
    </row>
    <row r="249" spans="1:2">
      <c r="A249" s="6" t="s">
        <v>995</v>
      </c>
      <c r="B249" s="6" t="s">
        <v>996</v>
      </c>
    </row>
    <row r="250" spans="1:2">
      <c r="A250" s="6" t="s">
        <v>997</v>
      </c>
      <c r="B250" s="6" t="s">
        <v>998</v>
      </c>
    </row>
    <row r="251" spans="1:2">
      <c r="A251" s="6" t="s">
        <v>999</v>
      </c>
      <c r="B251" s="88" t="s">
        <v>1000</v>
      </c>
    </row>
    <row r="252" spans="1:2">
      <c r="A252" s="6" t="s">
        <v>1001</v>
      </c>
      <c r="B252" s="6" t="s">
        <v>1002</v>
      </c>
    </row>
    <row r="253" spans="1:2">
      <c r="A253" s="6" t="s">
        <v>1003</v>
      </c>
      <c r="B253" s="6" t="s">
        <v>1004</v>
      </c>
    </row>
    <row r="254" spans="1:2">
      <c r="A254" s="6" t="s">
        <v>1005</v>
      </c>
      <c r="B254" s="6" t="s">
        <v>1006</v>
      </c>
    </row>
    <row r="255" spans="1:2">
      <c r="A255" s="6" t="s">
        <v>1007</v>
      </c>
      <c r="B255" s="6" t="s">
        <v>1008</v>
      </c>
    </row>
    <row r="256" spans="1:2">
      <c r="A256" s="6" t="s">
        <v>1009</v>
      </c>
      <c r="B256" s="6" t="s">
        <v>1010</v>
      </c>
    </row>
    <row r="257" spans="1:2">
      <c r="A257" s="6" t="s">
        <v>1011</v>
      </c>
      <c r="B257" s="6" t="s">
        <v>1012</v>
      </c>
    </row>
    <row r="258" spans="1:2">
      <c r="A258" s="6" t="s">
        <v>1013</v>
      </c>
      <c r="B258" s="6" t="s">
        <v>1014</v>
      </c>
    </row>
    <row r="259" spans="1:2">
      <c r="A259" s="6" t="s">
        <v>1015</v>
      </c>
      <c r="B259" s="6" t="s">
        <v>1016</v>
      </c>
    </row>
    <row r="260" spans="1:2">
      <c r="A260" s="6" t="s">
        <v>1017</v>
      </c>
      <c r="B260" s="6" t="s">
        <v>1018</v>
      </c>
    </row>
    <row r="261" spans="1:2">
      <c r="A261" s="6" t="s">
        <v>1019</v>
      </c>
      <c r="B261" s="6" t="s">
        <v>1020</v>
      </c>
    </row>
    <row r="262" spans="1:2">
      <c r="A262" s="6" t="s">
        <v>1021</v>
      </c>
      <c r="B262" s="6" t="s">
        <v>1022</v>
      </c>
    </row>
    <row r="263" spans="1:2">
      <c r="A263" s="6" t="s">
        <v>1023</v>
      </c>
      <c r="B263" s="6" t="s">
        <v>1024</v>
      </c>
    </row>
    <row r="264" spans="1:2">
      <c r="A264" s="6" t="s">
        <v>1025</v>
      </c>
      <c r="B264" s="6" t="s">
        <v>1026</v>
      </c>
    </row>
    <row r="265" spans="1:2">
      <c r="A265" s="6" t="s">
        <v>1027</v>
      </c>
      <c r="B265" s="6" t="s">
        <v>1028</v>
      </c>
    </row>
    <row r="266" spans="1:2">
      <c r="A266" s="6" t="s">
        <v>1029</v>
      </c>
      <c r="B266" s="6" t="s">
        <v>1030</v>
      </c>
    </row>
    <row r="267" spans="1:2">
      <c r="A267" s="6" t="s">
        <v>1031</v>
      </c>
      <c r="B267" s="6" t="s">
        <v>1032</v>
      </c>
    </row>
    <row r="268" spans="1:2">
      <c r="A268" s="6" t="s">
        <v>1033</v>
      </c>
      <c r="B268" s="6" t="s">
        <v>1034</v>
      </c>
    </row>
    <row r="269" spans="1:2">
      <c r="A269" s="6" t="s">
        <v>1035</v>
      </c>
      <c r="B269" s="88" t="s">
        <v>1036</v>
      </c>
    </row>
    <row r="270" spans="1:2">
      <c r="A270" s="6" t="s">
        <v>1037</v>
      </c>
      <c r="B270" s="88" t="s">
        <v>1038</v>
      </c>
    </row>
    <row r="273" spans="1:2">
      <c r="A273" s="7" t="s">
        <v>1039</v>
      </c>
      <c r="B273" s="6" t="s">
        <v>1040</v>
      </c>
    </row>
    <row r="274" spans="1:2">
      <c r="A274" s="6" t="s">
        <v>1041</v>
      </c>
      <c r="B274" s="6" t="s">
        <v>1042</v>
      </c>
    </row>
    <row r="275" spans="1:2" ht="30">
      <c r="A275" s="6" t="s">
        <v>1043</v>
      </c>
      <c r="B275" s="88" t="s">
        <v>1044</v>
      </c>
    </row>
    <row r="276" spans="1:2">
      <c r="A276" s="6" t="s">
        <v>1045</v>
      </c>
      <c r="B276" s="6" t="s">
        <v>1046</v>
      </c>
    </row>
    <row r="277" spans="1:2">
      <c r="A277" s="6" t="s">
        <v>1047</v>
      </c>
      <c r="B277" s="6" t="s">
        <v>1048</v>
      </c>
    </row>
    <row r="278" spans="1:2">
      <c r="A278" s="6" t="s">
        <v>7</v>
      </c>
      <c r="B278" s="6" t="s">
        <v>1049</v>
      </c>
    </row>
    <row r="279" spans="1:2">
      <c r="A279" s="6" t="s">
        <v>1050</v>
      </c>
      <c r="B279" s="6" t="s">
        <v>1051</v>
      </c>
    </row>
    <row r="280" spans="1:2">
      <c r="A280" s="6" t="s">
        <v>1052</v>
      </c>
      <c r="B280" s="6" t="s">
        <v>1053</v>
      </c>
    </row>
    <row r="281" spans="1:2">
      <c r="A281" s="6" t="s">
        <v>1054</v>
      </c>
      <c r="B281" s="6" t="s">
        <v>1055</v>
      </c>
    </row>
    <row r="282" spans="1:2">
      <c r="A282" s="6" t="s">
        <v>1056</v>
      </c>
      <c r="B282" s="6" t="s">
        <v>1057</v>
      </c>
    </row>
    <row r="283" spans="1:2">
      <c r="A283" s="6" t="s">
        <v>1058</v>
      </c>
      <c r="B283" s="6" t="s">
        <v>1059</v>
      </c>
    </row>
    <row r="284" spans="1:2">
      <c r="A284" s="6" t="s">
        <v>1060</v>
      </c>
      <c r="B284" s="6" t="s">
        <v>1061</v>
      </c>
    </row>
    <row r="285" spans="1:2">
      <c r="A285" s="6" t="s">
        <v>1062</v>
      </c>
      <c r="B285" s="6" t="s">
        <v>1063</v>
      </c>
    </row>
    <row r="286" spans="1:2">
      <c r="A286" s="6" t="s">
        <v>1064</v>
      </c>
      <c r="B286" s="6" t="s">
        <v>1065</v>
      </c>
    </row>
    <row r="287" spans="1:2">
      <c r="A287" s="6" t="s">
        <v>1066</v>
      </c>
      <c r="B287" s="6" t="s">
        <v>1067</v>
      </c>
    </row>
    <row r="288" spans="1:2">
      <c r="A288" s="6" t="s">
        <v>1068</v>
      </c>
      <c r="B288" s="6" t="s">
        <v>1069</v>
      </c>
    </row>
    <row r="289" spans="1:2">
      <c r="A289" s="6" t="s">
        <v>1070</v>
      </c>
      <c r="B289" s="6" t="s">
        <v>1071</v>
      </c>
    </row>
    <row r="290" spans="1:2">
      <c r="A290" s="6" t="s">
        <v>1072</v>
      </c>
      <c r="B290" s="6" t="s">
        <v>1073</v>
      </c>
    </row>
    <row r="291" spans="1:2">
      <c r="A291" s="6" t="s">
        <v>1074</v>
      </c>
      <c r="B291" s="6" t="s">
        <v>1075</v>
      </c>
    </row>
    <row r="292" spans="1:2">
      <c r="A292" s="6" t="s">
        <v>1076</v>
      </c>
      <c r="B292" s="6" t="s">
        <v>1077</v>
      </c>
    </row>
    <row r="293" spans="1:2">
      <c r="A293" s="6" t="s">
        <v>1078</v>
      </c>
      <c r="B293" s="6" t="s">
        <v>1079</v>
      </c>
    </row>
    <row r="294" spans="1:2">
      <c r="A294" s="6" t="s">
        <v>1080</v>
      </c>
      <c r="B294" s="6" t="s">
        <v>1081</v>
      </c>
    </row>
    <row r="295" spans="1:2">
      <c r="A295" s="6" t="s">
        <v>1082</v>
      </c>
      <c r="B295" s="6" t="s">
        <v>1083</v>
      </c>
    </row>
    <row r="296" spans="1:2">
      <c r="A296" s="6" t="s">
        <v>1084</v>
      </c>
      <c r="B296" s="6" t="s">
        <v>1085</v>
      </c>
    </row>
    <row r="297" spans="1:2">
      <c r="A297" s="6" t="s">
        <v>1086</v>
      </c>
      <c r="B297" s="6" t="s">
        <v>1087</v>
      </c>
    </row>
    <row r="298" spans="1:2">
      <c r="A298" s="6" t="s">
        <v>1088</v>
      </c>
      <c r="B298" s="6" t="s">
        <v>1089</v>
      </c>
    </row>
    <row r="299" spans="1:2">
      <c r="A299" s="6" t="s">
        <v>1090</v>
      </c>
      <c r="B299" s="6" t="s">
        <v>1091</v>
      </c>
    </row>
    <row r="300" spans="1:2">
      <c r="A300" s="6" t="s">
        <v>789</v>
      </c>
      <c r="B300" s="6" t="s">
        <v>1092</v>
      </c>
    </row>
    <row r="301" spans="1:2">
      <c r="A301" s="6" t="s">
        <v>793</v>
      </c>
      <c r="B301" s="6" t="s">
        <v>1093</v>
      </c>
    </row>
    <row r="302" spans="1:2">
      <c r="A302" s="6" t="s">
        <v>791</v>
      </c>
      <c r="B302" s="6" t="s">
        <v>1094</v>
      </c>
    </row>
    <row r="303" spans="1:2">
      <c r="A303" s="6" t="s">
        <v>1095</v>
      </c>
      <c r="B303" s="6" t="s">
        <v>1096</v>
      </c>
    </row>
    <row r="304" spans="1:2">
      <c r="A304" s="6" t="s">
        <v>1097</v>
      </c>
      <c r="B304" s="6" t="s">
        <v>1098</v>
      </c>
    </row>
    <row r="306" spans="1:3">
      <c r="A306" s="7" t="s">
        <v>1099</v>
      </c>
      <c r="B306" s="6" t="s">
        <v>1100</v>
      </c>
    </row>
    <row r="307" spans="1:3">
      <c r="A307" s="6" t="s">
        <v>453</v>
      </c>
      <c r="B307" s="6" t="s">
        <v>454</v>
      </c>
    </row>
    <row r="308" spans="1:3">
      <c r="A308" s="6" t="s">
        <v>455</v>
      </c>
      <c r="B308" s="6" t="s">
        <v>456</v>
      </c>
    </row>
    <row r="309" spans="1:3">
      <c r="A309" s="6" t="s">
        <v>457</v>
      </c>
      <c r="B309" s="6" t="s">
        <v>1101</v>
      </c>
    </row>
    <row r="310" spans="1:3">
      <c r="A310" s="6" t="s">
        <v>459</v>
      </c>
      <c r="B310" s="6" t="s">
        <v>460</v>
      </c>
    </row>
    <row r="311" spans="1:3">
      <c r="A311" s="6" t="s">
        <v>461</v>
      </c>
      <c r="B311" s="6" t="s">
        <v>462</v>
      </c>
    </row>
    <row r="312" spans="1:3">
      <c r="A312" s="6" t="s">
        <v>463</v>
      </c>
      <c r="B312" s="6" t="s">
        <v>464</v>
      </c>
    </row>
    <row r="313" spans="1:3">
      <c r="A313" s="6" t="s">
        <v>465</v>
      </c>
      <c r="B313" s="6" t="s">
        <v>466</v>
      </c>
    </row>
    <row r="314" spans="1:3">
      <c r="A314" s="6" t="s">
        <v>467</v>
      </c>
      <c r="B314" s="6" t="s">
        <v>468</v>
      </c>
    </row>
    <row r="315" spans="1:3">
      <c r="A315" s="6" t="s">
        <v>469</v>
      </c>
      <c r="B315" s="6" t="s">
        <v>470</v>
      </c>
    </row>
    <row r="316" spans="1:3" ht="16.5" customHeight="1">
      <c r="A316" s="6" t="s">
        <v>471</v>
      </c>
      <c r="B316" s="6" t="s">
        <v>1102</v>
      </c>
      <c r="C316" s="590"/>
    </row>
    <row r="317" spans="1:3" ht="17.25">
      <c r="A317" s="6" t="s">
        <v>473</v>
      </c>
      <c r="B317" s="590" t="s">
        <v>1103</v>
      </c>
    </row>
    <row r="318" spans="1:3">
      <c r="A318" s="6" t="s">
        <v>475</v>
      </c>
      <c r="B318" s="6" t="s">
        <v>1104</v>
      </c>
    </row>
    <row r="319" spans="1:3">
      <c r="A319" s="6" t="s">
        <v>477</v>
      </c>
      <c r="B319" s="6" t="s">
        <v>478</v>
      </c>
    </row>
    <row r="320" spans="1:3">
      <c r="A320" s="6" t="s">
        <v>479</v>
      </c>
      <c r="B320" s="6" t="s">
        <v>480</v>
      </c>
    </row>
    <row r="321" spans="1:2">
      <c r="A321" s="6" t="s">
        <v>481</v>
      </c>
      <c r="B321" s="6" t="s">
        <v>1105</v>
      </c>
    </row>
    <row r="322" spans="1:2" ht="16.5" customHeight="1">
      <c r="A322" s="6" t="s">
        <v>483</v>
      </c>
      <c r="B322" s="6" t="s">
        <v>484</v>
      </c>
    </row>
    <row r="323" spans="1:2">
      <c r="A323" s="6" t="s">
        <v>485</v>
      </c>
      <c r="B323" s="6" t="s">
        <v>1106</v>
      </c>
    </row>
    <row r="324" spans="1:2">
      <c r="A324" s="6" t="s">
        <v>487</v>
      </c>
      <c r="B324" s="6" t="s">
        <v>488</v>
      </c>
    </row>
    <row r="325" spans="1:2">
      <c r="A325" s="6" t="s">
        <v>489</v>
      </c>
      <c r="B325" s="6" t="s">
        <v>490</v>
      </c>
    </row>
    <row r="326" spans="1:2">
      <c r="A326" s="6" t="s">
        <v>491</v>
      </c>
      <c r="B326" s="6" t="s">
        <v>492</v>
      </c>
    </row>
    <row r="327" spans="1:2">
      <c r="A327" s="6" t="s">
        <v>493</v>
      </c>
      <c r="B327" s="6" t="s">
        <v>494</v>
      </c>
    </row>
    <row r="328" spans="1:2">
      <c r="A328" s="6" t="s">
        <v>495</v>
      </c>
      <c r="B328" s="6" t="s">
        <v>496</v>
      </c>
    </row>
    <row r="329" spans="1:2">
      <c r="A329" s="6" t="s">
        <v>497</v>
      </c>
      <c r="B329" s="6" t="s">
        <v>498</v>
      </c>
    </row>
    <row r="330" spans="1:2">
      <c r="A330" s="6" t="s">
        <v>499</v>
      </c>
      <c r="B330" s="6" t="s">
        <v>500</v>
      </c>
    </row>
    <row r="331" spans="1:2">
      <c r="A331" s="6" t="s">
        <v>501</v>
      </c>
      <c r="B331" s="6" t="s">
        <v>502</v>
      </c>
    </row>
    <row r="332" spans="1:2">
      <c r="A332" s="6" t="s">
        <v>503</v>
      </c>
      <c r="B332" s="6" t="s">
        <v>504</v>
      </c>
    </row>
    <row r="333" spans="1:2">
      <c r="A333" s="6" t="s">
        <v>505</v>
      </c>
      <c r="B333" s="6" t="s">
        <v>506</v>
      </c>
    </row>
    <row r="334" spans="1:2">
      <c r="A334" s="6" t="s">
        <v>507</v>
      </c>
      <c r="B334" s="6" t="s">
        <v>508</v>
      </c>
    </row>
    <row r="335" spans="1:2">
      <c r="A335" s="6" t="s">
        <v>509</v>
      </c>
      <c r="B335" s="6" t="s">
        <v>1107</v>
      </c>
    </row>
    <row r="336" spans="1:2">
      <c r="A336" s="6" t="s">
        <v>511</v>
      </c>
      <c r="B336" s="6" t="s">
        <v>512</v>
      </c>
    </row>
    <row r="337" spans="1:2">
      <c r="A337" s="6" t="s">
        <v>513</v>
      </c>
      <c r="B337" s="6" t="s">
        <v>514</v>
      </c>
    </row>
    <row r="338" spans="1:2">
      <c r="A338" s="6" t="s">
        <v>1108</v>
      </c>
      <c r="B338" s="6" t="s">
        <v>1109</v>
      </c>
    </row>
    <row r="339" spans="1:2">
      <c r="A339" s="6" t="s">
        <v>517</v>
      </c>
      <c r="B339" s="6" t="s">
        <v>518</v>
      </c>
    </row>
    <row r="340" spans="1:2">
      <c r="A340" s="6" t="s">
        <v>519</v>
      </c>
      <c r="B340" s="6" t="s">
        <v>520</v>
      </c>
    </row>
    <row r="341" spans="1:2">
      <c r="A341" s="6" t="s">
        <v>521</v>
      </c>
      <c r="B341" s="6" t="s">
        <v>522</v>
      </c>
    </row>
    <row r="342" spans="1:2">
      <c r="A342" s="6" t="s">
        <v>523</v>
      </c>
      <c r="B342" s="6" t="s">
        <v>524</v>
      </c>
    </row>
    <row r="343" spans="1:2">
      <c r="A343" s="6" t="s">
        <v>525</v>
      </c>
      <c r="B343" s="6" t="s">
        <v>1110</v>
      </c>
    </row>
    <row r="344" spans="1:2">
      <c r="A344" s="6" t="s">
        <v>527</v>
      </c>
      <c r="B344" s="6" t="s">
        <v>528</v>
      </c>
    </row>
    <row r="345" spans="1:2">
      <c r="A345" s="6" t="s">
        <v>529</v>
      </c>
      <c r="B345" s="6" t="s">
        <v>530</v>
      </c>
    </row>
    <row r="346" spans="1:2">
      <c r="A346" s="6" t="s">
        <v>531</v>
      </c>
      <c r="B346" s="6" t="s">
        <v>1111</v>
      </c>
    </row>
    <row r="347" spans="1:2">
      <c r="A347" s="6" t="s">
        <v>533</v>
      </c>
      <c r="B347" s="6" t="s">
        <v>534</v>
      </c>
    </row>
    <row r="348" spans="1:2">
      <c r="A348" s="6" t="s">
        <v>535</v>
      </c>
      <c r="B348" s="6" t="s">
        <v>536</v>
      </c>
    </row>
    <row r="349" spans="1:2">
      <c r="A349" s="6" t="s">
        <v>537</v>
      </c>
      <c r="B349" s="6" t="s">
        <v>538</v>
      </c>
    </row>
    <row r="350" spans="1:2">
      <c r="A350" s="6" t="s">
        <v>13</v>
      </c>
      <c r="B350" s="6" t="s">
        <v>539</v>
      </c>
    </row>
    <row r="351" spans="1:2">
      <c r="A351" s="6" t="s">
        <v>540</v>
      </c>
      <c r="B351" s="6" t="s">
        <v>541</v>
      </c>
    </row>
    <row r="352" spans="1:2">
      <c r="A352" s="6" t="s">
        <v>542</v>
      </c>
      <c r="B352" s="6" t="s">
        <v>543</v>
      </c>
    </row>
    <row r="353" spans="1:2">
      <c r="A353" s="6" t="s">
        <v>544</v>
      </c>
      <c r="B353" s="6" t="s">
        <v>545</v>
      </c>
    </row>
    <row r="354" spans="1:2">
      <c r="A354" s="6" t="s">
        <v>546</v>
      </c>
      <c r="B354" s="6" t="s">
        <v>547</v>
      </c>
    </row>
    <row r="355" spans="1:2">
      <c r="A355" s="6" t="s">
        <v>548</v>
      </c>
      <c r="B355" s="6" t="s">
        <v>549</v>
      </c>
    </row>
    <row r="356" spans="1:2" ht="17.25">
      <c r="A356" s="6" t="s">
        <v>550</v>
      </c>
      <c r="B356" s="804" t="s">
        <v>1112</v>
      </c>
    </row>
  </sheetData>
  <autoFilter ref="A85:B98" xr:uid="{00000000-0001-0000-0600-000000000000}"/>
  <sortState xmlns:xlrd2="http://schemas.microsoft.com/office/spreadsheetml/2017/richdata2" ref="A232:B271">
    <sortCondition ref="A232:A27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E699"/>
  </sheetPr>
  <dimension ref="A1:AU47"/>
  <sheetViews>
    <sheetView topLeftCell="A6" workbookViewId="0">
      <selection activeCell="E49" sqref="E49"/>
    </sheetView>
  </sheetViews>
  <sheetFormatPr defaultRowHeight="15.75" customHeight="1"/>
  <cols>
    <col min="1" max="1" width="32.125" style="63" customWidth="1"/>
    <col min="2" max="2" width="12.875" style="63" bestFit="1" customWidth="1"/>
    <col min="3" max="3" width="38.75" style="62" customWidth="1"/>
    <col min="4" max="4" width="15.625" style="64" customWidth="1"/>
    <col min="5" max="5" width="19.125" style="64" customWidth="1"/>
    <col min="6" max="6" width="44.875" style="64" customWidth="1"/>
    <col min="7" max="7" width="5.625" style="63" customWidth="1"/>
    <col min="8" max="8" width="58.25" style="63" customWidth="1"/>
    <col min="9" max="9" width="15" customWidth="1"/>
    <col min="11" max="11" width="13.875" customWidth="1"/>
    <col min="13" max="13" width="13.375" style="15" customWidth="1"/>
    <col min="14" max="14" width="10.375" style="15" customWidth="1"/>
    <col min="15" max="16" width="13.375" style="15" customWidth="1"/>
    <col min="17" max="17" width="8.875" style="15" customWidth="1"/>
    <col min="18" max="18" width="13.375" style="15" customWidth="1"/>
    <col min="19" max="19" width="9" style="15" customWidth="1"/>
    <col min="20" max="20" width="15.5" style="15" customWidth="1"/>
    <col min="21" max="21" width="9.5" style="15" customWidth="1"/>
    <col min="22" max="23" width="13.375" style="15" customWidth="1"/>
    <col min="24" max="24" width="15.25" style="15" customWidth="1"/>
    <col min="25" max="25" width="13.375" style="15" customWidth="1"/>
  </cols>
  <sheetData>
    <row r="1" spans="1:47" ht="14.25">
      <c r="A1" s="670" t="s">
        <v>1113</v>
      </c>
      <c r="B1" s="5" t="s">
        <v>1114</v>
      </c>
      <c r="C1" s="5" t="s">
        <v>1115</v>
      </c>
      <c r="D1" s="5" t="s">
        <v>1116</v>
      </c>
      <c r="E1" s="5" t="s">
        <v>1117</v>
      </c>
      <c r="F1" s="97" t="s">
        <v>1118</v>
      </c>
      <c r="G1" s="155" t="s">
        <v>576</v>
      </c>
      <c r="H1" s="156" t="s">
        <v>1119</v>
      </c>
      <c r="M1" s="776"/>
      <c r="N1" s="776"/>
      <c r="O1" s="776"/>
      <c r="P1" s="776"/>
      <c r="Q1" s="776"/>
      <c r="R1" s="776"/>
      <c r="S1" s="776"/>
      <c r="T1" s="776"/>
      <c r="U1" s="776"/>
      <c r="V1" s="561"/>
      <c r="W1" s="564">
        <v>1</v>
      </c>
      <c r="X1" s="565">
        <v>0</v>
      </c>
      <c r="Y1" s="561"/>
    </row>
    <row r="2" spans="1:47" ht="15">
      <c r="A2" s="63" t="s">
        <v>1120</v>
      </c>
      <c r="B2" s="62">
        <v>1.5</v>
      </c>
      <c r="C2" s="62" t="s">
        <v>1121</v>
      </c>
      <c r="D2" s="61" t="s">
        <v>1122</v>
      </c>
      <c r="E2" s="61" t="s">
        <v>1123</v>
      </c>
      <c r="F2" s="166" t="s">
        <v>1123</v>
      </c>
      <c r="G2" s="157">
        <v>1</v>
      </c>
      <c r="H2" s="158" t="s">
        <v>1124</v>
      </c>
      <c r="M2" s="776"/>
      <c r="N2" s="776"/>
      <c r="O2" s="776"/>
      <c r="P2" s="776"/>
      <c r="Q2" s="776"/>
      <c r="R2" s="776"/>
      <c r="S2" s="776"/>
      <c r="T2" s="776"/>
      <c r="U2" s="776"/>
      <c r="V2" s="561"/>
      <c r="W2" s="564">
        <v>2</v>
      </c>
      <c r="X2" s="565">
        <v>0</v>
      </c>
      <c r="Y2" s="561"/>
    </row>
    <row r="3" spans="1:47" ht="15">
      <c r="A3" s="674" t="s">
        <v>1125</v>
      </c>
      <c r="B3" s="62">
        <v>2</v>
      </c>
      <c r="C3" s="62" t="s">
        <v>1126</v>
      </c>
      <c r="D3" s="61" t="s">
        <v>1127</v>
      </c>
      <c r="E3" s="61" t="s">
        <v>1128</v>
      </c>
      <c r="F3" s="166" t="s">
        <v>1129</v>
      </c>
      <c r="G3" s="159">
        <v>2</v>
      </c>
      <c r="H3" s="158" t="s">
        <v>1130</v>
      </c>
      <c r="M3" s="776"/>
      <c r="N3" s="776"/>
      <c r="O3" s="776"/>
      <c r="P3" s="776"/>
      <c r="Q3" s="776"/>
      <c r="R3" s="776"/>
      <c r="S3" s="776"/>
      <c r="T3" s="776"/>
      <c r="U3" s="776"/>
      <c r="V3" s="561"/>
      <c r="W3" s="564">
        <v>3</v>
      </c>
      <c r="X3" s="565">
        <v>0</v>
      </c>
      <c r="Y3" s="561"/>
    </row>
    <row r="4" spans="1:47" ht="15" customHeight="1">
      <c r="A4" s="674" t="s">
        <v>1131</v>
      </c>
      <c r="B4" s="62">
        <v>2</v>
      </c>
      <c r="C4" s="62" t="s">
        <v>1132</v>
      </c>
      <c r="D4" s="61" t="s">
        <v>1127</v>
      </c>
      <c r="E4" s="61" t="s">
        <v>1133</v>
      </c>
      <c r="F4" s="61" t="s">
        <v>1123</v>
      </c>
      <c r="G4" s="159">
        <v>3</v>
      </c>
      <c r="H4" s="158" t="s">
        <v>1130</v>
      </c>
      <c r="M4" s="776"/>
      <c r="N4" s="776"/>
      <c r="O4" s="776"/>
      <c r="P4" s="776"/>
      <c r="Q4" s="776"/>
      <c r="R4" s="776"/>
      <c r="S4" s="776"/>
      <c r="T4" s="776"/>
      <c r="U4" s="776"/>
      <c r="V4" s="561"/>
      <c r="W4" s="564">
        <v>4</v>
      </c>
      <c r="X4" s="565">
        <v>0</v>
      </c>
      <c r="Y4" s="561"/>
    </row>
    <row r="5" spans="1:47" ht="15" customHeight="1">
      <c r="A5" s="674" t="s">
        <v>1134</v>
      </c>
      <c r="B5" s="62">
        <v>2.5</v>
      </c>
      <c r="C5" s="62" t="s">
        <v>1135</v>
      </c>
      <c r="D5" s="61" t="s">
        <v>1127</v>
      </c>
      <c r="E5" s="61" t="s">
        <v>1133</v>
      </c>
      <c r="F5" s="166" t="s">
        <v>1136</v>
      </c>
      <c r="G5" s="159">
        <v>4</v>
      </c>
      <c r="H5" s="158" t="s">
        <v>1130</v>
      </c>
      <c r="M5" s="776"/>
      <c r="N5" s="776"/>
      <c r="O5" s="776"/>
      <c r="P5" s="776"/>
      <c r="Q5" s="776"/>
      <c r="R5" s="776"/>
      <c r="S5" s="776"/>
      <c r="T5" s="776"/>
      <c r="U5" s="776"/>
      <c r="V5" s="561"/>
      <c r="W5" s="564">
        <v>5</v>
      </c>
      <c r="X5" s="565">
        <v>0</v>
      </c>
      <c r="Y5" s="561"/>
    </row>
    <row r="6" spans="1:47" ht="15" customHeight="1">
      <c r="A6" s="674" t="s">
        <v>1137</v>
      </c>
      <c r="B6" s="62">
        <v>1</v>
      </c>
      <c r="C6" s="62" t="s">
        <v>1138</v>
      </c>
      <c r="D6" s="61" t="s">
        <v>341</v>
      </c>
      <c r="E6" s="61" t="s">
        <v>1139</v>
      </c>
      <c r="F6" s="166" t="s">
        <v>1140</v>
      </c>
      <c r="G6" s="159">
        <v>5</v>
      </c>
      <c r="H6" s="158" t="s">
        <v>1130</v>
      </c>
      <c r="M6" s="776"/>
      <c r="N6" s="776"/>
      <c r="O6" s="776"/>
      <c r="P6" s="776"/>
      <c r="Q6" s="776"/>
      <c r="R6" s="776"/>
      <c r="S6" s="776"/>
      <c r="T6" s="776"/>
      <c r="U6" s="776"/>
      <c r="V6" s="561"/>
      <c r="W6" s="564">
        <v>6</v>
      </c>
      <c r="X6" s="565">
        <v>0.1</v>
      </c>
      <c r="Y6" s="561"/>
    </row>
    <row r="7" spans="1:47" ht="15" customHeight="1">
      <c r="A7" s="674" t="s">
        <v>1141</v>
      </c>
      <c r="B7" s="62">
        <v>2</v>
      </c>
      <c r="C7" s="62" t="s">
        <v>1142</v>
      </c>
      <c r="D7" s="61" t="s">
        <v>1127</v>
      </c>
      <c r="E7" s="61" t="s">
        <v>1143</v>
      </c>
      <c r="F7" s="166" t="s">
        <v>1123</v>
      </c>
      <c r="G7" s="160">
        <v>6</v>
      </c>
      <c r="H7" s="158" t="s">
        <v>1144</v>
      </c>
      <c r="M7" s="776"/>
      <c r="N7" s="776"/>
      <c r="O7" s="776"/>
      <c r="P7" s="776"/>
      <c r="Q7" s="776"/>
      <c r="R7" s="776"/>
      <c r="S7" s="776"/>
      <c r="T7" s="776"/>
      <c r="U7" s="776"/>
      <c r="V7" s="561"/>
      <c r="W7" s="564">
        <v>7</v>
      </c>
      <c r="X7" s="565">
        <v>0.2</v>
      </c>
      <c r="Y7" s="561"/>
    </row>
    <row r="8" spans="1:47" ht="15" customHeight="1">
      <c r="A8" s="674" t="s">
        <v>1145</v>
      </c>
      <c r="B8" s="62">
        <v>2.5</v>
      </c>
      <c r="C8" s="62" t="s">
        <v>1135</v>
      </c>
      <c r="D8" s="61" t="s">
        <v>1146</v>
      </c>
      <c r="E8" s="61" t="s">
        <v>1147</v>
      </c>
      <c r="F8" s="166" t="s">
        <v>1123</v>
      </c>
      <c r="G8" s="160">
        <v>7</v>
      </c>
      <c r="H8" s="158" t="s">
        <v>1148</v>
      </c>
      <c r="M8" s="776"/>
      <c r="N8" s="776"/>
      <c r="O8" s="776"/>
      <c r="P8" s="776"/>
      <c r="Q8" s="776"/>
      <c r="R8" s="776"/>
      <c r="S8" s="776"/>
      <c r="T8" s="776"/>
      <c r="U8" s="776"/>
      <c r="V8" s="561"/>
      <c r="W8" s="564">
        <v>8</v>
      </c>
      <c r="X8" s="565">
        <v>0.3</v>
      </c>
      <c r="Y8" s="561"/>
    </row>
    <row r="9" spans="1:47" ht="15" customHeight="1">
      <c r="A9" s="674" t="s">
        <v>1149</v>
      </c>
      <c r="B9" s="62">
        <v>1.5</v>
      </c>
      <c r="C9" s="62" t="s">
        <v>1150</v>
      </c>
      <c r="D9" s="61" t="s">
        <v>1122</v>
      </c>
      <c r="E9" s="61" t="s">
        <v>1133</v>
      </c>
      <c r="F9" s="166" t="s">
        <v>1151</v>
      </c>
      <c r="G9" s="160">
        <v>8</v>
      </c>
      <c r="H9" s="158" t="s">
        <v>1128</v>
      </c>
      <c r="M9" s="776"/>
      <c r="N9" s="776"/>
      <c r="O9" s="776"/>
      <c r="P9" s="776"/>
      <c r="Q9" s="776"/>
      <c r="R9" s="776"/>
      <c r="S9" s="776"/>
      <c r="T9" s="776"/>
      <c r="U9" s="776"/>
      <c r="V9" s="561"/>
      <c r="W9" s="564">
        <v>9</v>
      </c>
      <c r="X9" s="565">
        <v>0.4</v>
      </c>
      <c r="Y9" s="561"/>
    </row>
    <row r="10" spans="1:47" ht="15" customHeight="1">
      <c r="A10" s="671" t="s">
        <v>1152</v>
      </c>
      <c r="B10" s="62">
        <v>3</v>
      </c>
      <c r="C10" s="62" t="s">
        <v>1135</v>
      </c>
      <c r="D10" s="61" t="s">
        <v>1146</v>
      </c>
      <c r="E10" s="61" t="s">
        <v>1153</v>
      </c>
      <c r="F10" s="166" t="s">
        <v>1123</v>
      </c>
      <c r="G10" s="160">
        <v>9</v>
      </c>
      <c r="H10" s="158" t="s">
        <v>1153</v>
      </c>
      <c r="M10" s="776"/>
      <c r="N10" s="776"/>
      <c r="O10" s="776"/>
      <c r="P10" s="776"/>
      <c r="Q10" s="776"/>
      <c r="R10" s="776"/>
      <c r="S10" s="776"/>
      <c r="T10" s="776"/>
      <c r="U10" s="776"/>
      <c r="V10" s="561"/>
      <c r="W10" s="564">
        <v>10</v>
      </c>
      <c r="X10" s="565">
        <v>0.5</v>
      </c>
      <c r="Y10" s="561"/>
    </row>
    <row r="11" spans="1:47" ht="15" customHeight="1">
      <c r="A11" s="671" t="s">
        <v>1154</v>
      </c>
      <c r="B11" s="62">
        <v>2.5</v>
      </c>
      <c r="C11" s="62" t="s">
        <v>1142</v>
      </c>
      <c r="D11" s="61" t="s">
        <v>1146</v>
      </c>
      <c r="E11" s="61" t="s">
        <v>1153</v>
      </c>
      <c r="F11" s="166" t="s">
        <v>1123</v>
      </c>
      <c r="G11" s="161">
        <v>10</v>
      </c>
      <c r="H11" s="158" t="s">
        <v>1155</v>
      </c>
      <c r="M11" s="776"/>
      <c r="N11" s="776"/>
      <c r="O11" s="776"/>
      <c r="P11" s="776"/>
      <c r="Q11" s="776"/>
      <c r="R11" s="776"/>
      <c r="S11" s="776"/>
      <c r="T11" s="776"/>
      <c r="U11" s="776"/>
      <c r="V11" s="561"/>
      <c r="W11" s="564">
        <v>11</v>
      </c>
      <c r="X11" s="565">
        <v>0.6</v>
      </c>
      <c r="Y11" s="561"/>
    </row>
    <row r="12" spans="1:47" ht="15" customHeight="1">
      <c r="A12" s="672" t="s">
        <v>1156</v>
      </c>
      <c r="B12" s="62">
        <v>2.5</v>
      </c>
      <c r="C12" s="62" t="s">
        <v>1135</v>
      </c>
      <c r="D12" s="61" t="s">
        <v>1127</v>
      </c>
      <c r="E12" s="61" t="s">
        <v>1139</v>
      </c>
      <c r="F12" s="166" t="s">
        <v>1123</v>
      </c>
      <c r="G12" s="162">
        <v>11</v>
      </c>
      <c r="H12" s="158" t="s">
        <v>1143</v>
      </c>
      <c r="M12" s="776"/>
      <c r="N12" s="776"/>
      <c r="O12" s="776"/>
      <c r="P12" s="776"/>
      <c r="Q12" s="776"/>
      <c r="R12" s="776"/>
      <c r="S12" s="776"/>
      <c r="T12" s="776"/>
      <c r="U12" s="776"/>
      <c r="V12" s="561"/>
      <c r="W12" s="564">
        <v>12</v>
      </c>
      <c r="X12" s="565">
        <v>0.7</v>
      </c>
      <c r="Y12" s="561"/>
    </row>
    <row r="13" spans="1:47" ht="15" customHeight="1">
      <c r="A13" s="672" t="s">
        <v>1157</v>
      </c>
      <c r="B13" s="62">
        <v>2</v>
      </c>
      <c r="C13" s="62" t="s">
        <v>1142</v>
      </c>
      <c r="D13" s="61" t="s">
        <v>1127</v>
      </c>
      <c r="E13" s="61" t="s">
        <v>1153</v>
      </c>
      <c r="F13" s="166" t="s">
        <v>1123</v>
      </c>
      <c r="G13" s="162">
        <v>12</v>
      </c>
      <c r="H13" s="158" t="s">
        <v>1139</v>
      </c>
      <c r="M13" s="776"/>
      <c r="N13" s="776"/>
      <c r="O13" s="776"/>
      <c r="P13" s="776"/>
      <c r="Q13" s="776"/>
      <c r="R13" s="776"/>
      <c r="S13" s="776"/>
      <c r="T13" s="776"/>
      <c r="U13" s="776"/>
      <c r="V13" s="561"/>
      <c r="W13" s="564">
        <v>13</v>
      </c>
      <c r="X13" s="565">
        <v>0.8</v>
      </c>
      <c r="Y13" s="561"/>
    </row>
    <row r="14" spans="1:47" ht="15" customHeight="1">
      <c r="A14" s="671" t="s">
        <v>1158</v>
      </c>
      <c r="B14" s="62">
        <v>2</v>
      </c>
      <c r="C14" s="62" t="s">
        <v>1159</v>
      </c>
      <c r="D14" s="61" t="s">
        <v>1127</v>
      </c>
      <c r="E14" s="61" t="s">
        <v>1139</v>
      </c>
      <c r="F14" s="166" t="s">
        <v>1123</v>
      </c>
      <c r="G14" s="162">
        <v>13</v>
      </c>
      <c r="H14" s="158" t="s">
        <v>1160</v>
      </c>
      <c r="M14" s="776"/>
      <c r="N14" s="776"/>
      <c r="O14" s="776"/>
      <c r="P14" s="776"/>
      <c r="Q14" s="776"/>
      <c r="R14" s="776"/>
      <c r="S14" s="776"/>
      <c r="T14" s="776"/>
      <c r="U14" s="776"/>
      <c r="V14" s="561"/>
      <c r="W14" s="564">
        <v>14</v>
      </c>
      <c r="X14" s="565">
        <v>0.9</v>
      </c>
      <c r="Y14" s="561"/>
    </row>
    <row r="15" spans="1:47" ht="15" customHeight="1">
      <c r="A15" s="673" t="s">
        <v>1161</v>
      </c>
      <c r="B15" s="62">
        <v>2</v>
      </c>
      <c r="C15" s="62" t="s">
        <v>1162</v>
      </c>
      <c r="D15" s="61" t="s">
        <v>1127</v>
      </c>
      <c r="E15" s="61" t="s">
        <v>1160</v>
      </c>
      <c r="F15" s="166" t="s">
        <v>1123</v>
      </c>
      <c r="G15" s="162">
        <v>14</v>
      </c>
      <c r="H15" s="158" t="s">
        <v>1147</v>
      </c>
      <c r="M15" s="776"/>
      <c r="N15" s="776"/>
      <c r="O15" s="776"/>
      <c r="P15" s="776"/>
      <c r="Q15" s="776"/>
      <c r="R15" s="776"/>
      <c r="S15" s="776"/>
      <c r="T15" s="776"/>
      <c r="U15" s="776"/>
      <c r="V15" s="561"/>
      <c r="W15" s="564">
        <v>15</v>
      </c>
      <c r="X15" s="565">
        <v>1</v>
      </c>
      <c r="Y15" s="561"/>
      <c r="AI15" s="60"/>
      <c r="AM15" s="776"/>
      <c r="AN15" s="776"/>
      <c r="AO15" s="776"/>
      <c r="AP15" s="776"/>
      <c r="AQ15" s="776"/>
      <c r="AR15" s="776"/>
      <c r="AS15" s="776"/>
      <c r="AT15" s="776"/>
      <c r="AU15" s="776"/>
    </row>
    <row r="16" spans="1:47" ht="15" customHeight="1">
      <c r="A16" s="673" t="s">
        <v>1163</v>
      </c>
      <c r="B16" s="62">
        <v>2</v>
      </c>
      <c r="C16" s="62" t="s">
        <v>1162</v>
      </c>
      <c r="D16" s="61" t="s">
        <v>1127</v>
      </c>
      <c r="E16" s="61" t="s">
        <v>1160</v>
      </c>
      <c r="F16" s="166" t="s">
        <v>1164</v>
      </c>
      <c r="G16" s="162">
        <v>15</v>
      </c>
      <c r="H16" s="158" t="s">
        <v>1165</v>
      </c>
      <c r="M16" s="776"/>
      <c r="N16" s="776"/>
      <c r="O16" s="776"/>
      <c r="P16" s="776"/>
      <c r="Q16" s="776"/>
      <c r="R16" s="776"/>
      <c r="S16" s="776"/>
      <c r="T16" s="776"/>
      <c r="U16" s="776"/>
      <c r="V16" s="561"/>
      <c r="W16" s="564">
        <v>16</v>
      </c>
      <c r="X16" s="565">
        <v>0</v>
      </c>
      <c r="Y16" s="561"/>
      <c r="AI16" s="60"/>
      <c r="AM16" s="776"/>
      <c r="AN16" s="776"/>
      <c r="AO16" s="776"/>
      <c r="AP16" s="776"/>
      <c r="AQ16" s="776"/>
      <c r="AR16" s="776"/>
      <c r="AS16" s="776"/>
      <c r="AT16" s="776"/>
      <c r="AU16" s="776"/>
    </row>
    <row r="17" spans="1:47" ht="15" customHeight="1">
      <c r="A17" s="673" t="s">
        <v>1166</v>
      </c>
      <c r="B17" s="62">
        <v>2</v>
      </c>
      <c r="C17" s="62" t="s">
        <v>1150</v>
      </c>
      <c r="D17" s="61" t="s">
        <v>1127</v>
      </c>
      <c r="E17" s="61" t="s">
        <v>1139</v>
      </c>
      <c r="F17" s="166" t="s">
        <v>1164</v>
      </c>
      <c r="G17" s="163">
        <v>16</v>
      </c>
      <c r="H17" s="158" t="s">
        <v>1167</v>
      </c>
      <c r="M17" s="776"/>
      <c r="N17" s="776"/>
      <c r="O17" s="776"/>
      <c r="P17" s="776"/>
      <c r="Q17" s="776"/>
      <c r="R17" s="776"/>
      <c r="S17" s="776"/>
      <c r="T17" s="776"/>
      <c r="U17" s="776"/>
      <c r="V17" s="561"/>
      <c r="W17" s="564">
        <v>17</v>
      </c>
      <c r="X17" s="565">
        <v>0.25</v>
      </c>
      <c r="Y17" s="561"/>
      <c r="AI17" s="60"/>
      <c r="AM17" s="776"/>
      <c r="AN17" s="776"/>
      <c r="AO17" s="776"/>
      <c r="AP17" s="776"/>
      <c r="AQ17" s="776"/>
      <c r="AR17" s="776"/>
      <c r="AS17" s="776"/>
      <c r="AT17" s="776"/>
      <c r="AU17" s="776"/>
    </row>
    <row r="18" spans="1:47" ht="15" customHeight="1">
      <c r="A18" s="673" t="s">
        <v>1168</v>
      </c>
      <c r="B18" s="62">
        <v>2.5</v>
      </c>
      <c r="C18" s="62" t="s">
        <v>1162</v>
      </c>
      <c r="D18" s="61" t="s">
        <v>1127</v>
      </c>
      <c r="E18" s="61" t="s">
        <v>1160</v>
      </c>
      <c r="F18" s="166" t="s">
        <v>1164</v>
      </c>
      <c r="G18" s="163">
        <v>17</v>
      </c>
      <c r="H18" s="158" t="s">
        <v>1169</v>
      </c>
      <c r="M18" s="776"/>
      <c r="N18" s="776"/>
      <c r="O18" s="776"/>
      <c r="P18" s="776"/>
      <c r="Q18" s="776"/>
      <c r="R18" s="776"/>
      <c r="S18" s="776"/>
      <c r="T18" s="776"/>
      <c r="U18" s="776"/>
      <c r="V18" s="561"/>
      <c r="W18" s="564">
        <v>18</v>
      </c>
      <c r="X18" s="565">
        <v>0.75</v>
      </c>
      <c r="Y18" s="561"/>
      <c r="AI18" s="60"/>
      <c r="AM18" s="776"/>
      <c r="AN18" s="776"/>
      <c r="AO18" s="776"/>
      <c r="AP18" s="776"/>
      <c r="AQ18" s="776"/>
      <c r="AR18" s="776"/>
      <c r="AS18" s="776"/>
      <c r="AT18" s="776"/>
      <c r="AU18" s="776"/>
    </row>
    <row r="19" spans="1:47" ht="15" customHeight="1">
      <c r="A19" s="673" t="s">
        <v>1170</v>
      </c>
      <c r="B19" s="62">
        <v>1.5</v>
      </c>
      <c r="C19" s="62" t="s">
        <v>1171</v>
      </c>
      <c r="D19" s="61" t="s">
        <v>1127</v>
      </c>
      <c r="E19" s="61" t="s">
        <v>1160</v>
      </c>
      <c r="F19" s="166" t="s">
        <v>1172</v>
      </c>
      <c r="G19" s="163">
        <v>18</v>
      </c>
      <c r="H19" s="158" t="s">
        <v>1173</v>
      </c>
      <c r="M19" s="776"/>
      <c r="N19" s="776"/>
      <c r="O19" s="776"/>
      <c r="P19" s="776"/>
      <c r="Q19" s="776"/>
      <c r="R19" s="776"/>
      <c r="S19" s="776"/>
      <c r="T19" s="776"/>
      <c r="U19" s="776"/>
      <c r="V19" s="561"/>
      <c r="W19" s="564">
        <v>19</v>
      </c>
      <c r="X19" s="565">
        <v>1</v>
      </c>
      <c r="Y19" s="561"/>
      <c r="AI19" s="60"/>
      <c r="AM19" s="776"/>
      <c r="AN19" s="776"/>
      <c r="AO19" s="776"/>
      <c r="AP19" s="776"/>
      <c r="AQ19" s="776"/>
      <c r="AR19" s="776"/>
      <c r="AS19" s="776"/>
      <c r="AT19" s="776"/>
      <c r="AU19" s="776"/>
    </row>
    <row r="20" spans="1:47" ht="15" customHeight="1">
      <c r="A20" s="673" t="s">
        <v>1174</v>
      </c>
      <c r="B20" s="62">
        <v>2</v>
      </c>
      <c r="C20" s="62" t="s">
        <v>1171</v>
      </c>
      <c r="D20" s="61" t="s">
        <v>1146</v>
      </c>
      <c r="E20" s="61" t="s">
        <v>1139</v>
      </c>
      <c r="F20" s="166" t="s">
        <v>1123</v>
      </c>
      <c r="G20" s="163">
        <v>19</v>
      </c>
      <c r="H20" s="158" t="s">
        <v>1175</v>
      </c>
      <c r="M20" s="776"/>
      <c r="N20" s="776"/>
      <c r="O20" s="776"/>
      <c r="P20" s="776"/>
      <c r="Q20" s="776"/>
      <c r="R20" s="776"/>
      <c r="S20" s="776"/>
      <c r="T20" s="776"/>
      <c r="U20" s="776"/>
      <c r="V20" s="561"/>
      <c r="W20" s="564">
        <v>20</v>
      </c>
      <c r="X20" s="565">
        <v>1</v>
      </c>
      <c r="Y20" s="561"/>
      <c r="AI20" s="60"/>
      <c r="AM20" s="776"/>
      <c r="AN20" s="776"/>
      <c r="AO20" s="776"/>
      <c r="AP20" s="776"/>
      <c r="AQ20" s="776"/>
      <c r="AR20" s="776"/>
      <c r="AS20" s="776"/>
      <c r="AT20" s="776"/>
      <c r="AU20" s="776"/>
    </row>
    <row r="21" spans="1:47" ht="13.5" customHeight="1">
      <c r="A21" s="673" t="s">
        <v>1176</v>
      </c>
      <c r="B21" s="62">
        <v>1</v>
      </c>
      <c r="C21" s="62" t="s">
        <v>1162</v>
      </c>
      <c r="D21" s="61" t="s">
        <v>1127</v>
      </c>
      <c r="E21" s="61" t="s">
        <v>1147</v>
      </c>
      <c r="F21" s="166" t="s">
        <v>1123</v>
      </c>
      <c r="G21" s="164">
        <v>20</v>
      </c>
      <c r="H21" s="165" t="s">
        <v>1177</v>
      </c>
      <c r="M21" s="776"/>
      <c r="N21" s="776"/>
      <c r="O21" s="776"/>
      <c r="P21" s="776"/>
      <c r="Q21" s="776"/>
      <c r="R21" s="776"/>
      <c r="S21" s="776"/>
      <c r="T21" s="776"/>
      <c r="U21" s="776"/>
      <c r="V21" s="776"/>
      <c r="W21" s="563" t="s">
        <v>1178</v>
      </c>
      <c r="X21" s="563">
        <f>(G34-G33)</f>
        <v>6</v>
      </c>
      <c r="Y21" s="776"/>
      <c r="AI21" s="60"/>
      <c r="AM21" s="776"/>
      <c r="AN21" s="776"/>
      <c r="AO21" s="776"/>
      <c r="AP21" s="776"/>
      <c r="AQ21" s="776"/>
      <c r="AR21" s="776"/>
      <c r="AS21" s="776"/>
      <c r="AT21" s="776"/>
      <c r="AU21" s="776"/>
    </row>
    <row r="22" spans="1:47" ht="13.5" customHeight="1">
      <c r="A22" s="673" t="s">
        <v>1179</v>
      </c>
      <c r="B22" s="62">
        <v>1</v>
      </c>
      <c r="C22" s="62" t="s">
        <v>1180</v>
      </c>
      <c r="D22" s="61" t="s">
        <v>1122</v>
      </c>
      <c r="E22" s="61" t="s">
        <v>1148</v>
      </c>
      <c r="F22" s="166" t="s">
        <v>1181</v>
      </c>
      <c r="G22" s="166"/>
      <c r="H22" s="166"/>
      <c r="M22" s="776"/>
      <c r="N22" s="776"/>
      <c r="O22" s="776"/>
      <c r="P22" s="776"/>
      <c r="Q22" s="776"/>
      <c r="R22" s="776"/>
      <c r="S22" s="776"/>
      <c r="T22" s="776"/>
      <c r="U22" s="776"/>
      <c r="V22" s="776"/>
      <c r="W22" s="563"/>
      <c r="X22" s="563"/>
      <c r="Y22" s="776"/>
      <c r="AI22" s="60"/>
      <c r="AM22" s="776"/>
      <c r="AN22" s="776"/>
      <c r="AO22" s="776"/>
      <c r="AP22" s="776"/>
      <c r="AQ22" s="776"/>
      <c r="AR22" s="776"/>
      <c r="AS22" s="776"/>
      <c r="AT22" s="776"/>
      <c r="AU22" s="776"/>
    </row>
    <row r="23" spans="1:47" ht="13.5" customHeight="1">
      <c r="F23" s="167"/>
      <c r="G23" s="166"/>
      <c r="H23" s="166"/>
      <c r="M23" s="776"/>
      <c r="N23" s="776"/>
      <c r="O23" s="776"/>
      <c r="P23" s="776"/>
      <c r="Q23" s="776"/>
      <c r="R23" s="776"/>
      <c r="S23" s="776"/>
      <c r="T23" s="776"/>
      <c r="U23" s="776"/>
      <c r="V23" s="776"/>
      <c r="W23" s="563"/>
      <c r="X23" s="563"/>
      <c r="Y23" s="776"/>
      <c r="AI23" s="60"/>
      <c r="AM23" s="776"/>
      <c r="AN23" s="776"/>
      <c r="AO23" s="776"/>
      <c r="AP23" s="776"/>
      <c r="AQ23" s="776"/>
      <c r="AR23" s="776"/>
      <c r="AS23" s="776"/>
      <c r="AT23" s="776"/>
      <c r="AU23" s="776"/>
    </row>
    <row r="24" spans="1:47" ht="13.5" customHeight="1">
      <c r="F24" s="167"/>
      <c r="G24" s="166"/>
      <c r="H24" s="166"/>
      <c r="M24" s="776"/>
      <c r="N24" s="776"/>
      <c r="O24" s="776"/>
      <c r="P24" s="776"/>
      <c r="Q24" s="776"/>
      <c r="R24" s="776"/>
      <c r="S24" s="776"/>
      <c r="T24" s="776"/>
      <c r="U24" s="776"/>
      <c r="V24" s="776"/>
      <c r="W24" s="563"/>
      <c r="X24" s="563"/>
      <c r="Y24" s="776"/>
      <c r="AI24" s="60"/>
      <c r="AM24" s="776"/>
      <c r="AN24" s="776"/>
      <c r="AO24" s="776"/>
      <c r="AP24" s="776"/>
      <c r="AQ24" s="776"/>
      <c r="AR24" s="776"/>
      <c r="AS24" s="776"/>
      <c r="AT24" s="776"/>
      <c r="AU24" s="776"/>
    </row>
    <row r="25" spans="1:47" ht="13.5" customHeight="1">
      <c r="F25" s="167"/>
      <c r="H25" s="166"/>
      <c r="M25" s="776"/>
      <c r="N25" s="776"/>
      <c r="O25" s="776"/>
      <c r="P25" s="776"/>
      <c r="Q25" s="776"/>
      <c r="R25" s="776"/>
      <c r="S25" s="776"/>
      <c r="T25" s="776"/>
      <c r="U25" s="776"/>
      <c r="V25" s="776"/>
      <c r="W25" s="563"/>
      <c r="X25" s="563"/>
      <c r="Y25" s="776"/>
      <c r="AI25" s="60"/>
      <c r="AM25" s="776"/>
      <c r="AN25" s="776"/>
      <c r="AO25" s="776"/>
      <c r="AP25" s="776"/>
      <c r="AQ25" s="776"/>
      <c r="AR25" s="776"/>
      <c r="AS25" s="776"/>
      <c r="AT25" s="776"/>
      <c r="AU25" s="776"/>
    </row>
    <row r="26" spans="1:47" ht="13.5" customHeight="1">
      <c r="F26" s="167"/>
      <c r="H26" s="166"/>
      <c r="M26" s="776"/>
      <c r="N26" s="776"/>
      <c r="O26" s="776"/>
      <c r="P26" s="776"/>
      <c r="Q26" s="776"/>
      <c r="R26" s="776"/>
      <c r="S26" s="776"/>
      <c r="T26" s="776"/>
      <c r="U26" s="776"/>
      <c r="V26" s="776"/>
      <c r="W26" s="563"/>
      <c r="X26" s="563"/>
      <c r="Y26" s="776"/>
      <c r="AI26" s="60"/>
      <c r="AM26" s="776"/>
      <c r="AN26" s="776"/>
      <c r="AO26" s="776"/>
      <c r="AP26" s="776"/>
      <c r="AQ26" s="776"/>
      <c r="AR26" s="776"/>
      <c r="AS26" s="776"/>
      <c r="AT26" s="776"/>
      <c r="AU26" s="776"/>
    </row>
    <row r="27" spans="1:47" ht="14.25" customHeight="1">
      <c r="B27" s="62"/>
      <c r="D27" s="61"/>
      <c r="E27" s="61"/>
      <c r="F27" s="61"/>
      <c r="G27" s="168"/>
      <c r="M27" s="776"/>
      <c r="N27" s="776"/>
      <c r="O27" s="776"/>
      <c r="P27" s="776"/>
      <c r="Q27" s="776"/>
      <c r="R27" s="776"/>
      <c r="S27" s="776"/>
      <c r="T27" s="776"/>
      <c r="U27" s="776"/>
      <c r="V27" s="776"/>
      <c r="W27" s="563" t="s">
        <v>1182</v>
      </c>
      <c r="X27" s="562">
        <f>VLOOKUP($G32, $W$1:$X$20, 2, FALSE)</f>
        <v>0.25</v>
      </c>
      <c r="Y27" s="776"/>
      <c r="AM27" s="776"/>
      <c r="AN27" s="776"/>
      <c r="AO27" s="776"/>
      <c r="AP27" s="776"/>
      <c r="AQ27" s="776"/>
      <c r="AR27" s="776"/>
      <c r="AS27" s="776"/>
      <c r="AT27" s="776"/>
      <c r="AU27" s="776"/>
    </row>
    <row r="28" spans="1:47" ht="14.25" customHeight="1">
      <c r="A28" s="7" t="s">
        <v>1183</v>
      </c>
      <c r="B28" s="7"/>
      <c r="C28" s="7"/>
      <c r="D28" s="61"/>
      <c r="E28" s="61"/>
      <c r="F28" s="61"/>
      <c r="M28" s="776"/>
      <c r="N28" s="776"/>
      <c r="O28" s="776"/>
      <c r="P28" s="776"/>
      <c r="Q28" s="776"/>
      <c r="R28" s="776"/>
      <c r="S28" s="776"/>
      <c r="T28" s="776"/>
      <c r="U28" s="776"/>
      <c r="V28" s="776"/>
      <c r="W28" s="776"/>
      <c r="X28" s="776"/>
      <c r="Y28" s="776"/>
      <c r="AM28" s="776"/>
      <c r="AN28" s="776"/>
      <c r="AO28" s="776"/>
      <c r="AP28" s="776"/>
      <c r="AQ28" s="776"/>
      <c r="AR28" s="776"/>
      <c r="AS28" s="776"/>
      <c r="AT28" s="776"/>
      <c r="AU28" s="776"/>
    </row>
    <row r="29" spans="1:47" ht="14.25" customHeight="1">
      <c r="A29" s="10" t="s">
        <v>1184</v>
      </c>
      <c r="B29" s="62">
        <v>1.5</v>
      </c>
      <c r="C29" s="62" t="s">
        <v>1150</v>
      </c>
      <c r="D29" s="61" t="s">
        <v>1122</v>
      </c>
      <c r="E29" s="61" t="s">
        <v>1133</v>
      </c>
      <c r="M29" s="776"/>
      <c r="N29" s="776"/>
      <c r="O29" s="776"/>
      <c r="P29" s="776"/>
      <c r="Q29" s="776"/>
      <c r="R29" s="776"/>
      <c r="S29" s="776"/>
      <c r="T29" s="776"/>
      <c r="U29" s="776"/>
      <c r="V29" s="776"/>
      <c r="W29" s="776"/>
      <c r="X29" s="776"/>
      <c r="Y29" s="776"/>
      <c r="AM29" s="776"/>
      <c r="AN29" s="776"/>
      <c r="AO29" s="776"/>
      <c r="AP29" s="776"/>
      <c r="AQ29" s="776"/>
      <c r="AR29" s="776"/>
      <c r="AS29" s="776"/>
      <c r="AT29" s="776"/>
      <c r="AU29" s="776"/>
    </row>
    <row r="30" spans="1:47" ht="14.25" customHeight="1">
      <c r="A30" s="10" t="s">
        <v>1185</v>
      </c>
      <c r="B30" s="62">
        <v>2</v>
      </c>
      <c r="C30" s="62" t="s">
        <v>1135</v>
      </c>
      <c r="D30" s="61" t="s">
        <v>1127</v>
      </c>
      <c r="E30" s="61" t="s">
        <v>1133</v>
      </c>
      <c r="F30" s="568" t="s">
        <v>1186</v>
      </c>
      <c r="G30" s="567"/>
      <c r="M30" s="776"/>
      <c r="N30" s="776"/>
      <c r="O30" s="776"/>
      <c r="P30" s="776"/>
      <c r="Q30" s="776"/>
      <c r="R30" s="776"/>
      <c r="S30" s="776"/>
      <c r="T30" s="776"/>
      <c r="U30" s="776"/>
      <c r="V30" s="776"/>
      <c r="W30" s="776"/>
      <c r="X30" s="776"/>
      <c r="Y30" s="776"/>
      <c r="AK30" s="60"/>
      <c r="AL30" s="60"/>
      <c r="AM30" s="776"/>
      <c r="AN30" s="776"/>
      <c r="AO30" s="776"/>
      <c r="AP30" s="776"/>
      <c r="AQ30" s="776"/>
      <c r="AR30" s="776"/>
      <c r="AS30" s="776"/>
      <c r="AT30" s="776"/>
      <c r="AU30" s="776"/>
    </row>
    <row r="31" spans="1:47" ht="14.25" customHeight="1">
      <c r="A31" s="10" t="s">
        <v>1187</v>
      </c>
      <c r="B31" s="62">
        <v>2</v>
      </c>
      <c r="C31" s="62" t="s">
        <v>1188</v>
      </c>
      <c r="D31" s="61" t="s">
        <v>1127</v>
      </c>
      <c r="E31" s="61" t="s">
        <v>1133</v>
      </c>
      <c r="F31" s="167"/>
      <c r="G31" s="168"/>
      <c r="M31" s="776"/>
      <c r="N31" s="776"/>
      <c r="O31" s="776"/>
      <c r="P31" s="776"/>
      <c r="Q31" s="776"/>
      <c r="R31" s="776"/>
      <c r="S31" s="776"/>
      <c r="T31" s="776"/>
      <c r="U31" s="776"/>
      <c r="V31" s="776"/>
      <c r="W31" s="776"/>
      <c r="X31" s="776"/>
      <c r="Y31" s="776"/>
      <c r="AJ31" s="60"/>
      <c r="AM31" s="561"/>
      <c r="AN31" s="776"/>
      <c r="AO31" s="776"/>
      <c r="AP31" s="776"/>
      <c r="AQ31" s="776"/>
      <c r="AR31" s="776"/>
      <c r="AS31" s="776"/>
      <c r="AT31" s="776"/>
      <c r="AU31" s="776"/>
    </row>
    <row r="32" spans="1:47" ht="14.25" customHeight="1">
      <c r="A32" s="10" t="s">
        <v>1189</v>
      </c>
      <c r="B32" s="62" t="s">
        <v>1123</v>
      </c>
      <c r="C32" s="62" t="s">
        <v>1123</v>
      </c>
      <c r="D32" s="61" t="s">
        <v>1190</v>
      </c>
      <c r="E32" s="61" t="s">
        <v>1133</v>
      </c>
      <c r="F32" s="569" t="s">
        <v>576</v>
      </c>
      <c r="G32" s="566">
        <v>17</v>
      </c>
      <c r="H32" s="168"/>
      <c r="M32" s="776"/>
      <c r="N32" s="776"/>
      <c r="O32" s="776"/>
      <c r="P32" s="776"/>
      <c r="Q32" s="776"/>
      <c r="R32" s="776"/>
      <c r="S32" s="776"/>
      <c r="T32" s="776"/>
      <c r="U32" s="776"/>
      <c r="V32" s="776"/>
      <c r="W32" s="776"/>
      <c r="X32" s="776"/>
      <c r="Y32" s="776"/>
      <c r="AJ32" s="60"/>
      <c r="AM32" s="561"/>
      <c r="AN32" s="776"/>
      <c r="AO32" s="776"/>
      <c r="AP32" s="776"/>
      <c r="AQ32" s="776"/>
      <c r="AR32" s="776"/>
      <c r="AS32" s="776"/>
      <c r="AT32" s="776"/>
      <c r="AU32" s="776"/>
    </row>
    <row r="33" spans="1:47" ht="14.25" customHeight="1">
      <c r="A33" s="10" t="s">
        <v>1191</v>
      </c>
      <c r="B33" s="62" t="s">
        <v>1123</v>
      </c>
      <c r="C33" s="62" t="s">
        <v>1123</v>
      </c>
      <c r="D33" s="61" t="s">
        <v>1127</v>
      </c>
      <c r="E33" s="61" t="s">
        <v>1133</v>
      </c>
      <c r="F33" s="570" t="s">
        <v>1192</v>
      </c>
      <c r="G33" s="573">
        <v>10</v>
      </c>
      <c r="H33" s="168"/>
      <c r="M33" s="776"/>
      <c r="N33" s="776"/>
      <c r="O33" s="776"/>
      <c r="P33" s="776"/>
      <c r="Q33" s="776"/>
      <c r="R33" s="776"/>
      <c r="S33" s="776"/>
      <c r="T33" s="776"/>
      <c r="U33" s="776"/>
      <c r="V33" s="776"/>
      <c r="W33" s="776"/>
      <c r="X33" s="776"/>
      <c r="Y33" s="776"/>
      <c r="AM33" s="776"/>
      <c r="AN33" s="776"/>
      <c r="AO33" s="776"/>
      <c r="AP33" s="776"/>
      <c r="AQ33" s="776"/>
      <c r="AR33" s="776"/>
      <c r="AS33" s="776"/>
      <c r="AT33" s="776"/>
      <c r="AU33" s="776"/>
    </row>
    <row r="34" spans="1:47" ht="14.25" customHeight="1">
      <c r="D34" s="61"/>
      <c r="E34" s="167"/>
      <c r="F34" s="571" t="s">
        <v>1193</v>
      </c>
      <c r="G34" s="574">
        <v>16</v>
      </c>
      <c r="H34" s="168"/>
      <c r="M34" s="776"/>
      <c r="N34" s="776"/>
      <c r="O34" s="776"/>
      <c r="P34" s="776"/>
      <c r="Q34" s="776"/>
      <c r="R34" s="776"/>
      <c r="S34" s="776"/>
      <c r="T34" s="776"/>
      <c r="U34" s="776"/>
      <c r="V34" s="776"/>
      <c r="W34" s="776"/>
      <c r="X34" s="776"/>
      <c r="Y34" s="776"/>
      <c r="AM34" s="776"/>
      <c r="AN34" s="776"/>
      <c r="AO34" s="776"/>
      <c r="AP34" s="776"/>
      <c r="AQ34" s="776"/>
      <c r="AR34" s="776"/>
      <c r="AS34" s="776"/>
      <c r="AT34" s="776"/>
      <c r="AU34" s="776"/>
    </row>
    <row r="35" spans="1:47" ht="15" customHeight="1">
      <c r="A35" s="7" t="s">
        <v>1194</v>
      </c>
      <c r="B35" s="7"/>
      <c r="C35" s="7"/>
      <c r="D35" s="61"/>
      <c r="E35" s="167"/>
      <c r="F35" s="571" t="s">
        <v>1114</v>
      </c>
      <c r="G35" s="574">
        <v>1</v>
      </c>
      <c r="H35" s="168"/>
      <c r="M35" s="776"/>
      <c r="N35" s="776"/>
      <c r="O35" s="776"/>
      <c r="P35" s="776"/>
      <c r="Q35" s="776"/>
      <c r="R35" s="776"/>
      <c r="S35" s="776"/>
      <c r="T35" s="776"/>
      <c r="U35" s="776"/>
      <c r="V35" s="776"/>
      <c r="W35" s="776"/>
      <c r="X35" s="776"/>
      <c r="Y35" s="776"/>
      <c r="AM35" s="776"/>
      <c r="AN35" s="776"/>
      <c r="AO35" s="776"/>
      <c r="AP35" s="776"/>
      <c r="AQ35" s="776"/>
      <c r="AR35" s="776"/>
      <c r="AS35" s="776"/>
      <c r="AT35" s="776"/>
      <c r="AU35" s="776"/>
    </row>
    <row r="36" spans="1:47" ht="15" customHeight="1">
      <c r="A36" s="6" t="s">
        <v>1195</v>
      </c>
      <c r="B36" s="6"/>
      <c r="C36" s="6"/>
      <c r="D36" s="61"/>
      <c r="E36" s="167"/>
      <c r="F36" s="571" t="s">
        <v>1196</v>
      </c>
      <c r="G36" s="574">
        <v>0</v>
      </c>
      <c r="H36" s="73"/>
      <c r="M36" s="776"/>
      <c r="N36" s="776"/>
      <c r="O36" s="776"/>
      <c r="P36" s="776"/>
      <c r="Q36" s="776"/>
      <c r="R36" s="776"/>
      <c r="S36" s="776"/>
      <c r="T36" s="776"/>
      <c r="U36" s="776"/>
      <c r="V36" s="776"/>
      <c r="W36" s="776"/>
      <c r="X36" s="776"/>
      <c r="Y36" s="776"/>
      <c r="AM36" s="776"/>
      <c r="AN36" s="776"/>
      <c r="AO36" s="776"/>
      <c r="AP36" s="776"/>
      <c r="AQ36" s="776"/>
      <c r="AR36" s="776"/>
      <c r="AS36" s="776"/>
      <c r="AT36" s="776"/>
      <c r="AU36" s="776"/>
    </row>
    <row r="37" spans="1:47" ht="15" customHeight="1">
      <c r="A37" s="63" t="s">
        <v>1197</v>
      </c>
      <c r="B37" s="6"/>
      <c r="C37" s="6"/>
      <c r="D37" s="98"/>
      <c r="E37" s="167"/>
      <c r="F37" s="572" t="s">
        <v>1198</v>
      </c>
      <c r="G37" s="575">
        <v>0</v>
      </c>
      <c r="H37" s="168"/>
      <c r="M37" s="776"/>
      <c r="N37" s="776"/>
      <c r="O37" s="776"/>
      <c r="P37" s="776"/>
      <c r="Q37" s="776"/>
      <c r="R37" s="776"/>
      <c r="S37" s="776"/>
      <c r="T37" s="776"/>
      <c r="U37" s="776"/>
      <c r="V37" s="776"/>
      <c r="W37" s="776"/>
      <c r="X37" s="776"/>
      <c r="Y37" s="776"/>
      <c r="AM37" s="776"/>
      <c r="AN37" s="776"/>
      <c r="AO37" s="776"/>
      <c r="AP37" s="776"/>
      <c r="AQ37" s="776"/>
      <c r="AR37" s="776"/>
      <c r="AS37" s="776"/>
      <c r="AT37" s="776"/>
      <c r="AU37" s="776"/>
    </row>
    <row r="38" spans="1:47" ht="15" customHeight="1">
      <c r="A38" s="6" t="s">
        <v>1199</v>
      </c>
      <c r="B38" s="6"/>
      <c r="C38" s="6"/>
      <c r="D38" s="61"/>
      <c r="E38" s="167"/>
      <c r="F38" s="571" t="s">
        <v>1200</v>
      </c>
      <c r="G38" s="577">
        <f>IF(AND(G32&gt;=16, G32&lt;=20), ((X21*X27)+G33) * G35, (X21*X27)+G33)</f>
        <v>11.5</v>
      </c>
      <c r="H38" s="168"/>
      <c r="M38" s="776"/>
      <c r="N38" s="776"/>
      <c r="O38" s="776"/>
      <c r="P38" s="776"/>
      <c r="Q38" s="776"/>
      <c r="R38" s="776"/>
      <c r="S38" s="776"/>
      <c r="T38" s="776"/>
      <c r="U38" s="776"/>
      <c r="V38" s="776"/>
      <c r="W38" s="776"/>
      <c r="X38" s="776"/>
      <c r="Y38" s="776"/>
      <c r="AK38" s="63"/>
      <c r="AM38" s="776"/>
      <c r="AN38" s="776"/>
      <c r="AO38" s="776"/>
      <c r="AP38" s="776"/>
      <c r="AQ38" s="776"/>
      <c r="AR38" s="776"/>
      <c r="AS38" s="776"/>
      <c r="AT38" s="776"/>
      <c r="AU38" s="776"/>
    </row>
    <row r="39" spans="1:47" ht="15" customHeight="1">
      <c r="A39" s="6" t="s">
        <v>1201</v>
      </c>
      <c r="B39" s="6"/>
      <c r="C39" s="6"/>
      <c r="D39" s="61"/>
      <c r="E39" s="167"/>
      <c r="F39" s="576" t="s">
        <v>1202</v>
      </c>
      <c r="G39" s="578">
        <f xml:space="preserve"> G34*(100%-G37)-G36</f>
        <v>16</v>
      </c>
      <c r="H39" s="168"/>
      <c r="M39" s="776"/>
      <c r="N39" s="776"/>
      <c r="O39" s="776"/>
      <c r="P39" s="776"/>
      <c r="Q39" s="776"/>
      <c r="R39" s="776"/>
      <c r="S39" s="776"/>
      <c r="T39" s="776"/>
      <c r="U39" s="776"/>
      <c r="V39" s="776"/>
      <c r="W39" s="776"/>
      <c r="X39" s="776"/>
      <c r="Y39" s="776"/>
    </row>
    <row r="40" spans="1:47" ht="15">
      <c r="A40" s="6" t="s">
        <v>1203</v>
      </c>
      <c r="B40" s="6"/>
      <c r="C40" s="6"/>
      <c r="E40" s="167"/>
      <c r="F40" s="167"/>
      <c r="G40" s="168"/>
      <c r="H40" s="168"/>
      <c r="M40" s="776"/>
      <c r="N40" s="776"/>
      <c r="O40" s="776"/>
      <c r="P40" s="776"/>
      <c r="Q40" s="776"/>
      <c r="R40" s="776"/>
      <c r="S40" s="776"/>
      <c r="T40" s="776"/>
      <c r="U40" s="776"/>
      <c r="V40" s="776"/>
      <c r="W40" s="776"/>
      <c r="X40" s="776"/>
      <c r="Y40" s="776"/>
    </row>
    <row r="41" spans="1:47" ht="15.75" customHeight="1">
      <c r="A41" s="6" t="s">
        <v>1204</v>
      </c>
      <c r="B41" s="6"/>
      <c r="C41" s="6"/>
      <c r="F41" s="167"/>
      <c r="G41" s="168"/>
      <c r="M41" s="776"/>
      <c r="N41" s="776"/>
      <c r="O41" s="776"/>
      <c r="P41" s="776"/>
      <c r="Q41" s="776"/>
      <c r="R41" s="776"/>
      <c r="S41" s="776"/>
      <c r="T41" s="776"/>
      <c r="U41" s="776"/>
      <c r="V41" s="776"/>
      <c r="W41" s="776"/>
      <c r="X41" s="776"/>
      <c r="Y41" s="776"/>
    </row>
    <row r="42" spans="1:47" ht="15.75" customHeight="1">
      <c r="A42" s="6"/>
      <c r="B42" s="581"/>
      <c r="C42" s="581"/>
      <c r="M42" s="776"/>
      <c r="N42" s="776"/>
      <c r="O42" s="776"/>
      <c r="P42" s="776"/>
      <c r="Q42" s="776"/>
      <c r="R42" s="776"/>
      <c r="S42" s="776"/>
      <c r="T42" s="776"/>
      <c r="U42" s="776"/>
      <c r="V42" s="776"/>
      <c r="W42" s="776"/>
      <c r="X42" s="776"/>
      <c r="Y42" s="776"/>
    </row>
    <row r="43" spans="1:47" ht="15.75" customHeight="1">
      <c r="A43" s="581" t="s">
        <v>1205</v>
      </c>
      <c r="B43" s="580"/>
      <c r="C43" s="580"/>
      <c r="D43" s="78"/>
      <c r="E43" s="73"/>
      <c r="M43" s="776"/>
      <c r="N43" s="776"/>
      <c r="O43" s="776"/>
      <c r="P43" s="776"/>
      <c r="Q43" s="776"/>
      <c r="R43" s="776"/>
      <c r="S43" s="776"/>
      <c r="T43" s="776"/>
      <c r="U43" s="776"/>
      <c r="V43" s="776"/>
      <c r="W43" s="776"/>
      <c r="X43" s="776"/>
      <c r="Y43" s="776"/>
    </row>
    <row r="44" spans="1:47" ht="15.75" customHeight="1">
      <c r="A44" s="580" t="s">
        <v>1206</v>
      </c>
      <c r="B44" s="580"/>
      <c r="C44" s="580"/>
      <c r="D44" s="80"/>
      <c r="E44" s="73"/>
      <c r="H44" s="3"/>
      <c r="I44" s="3"/>
      <c r="J44" s="3"/>
      <c r="K44" s="3"/>
      <c r="L44" s="3"/>
      <c r="M44" s="3"/>
      <c r="N44" s="3"/>
      <c r="O44" s="776"/>
      <c r="P44" s="776"/>
      <c r="Q44" s="776"/>
      <c r="R44" s="776"/>
      <c r="S44" s="776"/>
      <c r="T44" s="776"/>
      <c r="U44" s="776"/>
      <c r="V44" s="776"/>
      <c r="W44" s="776"/>
      <c r="X44" s="776"/>
      <c r="Y44" s="776"/>
    </row>
    <row r="45" spans="1:47" ht="15.75" customHeight="1">
      <c r="A45" s="580" t="s">
        <v>1207</v>
      </c>
      <c r="B45" s="580"/>
      <c r="C45" s="580"/>
      <c r="M45" s="776"/>
      <c r="N45" s="776"/>
      <c r="O45" s="776"/>
      <c r="P45" s="776"/>
      <c r="Q45" s="776"/>
      <c r="R45" s="776"/>
      <c r="S45" s="776"/>
      <c r="T45" s="776"/>
      <c r="U45" s="776"/>
      <c r="V45" s="776"/>
      <c r="W45" s="776"/>
      <c r="X45" s="776"/>
      <c r="Y45" s="776"/>
    </row>
    <row r="46" spans="1:47" ht="15.75" customHeight="1">
      <c r="A46" s="63" t="s">
        <v>1208</v>
      </c>
      <c r="D46" s="78"/>
      <c r="E46" s="78"/>
      <c r="M46" s="776"/>
      <c r="N46" s="776"/>
      <c r="O46" s="776"/>
      <c r="P46" s="776"/>
      <c r="Q46" s="776"/>
      <c r="R46" s="776"/>
      <c r="S46" s="776"/>
      <c r="T46" s="776"/>
      <c r="U46" s="776"/>
      <c r="V46" s="776"/>
      <c r="W46" s="776"/>
      <c r="X46" s="776"/>
      <c r="Y46" s="776"/>
    </row>
    <row r="47" spans="1:47" ht="15.75" customHeight="1">
      <c r="D47" s="80"/>
      <c r="E47" s="80"/>
      <c r="M47" s="776"/>
      <c r="N47" s="776"/>
      <c r="O47" s="776"/>
      <c r="P47" s="776"/>
      <c r="Q47" s="776"/>
      <c r="R47" s="776"/>
      <c r="S47" s="776"/>
      <c r="T47" s="776"/>
      <c r="U47" s="776"/>
      <c r="V47" s="776"/>
      <c r="W47" s="776"/>
      <c r="X47" s="776"/>
      <c r="Y47" s="77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F0F3-E571-48D9-8274-65C456190F12}">
  <sheetPr>
    <tabColor theme="4" tint="0.39997558519241921"/>
  </sheetPr>
  <dimension ref="A1:K221"/>
  <sheetViews>
    <sheetView topLeftCell="A88" workbookViewId="0">
      <pane xSplit="1" topLeftCell="B1" activePane="topRight" state="frozen"/>
      <selection pane="topRight" activeCell="C44" sqref="C44"/>
      <selection activeCell="A88" sqref="A88"/>
    </sheetView>
  </sheetViews>
  <sheetFormatPr defaultRowHeight="14.25" customHeight="1"/>
  <cols>
    <col min="1" max="1" width="11.75" customWidth="1"/>
    <col min="2" max="2" width="46.125" customWidth="1"/>
    <col min="3" max="3" width="36.875" customWidth="1"/>
    <col min="4" max="4" width="34" customWidth="1"/>
    <col min="5" max="5" width="45.625" style="15" bestFit="1" customWidth="1"/>
    <col min="6" max="6" width="38.5" bestFit="1" customWidth="1"/>
    <col min="7" max="7" width="36.75" customWidth="1"/>
    <col min="8" max="8" width="39" customWidth="1"/>
    <col min="9" max="11" width="36.25" customWidth="1"/>
    <col min="16" max="16" width="45.625" bestFit="1" customWidth="1"/>
  </cols>
  <sheetData>
    <row r="1" spans="1:11" s="782" customFormat="1" ht="14.25" customHeight="1">
      <c r="A1" s="783"/>
      <c r="B1" s="784" t="s">
        <v>1209</v>
      </c>
      <c r="C1" s="785" t="s">
        <v>1210</v>
      </c>
      <c r="D1" s="786" t="s">
        <v>1211</v>
      </c>
      <c r="E1" s="787" t="s">
        <v>1212</v>
      </c>
      <c r="F1" s="788" t="s">
        <v>1213</v>
      </c>
      <c r="G1" s="789" t="s">
        <v>1214</v>
      </c>
      <c r="H1" s="790" t="s">
        <v>1215</v>
      </c>
      <c r="I1" s="791" t="s">
        <v>1216</v>
      </c>
      <c r="J1" s="792" t="s">
        <v>1217</v>
      </c>
      <c r="K1" s="793" t="s">
        <v>828</v>
      </c>
    </row>
    <row r="2" spans="1:11" s="782" customFormat="1" ht="14.25" customHeight="1">
      <c r="A2" s="783"/>
      <c r="B2" s="794" t="s">
        <v>956</v>
      </c>
      <c r="C2" s="795" t="s">
        <v>1218</v>
      </c>
      <c r="D2" s="796" t="s">
        <v>1219</v>
      </c>
      <c r="E2" s="797" t="s">
        <v>1220</v>
      </c>
      <c r="F2" s="798" t="s">
        <v>1221</v>
      </c>
      <c r="G2" s="799" t="s">
        <v>1222</v>
      </c>
      <c r="H2" s="800" t="s">
        <v>1223</v>
      </c>
      <c r="I2" s="801" t="s">
        <v>1224</v>
      </c>
      <c r="J2" s="802" t="s">
        <v>1225</v>
      </c>
      <c r="K2" s="781" t="s">
        <v>1123</v>
      </c>
    </row>
    <row r="3" spans="1:11" s="782" customFormat="1" ht="14.25" customHeight="1">
      <c r="A3" s="778" t="s">
        <v>576</v>
      </c>
      <c r="B3" s="779" t="s">
        <v>1226</v>
      </c>
      <c r="C3" s="779" t="s">
        <v>1227</v>
      </c>
      <c r="D3" s="779" t="s">
        <v>1228</v>
      </c>
      <c r="E3" s="779" t="s">
        <v>1229</v>
      </c>
      <c r="F3" s="779" t="s">
        <v>1230</v>
      </c>
      <c r="G3" s="779" t="s">
        <v>1231</v>
      </c>
      <c r="H3" s="779" t="s">
        <v>1232</v>
      </c>
      <c r="I3" s="780" t="s">
        <v>1233</v>
      </c>
      <c r="J3" s="781" t="s">
        <v>1234</v>
      </c>
      <c r="K3" s="781" t="s">
        <v>1235</v>
      </c>
    </row>
    <row r="4" spans="1:11" ht="14.25" customHeight="1">
      <c r="A4" s="638">
        <v>1</v>
      </c>
      <c r="B4" s="655" t="s">
        <v>1236</v>
      </c>
      <c r="C4" s="655" t="s">
        <v>1236</v>
      </c>
      <c r="D4" s="655" t="s">
        <v>1236</v>
      </c>
      <c r="E4" s="655" t="s">
        <v>1236</v>
      </c>
      <c r="F4" s="655" t="s">
        <v>1236</v>
      </c>
      <c r="G4" s="655" t="s">
        <v>1236</v>
      </c>
      <c r="H4" s="655" t="s">
        <v>1236</v>
      </c>
      <c r="I4" s="647" t="s">
        <v>1236</v>
      </c>
      <c r="J4" s="639" t="s">
        <v>1236</v>
      </c>
      <c r="K4" s="639" t="s">
        <v>1237</v>
      </c>
    </row>
    <row r="5" spans="1:11" ht="14.25" customHeight="1">
      <c r="A5" s="768">
        <v>2</v>
      </c>
      <c r="B5" s="767" t="s">
        <v>1238</v>
      </c>
      <c r="C5" s="767" t="s">
        <v>1239</v>
      </c>
      <c r="D5" s="767" t="s">
        <v>1240</v>
      </c>
      <c r="E5" s="767" t="s">
        <v>1241</v>
      </c>
      <c r="F5" s="767" t="s">
        <v>1242</v>
      </c>
      <c r="G5" s="767" t="s">
        <v>1243</v>
      </c>
      <c r="H5" s="767" t="s">
        <v>1243</v>
      </c>
      <c r="I5" s="648" t="s">
        <v>1244</v>
      </c>
      <c r="J5" s="640" t="s">
        <v>1245</v>
      </c>
      <c r="K5" s="640" t="s">
        <v>1246</v>
      </c>
    </row>
    <row r="6" spans="1:11" ht="14.25" customHeight="1">
      <c r="A6" s="768">
        <v>3</v>
      </c>
      <c r="B6" s="767" t="s">
        <v>1238</v>
      </c>
      <c r="C6" s="767" t="s">
        <v>1239</v>
      </c>
      <c r="D6" s="767" t="s">
        <v>1240</v>
      </c>
      <c r="E6" s="767" t="s">
        <v>1241</v>
      </c>
      <c r="F6" s="767" t="s">
        <v>1242</v>
      </c>
      <c r="G6" s="767" t="s">
        <v>1243</v>
      </c>
      <c r="H6" s="767" t="s">
        <v>1243</v>
      </c>
      <c r="I6" s="648" t="s">
        <v>1244</v>
      </c>
      <c r="J6" s="640" t="s">
        <v>1245</v>
      </c>
      <c r="K6" s="640" t="s">
        <v>1246</v>
      </c>
    </row>
    <row r="7" spans="1:11" ht="14.25" customHeight="1">
      <c r="A7" s="770">
        <v>4</v>
      </c>
      <c r="B7" s="769" t="s">
        <v>1247</v>
      </c>
      <c r="C7" s="769" t="s">
        <v>1248</v>
      </c>
      <c r="D7" s="769" t="s">
        <v>1249</v>
      </c>
      <c r="E7" s="769" t="s">
        <v>1250</v>
      </c>
      <c r="F7" s="769" t="s">
        <v>1251</v>
      </c>
      <c r="G7" s="769" t="s">
        <v>1252</v>
      </c>
      <c r="H7" s="769" t="s">
        <v>1252</v>
      </c>
      <c r="I7" s="649" t="s">
        <v>1253</v>
      </c>
      <c r="J7" s="641" t="s">
        <v>1254</v>
      </c>
      <c r="K7" s="641" t="s">
        <v>1255</v>
      </c>
    </row>
    <row r="8" spans="1:11" ht="14.25" customHeight="1">
      <c r="A8" s="770">
        <v>5</v>
      </c>
      <c r="B8" s="769" t="s">
        <v>1247</v>
      </c>
      <c r="C8" s="769" t="s">
        <v>1248</v>
      </c>
      <c r="D8" s="769" t="s">
        <v>1249</v>
      </c>
      <c r="E8" s="769" t="s">
        <v>1250</v>
      </c>
      <c r="F8" s="769" t="s">
        <v>1251</v>
      </c>
      <c r="G8" s="769" t="s">
        <v>1252</v>
      </c>
      <c r="H8" s="769" t="s">
        <v>1252</v>
      </c>
      <c r="I8" s="649" t="s">
        <v>1253</v>
      </c>
      <c r="J8" s="641" t="s">
        <v>1254</v>
      </c>
      <c r="K8" s="641" t="s">
        <v>1255</v>
      </c>
    </row>
    <row r="9" spans="1:11" ht="14.25" customHeight="1">
      <c r="A9" s="774">
        <v>6</v>
      </c>
      <c r="B9" s="773" t="s">
        <v>1256</v>
      </c>
      <c r="C9" s="773" t="s">
        <v>1257</v>
      </c>
      <c r="D9" s="773" t="s">
        <v>1258</v>
      </c>
      <c r="E9" s="773" t="s">
        <v>1258</v>
      </c>
      <c r="F9" s="773" t="s">
        <v>1256</v>
      </c>
      <c r="G9" s="773" t="s">
        <v>1257</v>
      </c>
      <c r="H9" s="773" t="s">
        <v>1257</v>
      </c>
      <c r="I9" s="650" t="s">
        <v>1256</v>
      </c>
      <c r="J9" s="642" t="s">
        <v>1258</v>
      </c>
      <c r="K9" s="642" t="s">
        <v>1255</v>
      </c>
    </row>
    <row r="10" spans="1:11" ht="14.25" customHeight="1">
      <c r="A10" s="774">
        <v>7</v>
      </c>
      <c r="B10" s="773" t="s">
        <v>1259</v>
      </c>
      <c r="C10" s="773" t="s">
        <v>1260</v>
      </c>
      <c r="D10" s="773" t="s">
        <v>1259</v>
      </c>
      <c r="E10" s="773" t="s">
        <v>1260</v>
      </c>
      <c r="F10" s="773" t="s">
        <v>1261</v>
      </c>
      <c r="G10" s="773" t="s">
        <v>1261</v>
      </c>
      <c r="H10" s="773" t="s">
        <v>1260</v>
      </c>
      <c r="I10" s="650" t="s">
        <v>1261</v>
      </c>
      <c r="J10" s="642" t="s">
        <v>1259</v>
      </c>
      <c r="K10" s="642" t="s">
        <v>1255</v>
      </c>
    </row>
    <row r="11" spans="1:11" ht="14.25" customHeight="1">
      <c r="A11" s="772">
        <v>8</v>
      </c>
      <c r="B11" s="771" t="s">
        <v>1262</v>
      </c>
      <c r="C11" s="771" t="s">
        <v>1263</v>
      </c>
      <c r="D11" s="771" t="s">
        <v>1264</v>
      </c>
      <c r="E11" s="771" t="s">
        <v>1264</v>
      </c>
      <c r="F11" s="771" t="s">
        <v>1262</v>
      </c>
      <c r="G11" s="771" t="s">
        <v>1263</v>
      </c>
      <c r="H11" s="771" t="s">
        <v>1263</v>
      </c>
      <c r="I11" s="651" t="s">
        <v>1262</v>
      </c>
      <c r="J11" s="643" t="s">
        <v>1264</v>
      </c>
      <c r="K11" s="643" t="s">
        <v>1265</v>
      </c>
    </row>
    <row r="12" spans="1:11" ht="14.25" customHeight="1">
      <c r="A12" s="772">
        <v>9</v>
      </c>
      <c r="B12" s="771" t="s">
        <v>1266</v>
      </c>
      <c r="C12" s="771" t="s">
        <v>1267</v>
      </c>
      <c r="D12" s="771" t="s">
        <v>1268</v>
      </c>
      <c r="E12" s="771" t="s">
        <v>1266</v>
      </c>
      <c r="F12" s="771" t="s">
        <v>1268</v>
      </c>
      <c r="G12" s="771" t="s">
        <v>1267</v>
      </c>
      <c r="H12" s="771" t="s">
        <v>1267</v>
      </c>
      <c r="I12" s="651" t="s">
        <v>1268</v>
      </c>
      <c r="J12" s="643" t="s">
        <v>1266</v>
      </c>
      <c r="K12" s="643" t="s">
        <v>1265</v>
      </c>
    </row>
    <row r="13" spans="1:11" ht="14.25" customHeight="1">
      <c r="A13" s="646">
        <v>10</v>
      </c>
      <c r="B13" s="656" t="s">
        <v>1265</v>
      </c>
      <c r="C13" s="656" t="s">
        <v>1265</v>
      </c>
      <c r="D13" s="656" t="s">
        <v>1265</v>
      </c>
      <c r="E13" s="656" t="s">
        <v>1265</v>
      </c>
      <c r="F13" s="656" t="s">
        <v>1265</v>
      </c>
      <c r="G13" s="656" t="s">
        <v>1265</v>
      </c>
      <c r="H13" s="656" t="s">
        <v>1265</v>
      </c>
      <c r="I13" s="652" t="s">
        <v>1265</v>
      </c>
      <c r="J13" s="645" t="s">
        <v>1265</v>
      </c>
      <c r="K13" s="645" t="s">
        <v>1265</v>
      </c>
    </row>
    <row r="14" spans="1:11" ht="14.25" customHeight="1">
      <c r="E14" s="776"/>
      <c r="J14" s="60"/>
    </row>
    <row r="15" spans="1:11" s="782" customFormat="1" ht="14.25" customHeight="1">
      <c r="A15" s="778" t="s">
        <v>576</v>
      </c>
      <c r="B15" s="779" t="s">
        <v>1269</v>
      </c>
      <c r="C15" s="779" t="s">
        <v>1270</v>
      </c>
      <c r="D15" s="779" t="s">
        <v>1271</v>
      </c>
      <c r="E15" s="779" t="s">
        <v>1272</v>
      </c>
      <c r="F15" s="779" t="s">
        <v>1273</v>
      </c>
      <c r="G15" s="779" t="s">
        <v>1274</v>
      </c>
      <c r="H15" s="779" t="s">
        <v>1275</v>
      </c>
      <c r="I15" s="780" t="s">
        <v>1276</v>
      </c>
      <c r="J15" s="781" t="s">
        <v>1277</v>
      </c>
      <c r="K15" s="781" t="s">
        <v>1278</v>
      </c>
    </row>
    <row r="16" spans="1:11" ht="14.25" customHeight="1">
      <c r="A16" s="638">
        <v>1</v>
      </c>
      <c r="B16" s="655" t="s">
        <v>1279</v>
      </c>
      <c r="C16" s="655" t="s">
        <v>1280</v>
      </c>
      <c r="D16" s="655" t="s">
        <v>1281</v>
      </c>
      <c r="E16" s="655" t="s">
        <v>1282</v>
      </c>
      <c r="F16" s="655" t="s">
        <v>1283</v>
      </c>
      <c r="G16" s="655" t="s">
        <v>1284</v>
      </c>
      <c r="H16" s="655" t="s">
        <v>1285</v>
      </c>
      <c r="I16" s="647" t="s">
        <v>1286</v>
      </c>
      <c r="J16" s="639" t="s">
        <v>1287</v>
      </c>
      <c r="K16" s="639" t="s">
        <v>1288</v>
      </c>
    </row>
    <row r="17" spans="1:11" ht="13.5" customHeight="1">
      <c r="A17" s="768">
        <v>2</v>
      </c>
      <c r="B17" s="767" t="s">
        <v>1289</v>
      </c>
      <c r="C17" s="767" t="s">
        <v>1290</v>
      </c>
      <c r="D17" s="767" t="s">
        <v>1291</v>
      </c>
      <c r="E17" s="767" t="s">
        <v>1292</v>
      </c>
      <c r="F17" s="767" t="s">
        <v>1293</v>
      </c>
      <c r="G17" s="767" t="s">
        <v>1294</v>
      </c>
      <c r="H17" s="767" t="s">
        <v>1294</v>
      </c>
      <c r="I17" s="648" t="s">
        <v>1295</v>
      </c>
      <c r="J17" s="640" t="s">
        <v>1296</v>
      </c>
      <c r="K17" s="640" t="s">
        <v>1297</v>
      </c>
    </row>
    <row r="18" spans="1:11" ht="13.5" customHeight="1">
      <c r="A18" s="768">
        <v>3</v>
      </c>
      <c r="B18" s="767" t="s">
        <v>1298</v>
      </c>
      <c r="C18" s="767" t="s">
        <v>1299</v>
      </c>
      <c r="D18" s="767" t="s">
        <v>1300</v>
      </c>
      <c r="E18" s="767" t="s">
        <v>1301</v>
      </c>
      <c r="F18" s="767" t="s">
        <v>1302</v>
      </c>
      <c r="G18" s="767" t="s">
        <v>1303</v>
      </c>
      <c r="H18" s="767" t="s">
        <v>1304</v>
      </c>
      <c r="I18" s="648" t="s">
        <v>1305</v>
      </c>
      <c r="J18" s="640" t="s">
        <v>1306</v>
      </c>
      <c r="K18" s="640" t="s">
        <v>1297</v>
      </c>
    </row>
    <row r="19" spans="1:11" ht="13.5" customHeight="1">
      <c r="A19" s="770">
        <v>4</v>
      </c>
      <c r="B19" s="769" t="s">
        <v>1307</v>
      </c>
      <c r="C19" s="769" t="s">
        <v>1308</v>
      </c>
      <c r="D19" s="769" t="s">
        <v>1309</v>
      </c>
      <c r="E19" s="769" t="s">
        <v>1310</v>
      </c>
      <c r="F19" s="769" t="s">
        <v>1311</v>
      </c>
      <c r="G19" s="769" t="s">
        <v>1312</v>
      </c>
      <c r="H19" s="769" t="s">
        <v>1312</v>
      </c>
      <c r="I19" s="649" t="s">
        <v>1313</v>
      </c>
      <c r="J19" s="641" t="s">
        <v>1314</v>
      </c>
      <c r="K19" s="641" t="s">
        <v>1315</v>
      </c>
    </row>
    <row r="20" spans="1:11" ht="13.5" customHeight="1">
      <c r="A20" s="770">
        <v>5</v>
      </c>
      <c r="B20" s="769" t="s">
        <v>1316</v>
      </c>
      <c r="C20" s="769" t="s">
        <v>1317</v>
      </c>
      <c r="D20" s="769" t="s">
        <v>1316</v>
      </c>
      <c r="E20" s="769" t="s">
        <v>1317</v>
      </c>
      <c r="F20" s="769" t="s">
        <v>1318</v>
      </c>
      <c r="G20" s="769" t="s">
        <v>1318</v>
      </c>
      <c r="H20" s="769" t="s">
        <v>1317</v>
      </c>
      <c r="I20" s="649" t="s">
        <v>1318</v>
      </c>
      <c r="J20" s="641" t="s">
        <v>1316</v>
      </c>
      <c r="K20" s="641" t="s">
        <v>1315</v>
      </c>
    </row>
    <row r="21" spans="1:11" ht="13.5" customHeight="1">
      <c r="A21" s="774">
        <v>6</v>
      </c>
      <c r="B21" s="773" t="s">
        <v>1247</v>
      </c>
      <c r="C21" s="773" t="s">
        <v>1248</v>
      </c>
      <c r="D21" s="773" t="s">
        <v>1249</v>
      </c>
      <c r="E21" s="773" t="s">
        <v>1250</v>
      </c>
      <c r="F21" s="773" t="s">
        <v>1251</v>
      </c>
      <c r="G21" s="773" t="s">
        <v>1252</v>
      </c>
      <c r="H21" s="773" t="s">
        <v>1252</v>
      </c>
      <c r="I21" s="650" t="s">
        <v>1253</v>
      </c>
      <c r="J21" s="642" t="s">
        <v>1254</v>
      </c>
      <c r="K21" s="642" t="s">
        <v>1319</v>
      </c>
    </row>
    <row r="22" spans="1:11" ht="13.5" customHeight="1">
      <c r="A22" s="774">
        <v>7</v>
      </c>
      <c r="B22" s="773" t="s">
        <v>1320</v>
      </c>
      <c r="C22" s="773" t="s">
        <v>1260</v>
      </c>
      <c r="D22" s="773" t="s">
        <v>1320</v>
      </c>
      <c r="E22" s="773" t="s">
        <v>1260</v>
      </c>
      <c r="F22" s="773" t="s">
        <v>1261</v>
      </c>
      <c r="G22" s="773" t="s">
        <v>1261</v>
      </c>
      <c r="H22" s="773" t="s">
        <v>1260</v>
      </c>
      <c r="I22" s="650" t="s">
        <v>1261</v>
      </c>
      <c r="J22" s="642" t="s">
        <v>1259</v>
      </c>
      <c r="K22" s="642" t="s">
        <v>1319</v>
      </c>
    </row>
    <row r="23" spans="1:11" ht="13.5" customHeight="1">
      <c r="A23" s="772">
        <v>8</v>
      </c>
      <c r="B23" s="771" t="s">
        <v>1321</v>
      </c>
      <c r="C23" s="771" t="s">
        <v>1322</v>
      </c>
      <c r="D23" s="771" t="s">
        <v>1323</v>
      </c>
      <c r="E23" s="771" t="s">
        <v>1322</v>
      </c>
      <c r="F23" s="771" t="s">
        <v>1321</v>
      </c>
      <c r="G23" s="771" t="s">
        <v>1324</v>
      </c>
      <c r="H23" s="771" t="s">
        <v>1325</v>
      </c>
      <c r="I23" s="651" t="s">
        <v>1326</v>
      </c>
      <c r="J23" s="643" t="s">
        <v>1327</v>
      </c>
      <c r="K23" s="643" t="s">
        <v>1265</v>
      </c>
    </row>
    <row r="24" spans="1:11" ht="13.5" customHeight="1">
      <c r="A24" s="772">
        <v>9</v>
      </c>
      <c r="B24" s="771" t="s">
        <v>1328</v>
      </c>
      <c r="C24" s="771" t="s">
        <v>1329</v>
      </c>
      <c r="D24" s="771" t="s">
        <v>1330</v>
      </c>
      <c r="E24" s="771" t="s">
        <v>1329</v>
      </c>
      <c r="F24" s="771" t="s">
        <v>1328</v>
      </c>
      <c r="G24" s="771" t="s">
        <v>1331</v>
      </c>
      <c r="H24" s="771" t="s">
        <v>1332</v>
      </c>
      <c r="I24" s="651" t="s">
        <v>1333</v>
      </c>
      <c r="J24" s="643" t="s">
        <v>1334</v>
      </c>
      <c r="K24" s="643" t="s">
        <v>1265</v>
      </c>
    </row>
    <row r="25" spans="1:11" ht="13.5" customHeight="1">
      <c r="A25" s="646">
        <v>10</v>
      </c>
      <c r="B25" s="656" t="s">
        <v>1335</v>
      </c>
      <c r="C25" s="656" t="s">
        <v>1336</v>
      </c>
      <c r="D25" s="656" t="s">
        <v>1337</v>
      </c>
      <c r="E25" s="656" t="s">
        <v>1336</v>
      </c>
      <c r="F25" s="656" t="s">
        <v>1335</v>
      </c>
      <c r="G25" s="656" t="s">
        <v>1338</v>
      </c>
      <c r="H25" s="656" t="s">
        <v>1339</v>
      </c>
      <c r="I25" s="652" t="s">
        <v>1340</v>
      </c>
      <c r="J25" s="645" t="s">
        <v>1341</v>
      </c>
      <c r="K25" s="645" t="s">
        <v>1342</v>
      </c>
    </row>
    <row r="26" spans="1:11" ht="13.5" customHeight="1">
      <c r="E26" s="776"/>
      <c r="J26" s="60"/>
    </row>
    <row r="27" spans="1:11" s="782" customFormat="1" ht="13.5" customHeight="1">
      <c r="A27" s="778" t="s">
        <v>576</v>
      </c>
      <c r="B27" s="779" t="s">
        <v>1343</v>
      </c>
      <c r="C27" s="779" t="s">
        <v>1344</v>
      </c>
      <c r="D27" s="779" t="s">
        <v>1345</v>
      </c>
      <c r="E27" s="779" t="s">
        <v>1346</v>
      </c>
      <c r="F27" s="779" t="s">
        <v>1347</v>
      </c>
      <c r="G27" s="779" t="s">
        <v>1348</v>
      </c>
      <c r="H27" s="779" t="s">
        <v>1349</v>
      </c>
      <c r="I27" s="780" t="s">
        <v>1350</v>
      </c>
      <c r="J27" s="781" t="s">
        <v>1351</v>
      </c>
      <c r="K27" s="781" t="s">
        <v>1352</v>
      </c>
    </row>
    <row r="28" spans="1:11" ht="13.5" customHeight="1">
      <c r="A28" s="638">
        <v>1</v>
      </c>
      <c r="B28" s="655" t="s">
        <v>1353</v>
      </c>
      <c r="C28" s="655" t="s">
        <v>1353</v>
      </c>
      <c r="D28" s="655" t="s">
        <v>1353</v>
      </c>
      <c r="E28" s="655" t="s">
        <v>1353</v>
      </c>
      <c r="F28" s="655" t="s">
        <v>1353</v>
      </c>
      <c r="G28" s="655" t="s">
        <v>1353</v>
      </c>
      <c r="H28" s="655" t="s">
        <v>1353</v>
      </c>
      <c r="I28" s="647" t="s">
        <v>1353</v>
      </c>
      <c r="J28" s="639" t="s">
        <v>1353</v>
      </c>
      <c r="K28" s="639" t="s">
        <v>1354</v>
      </c>
    </row>
    <row r="29" spans="1:11" ht="13.5" customHeight="1">
      <c r="A29" s="768">
        <v>2</v>
      </c>
      <c r="B29" s="767" t="s">
        <v>1355</v>
      </c>
      <c r="C29" s="767" t="s">
        <v>1355</v>
      </c>
      <c r="D29" s="767" t="s">
        <v>1355</v>
      </c>
      <c r="E29" s="767" t="s">
        <v>1355</v>
      </c>
      <c r="F29" s="767" t="s">
        <v>1355</v>
      </c>
      <c r="G29" s="767" t="s">
        <v>1355</v>
      </c>
      <c r="H29" s="767" t="s">
        <v>1355</v>
      </c>
      <c r="I29" s="648" t="s">
        <v>1355</v>
      </c>
      <c r="J29" s="640" t="s">
        <v>1355</v>
      </c>
      <c r="K29" s="640" t="s">
        <v>1356</v>
      </c>
    </row>
    <row r="30" spans="1:11" ht="13.5" customHeight="1">
      <c r="A30" s="768">
        <v>3</v>
      </c>
      <c r="B30" s="767" t="s">
        <v>1238</v>
      </c>
      <c r="C30" s="767" t="s">
        <v>1239</v>
      </c>
      <c r="D30" s="767" t="s">
        <v>1240</v>
      </c>
      <c r="E30" s="767" t="s">
        <v>1241</v>
      </c>
      <c r="F30" s="767" t="s">
        <v>1242</v>
      </c>
      <c r="G30" s="767" t="s">
        <v>1243</v>
      </c>
      <c r="H30" s="767" t="s">
        <v>1243</v>
      </c>
      <c r="I30" s="648" t="s">
        <v>1244</v>
      </c>
      <c r="J30" s="640" t="s">
        <v>1245</v>
      </c>
      <c r="K30" s="640" t="s">
        <v>1356</v>
      </c>
    </row>
    <row r="31" spans="1:11" ht="13.5" customHeight="1">
      <c r="A31" s="770">
        <v>4</v>
      </c>
      <c r="B31" s="769" t="s">
        <v>1247</v>
      </c>
      <c r="C31" s="769" t="s">
        <v>1248</v>
      </c>
      <c r="D31" s="769" t="s">
        <v>1249</v>
      </c>
      <c r="E31" s="769" t="s">
        <v>1250</v>
      </c>
      <c r="F31" s="769" t="s">
        <v>1251</v>
      </c>
      <c r="G31" s="769" t="s">
        <v>1252</v>
      </c>
      <c r="H31" s="769" t="s">
        <v>1252</v>
      </c>
      <c r="I31" s="649" t="s">
        <v>1253</v>
      </c>
      <c r="J31" s="641" t="s">
        <v>1254</v>
      </c>
      <c r="K31" s="641" t="s">
        <v>1357</v>
      </c>
    </row>
    <row r="32" spans="1:11" ht="13.5" customHeight="1">
      <c r="A32" s="770">
        <v>5</v>
      </c>
      <c r="B32" s="769" t="s">
        <v>1247</v>
      </c>
      <c r="C32" s="769" t="s">
        <v>1248</v>
      </c>
      <c r="D32" s="769" t="s">
        <v>1249</v>
      </c>
      <c r="E32" s="769" t="s">
        <v>1250</v>
      </c>
      <c r="F32" s="769" t="s">
        <v>1251</v>
      </c>
      <c r="G32" s="769" t="s">
        <v>1252</v>
      </c>
      <c r="H32" s="769" t="s">
        <v>1252</v>
      </c>
      <c r="I32" s="649" t="s">
        <v>1253</v>
      </c>
      <c r="J32" s="641" t="s">
        <v>1254</v>
      </c>
      <c r="K32" s="641" t="s">
        <v>1357</v>
      </c>
    </row>
    <row r="33" spans="1:11" ht="13.5" customHeight="1">
      <c r="A33" s="774">
        <v>6</v>
      </c>
      <c r="B33" s="773" t="s">
        <v>1358</v>
      </c>
      <c r="C33" s="773" t="s">
        <v>1359</v>
      </c>
      <c r="D33" s="773" t="s">
        <v>1360</v>
      </c>
      <c r="E33" s="773" t="s">
        <v>1360</v>
      </c>
      <c r="F33" s="773" t="s">
        <v>1361</v>
      </c>
      <c r="G33" s="773" t="s">
        <v>1359</v>
      </c>
      <c r="H33" s="773" t="s">
        <v>1359</v>
      </c>
      <c r="I33" s="650" t="s">
        <v>1361</v>
      </c>
      <c r="J33" s="642" t="s">
        <v>1360</v>
      </c>
      <c r="K33" s="642" t="s">
        <v>1362</v>
      </c>
    </row>
    <row r="34" spans="1:11" ht="13.5" customHeight="1">
      <c r="A34" s="774">
        <v>7</v>
      </c>
      <c r="B34" s="773" t="s">
        <v>1363</v>
      </c>
      <c r="C34" s="773" t="s">
        <v>1364</v>
      </c>
      <c r="D34" s="773" t="s">
        <v>1365</v>
      </c>
      <c r="E34" s="773" t="s">
        <v>1366</v>
      </c>
      <c r="F34" s="773" t="s">
        <v>1367</v>
      </c>
      <c r="G34" s="773" t="s">
        <v>1368</v>
      </c>
      <c r="H34" s="773" t="s">
        <v>1364</v>
      </c>
      <c r="I34" s="650" t="s">
        <v>1367</v>
      </c>
      <c r="J34" s="642" t="s">
        <v>1363</v>
      </c>
      <c r="K34" s="642" t="s">
        <v>1362</v>
      </c>
    </row>
    <row r="35" spans="1:11" ht="13.5" customHeight="1">
      <c r="A35" s="772">
        <v>8</v>
      </c>
      <c r="B35" s="771" t="s">
        <v>1265</v>
      </c>
      <c r="C35" s="771" t="s">
        <v>1265</v>
      </c>
      <c r="D35" s="771" t="s">
        <v>1265</v>
      </c>
      <c r="E35" s="771" t="s">
        <v>1265</v>
      </c>
      <c r="F35" s="771" t="s">
        <v>1265</v>
      </c>
      <c r="G35" s="771" t="s">
        <v>1265</v>
      </c>
      <c r="H35" s="771" t="s">
        <v>1265</v>
      </c>
      <c r="I35" s="651" t="s">
        <v>1265</v>
      </c>
      <c r="J35" s="643" t="s">
        <v>1265</v>
      </c>
      <c r="K35" s="643" t="s">
        <v>1369</v>
      </c>
    </row>
    <row r="36" spans="1:11" ht="13.5" customHeight="1">
      <c r="A36" s="772">
        <v>9</v>
      </c>
      <c r="B36" s="771" t="s">
        <v>1265</v>
      </c>
      <c r="C36" s="771" t="s">
        <v>1265</v>
      </c>
      <c r="D36" s="771" t="s">
        <v>1265</v>
      </c>
      <c r="E36" s="771" t="s">
        <v>1265</v>
      </c>
      <c r="F36" s="771" t="s">
        <v>1265</v>
      </c>
      <c r="G36" s="771" t="s">
        <v>1265</v>
      </c>
      <c r="H36" s="771" t="s">
        <v>1265</v>
      </c>
      <c r="I36" s="651" t="s">
        <v>1265</v>
      </c>
      <c r="J36" s="643" t="s">
        <v>1265</v>
      </c>
      <c r="K36" s="643" t="s">
        <v>1369</v>
      </c>
    </row>
    <row r="37" spans="1:11" ht="13.5" customHeight="1">
      <c r="A37" s="646">
        <v>10</v>
      </c>
      <c r="B37" s="656" t="s">
        <v>1265</v>
      </c>
      <c r="C37" s="656" t="s">
        <v>1265</v>
      </c>
      <c r="D37" s="656" t="s">
        <v>1265</v>
      </c>
      <c r="E37" s="656" t="s">
        <v>1265</v>
      </c>
      <c r="F37" s="656" t="s">
        <v>1265</v>
      </c>
      <c r="G37" s="656" t="s">
        <v>1265</v>
      </c>
      <c r="H37" s="656" t="s">
        <v>1265</v>
      </c>
      <c r="I37" s="652" t="s">
        <v>1265</v>
      </c>
      <c r="J37" s="645" t="s">
        <v>1265</v>
      </c>
      <c r="K37" s="644" t="s">
        <v>1370</v>
      </c>
    </row>
    <row r="38" spans="1:11" ht="13.5" customHeight="1">
      <c r="E38" s="776"/>
      <c r="J38" s="60"/>
    </row>
    <row r="39" spans="1:11" s="782" customFormat="1" ht="13.5" customHeight="1">
      <c r="A39" s="778" t="s">
        <v>576</v>
      </c>
      <c r="B39" s="779" t="s">
        <v>1371</v>
      </c>
      <c r="C39" s="779" t="s">
        <v>1372</v>
      </c>
      <c r="D39" s="779" t="s">
        <v>1373</v>
      </c>
      <c r="E39" s="779" t="s">
        <v>1374</v>
      </c>
      <c r="F39" s="779" t="s">
        <v>1375</v>
      </c>
      <c r="G39" s="779" t="s">
        <v>1376</v>
      </c>
      <c r="H39" s="779" t="s">
        <v>1377</v>
      </c>
      <c r="I39" s="780" t="s">
        <v>1378</v>
      </c>
      <c r="J39" s="781" t="s">
        <v>1379</v>
      </c>
      <c r="K39" s="781" t="s">
        <v>1380</v>
      </c>
    </row>
    <row r="40" spans="1:11" ht="13.5" customHeight="1">
      <c r="A40" s="638">
        <v>1</v>
      </c>
      <c r="B40" s="655" t="s">
        <v>1381</v>
      </c>
      <c r="C40" s="655" t="s">
        <v>1381</v>
      </c>
      <c r="D40" s="655" t="s">
        <v>1381</v>
      </c>
      <c r="E40" s="655" t="s">
        <v>1381</v>
      </c>
      <c r="F40" s="655" t="s">
        <v>1381</v>
      </c>
      <c r="G40" s="655" t="s">
        <v>1381</v>
      </c>
      <c r="H40" s="655" t="s">
        <v>1381</v>
      </c>
      <c r="I40" s="647" t="s">
        <v>1381</v>
      </c>
      <c r="J40" s="639" t="s">
        <v>1381</v>
      </c>
      <c r="K40" s="639" t="s">
        <v>1382</v>
      </c>
    </row>
    <row r="41" spans="1:11" ht="13.5" customHeight="1">
      <c r="A41" s="768">
        <v>2</v>
      </c>
      <c r="B41" s="767" t="s">
        <v>1237</v>
      </c>
      <c r="C41" s="767" t="s">
        <v>1237</v>
      </c>
      <c r="D41" s="767" t="s">
        <v>1237</v>
      </c>
      <c r="E41" s="767" t="s">
        <v>1237</v>
      </c>
      <c r="F41" s="767" t="s">
        <v>1237</v>
      </c>
      <c r="G41" s="767" t="s">
        <v>1237</v>
      </c>
      <c r="H41" s="767" t="s">
        <v>1237</v>
      </c>
      <c r="I41" s="648" t="s">
        <v>1237</v>
      </c>
      <c r="J41" s="640" t="s">
        <v>1237</v>
      </c>
      <c r="K41" s="640" t="s">
        <v>1383</v>
      </c>
    </row>
    <row r="42" spans="1:11" ht="13.5" customHeight="1">
      <c r="A42" s="768">
        <v>3</v>
      </c>
      <c r="B42" s="767" t="s">
        <v>1384</v>
      </c>
      <c r="C42" s="767" t="s">
        <v>1385</v>
      </c>
      <c r="D42" s="767" t="s">
        <v>1386</v>
      </c>
      <c r="E42" s="767" t="s">
        <v>1387</v>
      </c>
      <c r="F42" s="767" t="s">
        <v>1388</v>
      </c>
      <c r="G42" s="767" t="s">
        <v>1389</v>
      </c>
      <c r="H42" s="767" t="s">
        <v>1389</v>
      </c>
      <c r="I42" s="648" t="s">
        <v>1390</v>
      </c>
      <c r="J42" s="640" t="s">
        <v>1391</v>
      </c>
      <c r="K42" s="640" t="s">
        <v>1392</v>
      </c>
    </row>
    <row r="43" spans="1:11" ht="13.5" customHeight="1">
      <c r="A43" s="770">
        <v>4</v>
      </c>
      <c r="B43" s="769" t="s">
        <v>1393</v>
      </c>
      <c r="C43" s="769" t="s">
        <v>1393</v>
      </c>
      <c r="D43" s="769" t="s">
        <v>1393</v>
      </c>
      <c r="E43" s="769" t="s">
        <v>1393</v>
      </c>
      <c r="F43" s="769" t="s">
        <v>1393</v>
      </c>
      <c r="G43" s="769" t="s">
        <v>1393</v>
      </c>
      <c r="H43" s="769" t="s">
        <v>1393</v>
      </c>
      <c r="I43" s="649" t="s">
        <v>1393</v>
      </c>
      <c r="J43" s="641" t="s">
        <v>1393</v>
      </c>
      <c r="K43" s="641" t="s">
        <v>1394</v>
      </c>
    </row>
    <row r="44" spans="1:11" ht="13.5" customHeight="1">
      <c r="A44" s="770">
        <v>5</v>
      </c>
      <c r="B44" s="769" t="s">
        <v>1393</v>
      </c>
      <c r="C44" s="769" t="s">
        <v>1393</v>
      </c>
      <c r="D44" s="769" t="s">
        <v>1393</v>
      </c>
      <c r="E44" s="769" t="s">
        <v>1393</v>
      </c>
      <c r="F44" s="769" t="s">
        <v>1393</v>
      </c>
      <c r="G44" s="769" t="s">
        <v>1393</v>
      </c>
      <c r="H44" s="769" t="s">
        <v>1393</v>
      </c>
      <c r="I44" s="649" t="s">
        <v>1393</v>
      </c>
      <c r="J44" s="641" t="s">
        <v>1393</v>
      </c>
      <c r="K44" s="641" t="s">
        <v>1394</v>
      </c>
    </row>
    <row r="45" spans="1:11" ht="13.5" customHeight="1">
      <c r="A45" s="774">
        <v>6</v>
      </c>
      <c r="B45" s="773" t="s">
        <v>1262</v>
      </c>
      <c r="C45" s="773" t="s">
        <v>1263</v>
      </c>
      <c r="D45" s="773" t="s">
        <v>1264</v>
      </c>
      <c r="E45" s="773" t="s">
        <v>1264</v>
      </c>
      <c r="F45" s="773" t="s">
        <v>1262</v>
      </c>
      <c r="G45" s="773" t="s">
        <v>1263</v>
      </c>
      <c r="H45" s="773" t="s">
        <v>1263</v>
      </c>
      <c r="I45" s="650" t="s">
        <v>1262</v>
      </c>
      <c r="J45" s="642" t="s">
        <v>1264</v>
      </c>
      <c r="K45" s="642" t="s">
        <v>1393</v>
      </c>
    </row>
    <row r="46" spans="1:11" ht="13.5" customHeight="1">
      <c r="A46" s="774">
        <v>7</v>
      </c>
      <c r="B46" s="773" t="s">
        <v>1266</v>
      </c>
      <c r="C46" s="773" t="s">
        <v>1267</v>
      </c>
      <c r="D46" s="773" t="s">
        <v>1268</v>
      </c>
      <c r="E46" s="773" t="s">
        <v>1266</v>
      </c>
      <c r="F46" s="773" t="s">
        <v>1268</v>
      </c>
      <c r="G46" s="773" t="s">
        <v>1267</v>
      </c>
      <c r="H46" s="773" t="s">
        <v>1267</v>
      </c>
      <c r="I46" s="650" t="s">
        <v>1268</v>
      </c>
      <c r="J46" s="642" t="s">
        <v>1266</v>
      </c>
      <c r="K46" s="642" t="s">
        <v>1395</v>
      </c>
    </row>
    <row r="47" spans="1:11" ht="13.5" customHeight="1">
      <c r="A47" s="772">
        <v>8</v>
      </c>
      <c r="B47" s="771" t="s">
        <v>1265</v>
      </c>
      <c r="C47" s="771" t="s">
        <v>1265</v>
      </c>
      <c r="D47" s="771" t="s">
        <v>1265</v>
      </c>
      <c r="E47" s="771" t="s">
        <v>1265</v>
      </c>
      <c r="F47" s="771" t="s">
        <v>1265</v>
      </c>
      <c r="G47" s="771" t="s">
        <v>1265</v>
      </c>
      <c r="H47" s="771" t="s">
        <v>1265</v>
      </c>
      <c r="I47" s="651" t="s">
        <v>1265</v>
      </c>
      <c r="J47" s="643" t="s">
        <v>1265</v>
      </c>
      <c r="K47" s="643" t="s">
        <v>1265</v>
      </c>
    </row>
    <row r="48" spans="1:11" ht="13.5" customHeight="1">
      <c r="A48" s="772">
        <v>9</v>
      </c>
      <c r="B48" s="771" t="s">
        <v>1265</v>
      </c>
      <c r="C48" s="771" t="s">
        <v>1265</v>
      </c>
      <c r="D48" s="771" t="s">
        <v>1265</v>
      </c>
      <c r="E48" s="771" t="s">
        <v>1265</v>
      </c>
      <c r="F48" s="771" t="s">
        <v>1265</v>
      </c>
      <c r="G48" s="771" t="s">
        <v>1265</v>
      </c>
      <c r="H48" s="771" t="s">
        <v>1265</v>
      </c>
      <c r="I48" s="651" t="s">
        <v>1265</v>
      </c>
      <c r="J48" s="643" t="s">
        <v>1265</v>
      </c>
      <c r="K48" s="643" t="s">
        <v>1265</v>
      </c>
    </row>
    <row r="49" spans="1:11" ht="13.5" customHeight="1">
      <c r="A49" s="646">
        <v>10</v>
      </c>
      <c r="B49" s="657" t="s">
        <v>1265</v>
      </c>
      <c r="C49" s="657" t="s">
        <v>1265</v>
      </c>
      <c r="D49" s="657" t="s">
        <v>1265</v>
      </c>
      <c r="E49" s="657" t="s">
        <v>1265</v>
      </c>
      <c r="F49" s="657" t="s">
        <v>1265</v>
      </c>
      <c r="G49" s="657" t="s">
        <v>1265</v>
      </c>
      <c r="H49" s="657" t="s">
        <v>1265</v>
      </c>
      <c r="I49" s="653" t="s">
        <v>1265</v>
      </c>
      <c r="J49" s="644" t="s">
        <v>1265</v>
      </c>
      <c r="K49" s="654" t="s">
        <v>1396</v>
      </c>
    </row>
    <row r="50" spans="1:11" ht="13.5" customHeight="1">
      <c r="A50" s="60"/>
      <c r="B50" s="60"/>
      <c r="C50" s="60"/>
      <c r="D50" s="60"/>
      <c r="E50" s="561"/>
      <c r="F50" s="60"/>
      <c r="G50" s="60"/>
      <c r="H50" s="60"/>
      <c r="I50" s="60"/>
      <c r="J50" s="60"/>
    </row>
    <row r="51" spans="1:11" ht="13.5" customHeight="1">
      <c r="E51" s="776"/>
      <c r="J51" s="60"/>
    </row>
    <row r="52" spans="1:11" ht="13.5" customHeight="1">
      <c r="E52" s="776"/>
      <c r="J52" s="60"/>
    </row>
    <row r="53" spans="1:11" ht="13.5" customHeight="1">
      <c r="E53" s="776"/>
      <c r="J53" s="60"/>
    </row>
    <row r="54" spans="1:11" ht="13.5" customHeight="1">
      <c r="E54" s="776"/>
      <c r="J54" s="60"/>
    </row>
    <row r="55" spans="1:11" ht="13.5" customHeight="1">
      <c r="E55" s="776"/>
      <c r="J55" s="60"/>
    </row>
    <row r="56" spans="1:11" ht="13.5" customHeight="1">
      <c r="E56" s="776"/>
      <c r="J56" s="60"/>
    </row>
    <row r="57" spans="1:11" ht="13.5" customHeight="1">
      <c r="E57" s="776"/>
      <c r="J57" s="60"/>
    </row>
    <row r="58" spans="1:11" ht="13.5" customHeight="1">
      <c r="E58" s="776"/>
      <c r="J58" s="60"/>
    </row>
    <row r="59" spans="1:11" ht="13.5" customHeight="1">
      <c r="E59" s="776"/>
      <c r="J59" s="60"/>
    </row>
    <row r="60" spans="1:11" ht="13.5" customHeight="1">
      <c r="E60" s="776"/>
      <c r="J60" s="60"/>
    </row>
    <row r="61" spans="1:11" ht="13.5" customHeight="1">
      <c r="E61" s="776"/>
      <c r="J61" s="60"/>
    </row>
    <row r="62" spans="1:11" ht="13.5" customHeight="1">
      <c r="E62" s="776"/>
      <c r="J62" s="60"/>
    </row>
    <row r="63" spans="1:11" ht="13.5" customHeight="1">
      <c r="E63" s="776"/>
      <c r="J63" s="60"/>
    </row>
    <row r="64" spans="1:11" ht="13.5" customHeight="1">
      <c r="E64" s="776"/>
      <c r="J64" s="60"/>
    </row>
    <row r="65" spans="5:10" ht="13.5" customHeight="1">
      <c r="E65" s="776"/>
      <c r="J65" s="60"/>
    </row>
    <row r="66" spans="5:10" ht="13.5" customHeight="1">
      <c r="E66" s="776"/>
      <c r="J66" s="60"/>
    </row>
    <row r="67" spans="5:10" ht="13.5" customHeight="1">
      <c r="E67" s="776"/>
      <c r="J67" s="60"/>
    </row>
    <row r="68" spans="5:10" ht="13.5" customHeight="1">
      <c r="E68" s="776"/>
      <c r="J68" s="60"/>
    </row>
    <row r="69" spans="5:10" ht="13.5" customHeight="1">
      <c r="E69" s="776"/>
      <c r="J69" s="60"/>
    </row>
    <row r="70" spans="5:10" ht="13.5" customHeight="1">
      <c r="E70" s="776"/>
      <c r="J70" s="60"/>
    </row>
    <row r="71" spans="5:10" ht="13.5" customHeight="1">
      <c r="E71" s="776"/>
      <c r="J71" s="60"/>
    </row>
    <row r="72" spans="5:10" ht="13.5" customHeight="1">
      <c r="E72" s="776"/>
      <c r="J72" s="60"/>
    </row>
    <row r="73" spans="5:10" ht="13.5" customHeight="1">
      <c r="E73" s="776"/>
      <c r="J73" s="60"/>
    </row>
    <row r="74" spans="5:10" ht="13.5" customHeight="1">
      <c r="E74" s="776"/>
    </row>
    <row r="75" spans="5:10" ht="13.5" customHeight="1">
      <c r="E75" s="776"/>
    </row>
    <row r="76" spans="5:10" ht="13.5" customHeight="1">
      <c r="E76" s="776"/>
    </row>
    <row r="77" spans="5:10" ht="13.5" customHeight="1">
      <c r="E77" s="776"/>
    </row>
    <row r="78" spans="5:10" ht="13.5" customHeight="1">
      <c r="E78" s="776"/>
    </row>
    <row r="79" spans="5:10" ht="13.5" customHeight="1">
      <c r="E79" s="776"/>
    </row>
    <row r="80" spans="5:10" ht="13.5" customHeight="1">
      <c r="E80" s="776"/>
    </row>
    <row r="81" spans="5:5" ht="13.5" customHeight="1">
      <c r="E81" s="776"/>
    </row>
    <row r="82" spans="5:5" ht="13.5" customHeight="1">
      <c r="E82" s="776"/>
    </row>
    <row r="83" spans="5:5" ht="13.5" customHeight="1">
      <c r="E83" s="776"/>
    </row>
    <row r="84" spans="5:5" ht="13.5" customHeight="1">
      <c r="E84" s="776"/>
    </row>
    <row r="85" spans="5:5" ht="13.5" customHeight="1">
      <c r="E85" s="776"/>
    </row>
    <row r="86" spans="5:5" ht="13.5" customHeight="1">
      <c r="E86" s="776"/>
    </row>
    <row r="87" spans="5:5" ht="13.5" customHeight="1">
      <c r="E87" s="776"/>
    </row>
    <row r="88" spans="5:5" ht="13.5" customHeight="1">
      <c r="E88" s="776"/>
    </row>
    <row r="89" spans="5:5" ht="13.5" customHeight="1">
      <c r="E89" s="776"/>
    </row>
    <row r="90" spans="5:5" ht="13.5" customHeight="1">
      <c r="E90" s="776"/>
    </row>
    <row r="91" spans="5:5" ht="13.5" customHeight="1">
      <c r="E91" s="776"/>
    </row>
    <row r="92" spans="5:5" ht="13.5" customHeight="1">
      <c r="E92" s="776"/>
    </row>
    <row r="93" spans="5:5" ht="13.5" customHeight="1">
      <c r="E93" s="776"/>
    </row>
    <row r="94" spans="5:5" ht="13.5" customHeight="1">
      <c r="E94" s="776"/>
    </row>
    <row r="95" spans="5:5" ht="13.5" customHeight="1">
      <c r="E95" s="776"/>
    </row>
    <row r="96" spans="5:5" ht="13.5" customHeight="1">
      <c r="E96" s="776"/>
    </row>
    <row r="97" spans="5:5" ht="13.5" customHeight="1">
      <c r="E97" s="776"/>
    </row>
    <row r="98" spans="5:5" ht="13.5" customHeight="1">
      <c r="E98" s="776"/>
    </row>
    <row r="99" spans="5:5" ht="13.5" customHeight="1">
      <c r="E99" s="776"/>
    </row>
    <row r="100" spans="5:5" ht="13.5" customHeight="1">
      <c r="E100" s="776"/>
    </row>
    <row r="101" spans="5:5" ht="13.5" customHeight="1">
      <c r="E101" s="776"/>
    </row>
    <row r="102" spans="5:5">
      <c r="E102" s="776"/>
    </row>
    <row r="103" spans="5:5">
      <c r="E103" s="776"/>
    </row>
    <row r="104" spans="5:5">
      <c r="E104" s="776"/>
    </row>
    <row r="105" spans="5:5">
      <c r="E105" s="776"/>
    </row>
    <row r="106" spans="5:5">
      <c r="E106" s="776"/>
    </row>
    <row r="107" spans="5:5" ht="14.25" customHeight="1">
      <c r="E107" s="776"/>
    </row>
    <row r="108" spans="5:5" ht="14.25" customHeight="1">
      <c r="E108" s="776"/>
    </row>
    <row r="109" spans="5:5" ht="14.25" customHeight="1">
      <c r="E109" s="776"/>
    </row>
    <row r="110" spans="5:5" ht="14.25" customHeight="1">
      <c r="E110" s="776"/>
    </row>
    <row r="111" spans="5:5" ht="14.25" customHeight="1">
      <c r="E111" s="776"/>
    </row>
    <row r="112" spans="5:5" ht="14.25" customHeight="1">
      <c r="E112" s="776"/>
    </row>
    <row r="113" spans="5:5" ht="14.25" customHeight="1">
      <c r="E113" s="776"/>
    </row>
    <row r="114" spans="5:5" ht="14.25" customHeight="1">
      <c r="E114" s="776"/>
    </row>
    <row r="115" spans="5:5" ht="14.25" customHeight="1">
      <c r="E115" s="776"/>
    </row>
    <row r="116" spans="5:5" ht="14.25" customHeight="1">
      <c r="E116" s="776"/>
    </row>
    <row r="117" spans="5:5" ht="14.25" customHeight="1">
      <c r="E117" s="776"/>
    </row>
    <row r="118" spans="5:5" ht="14.25" customHeight="1">
      <c r="E118" s="776"/>
    </row>
    <row r="119" spans="5:5" ht="14.25" customHeight="1">
      <c r="E119" s="776"/>
    </row>
    <row r="120" spans="5:5" ht="14.25" customHeight="1">
      <c r="E120" s="776"/>
    </row>
    <row r="121" spans="5:5" ht="14.25" customHeight="1">
      <c r="E121" s="776"/>
    </row>
    <row r="122" spans="5:5" ht="14.25" customHeight="1">
      <c r="E122" s="776"/>
    </row>
    <row r="123" spans="5:5" ht="14.25" customHeight="1">
      <c r="E123" s="776"/>
    </row>
    <row r="124" spans="5:5" ht="14.25" customHeight="1">
      <c r="E124" s="776"/>
    </row>
    <row r="125" spans="5:5" ht="14.25" customHeight="1">
      <c r="E125" s="776"/>
    </row>
    <row r="126" spans="5:5" ht="14.25" customHeight="1">
      <c r="E126" s="776"/>
    </row>
    <row r="127" spans="5:5" ht="14.25" customHeight="1">
      <c r="E127" s="776"/>
    </row>
    <row r="128" spans="5:5" ht="14.25" customHeight="1">
      <c r="E128" s="776"/>
    </row>
    <row r="129" spans="5:5" ht="14.25" customHeight="1">
      <c r="E129" s="776"/>
    </row>
    <row r="130" spans="5:5" ht="14.25" customHeight="1">
      <c r="E130" s="776"/>
    </row>
    <row r="131" spans="5:5" ht="14.25" customHeight="1">
      <c r="E131" s="776"/>
    </row>
    <row r="132" spans="5:5" ht="14.25" customHeight="1">
      <c r="E132" s="776"/>
    </row>
    <row r="133" spans="5:5" ht="14.25" customHeight="1">
      <c r="E133" s="776"/>
    </row>
    <row r="134" spans="5:5" ht="14.25" customHeight="1">
      <c r="E134" s="776"/>
    </row>
    <row r="135" spans="5:5" ht="14.25" customHeight="1">
      <c r="E135" s="776"/>
    </row>
    <row r="136" spans="5:5" ht="14.25" customHeight="1">
      <c r="E136" s="776"/>
    </row>
    <row r="137" spans="5:5" ht="14.25" customHeight="1">
      <c r="E137" s="776"/>
    </row>
    <row r="138" spans="5:5" ht="14.25" customHeight="1">
      <c r="E138" s="776"/>
    </row>
    <row r="139" spans="5:5" ht="14.25" customHeight="1">
      <c r="E139" s="776"/>
    </row>
    <row r="140" spans="5:5" ht="14.25" customHeight="1">
      <c r="E140" s="776"/>
    </row>
    <row r="141" spans="5:5" ht="14.25" customHeight="1">
      <c r="E141" s="776"/>
    </row>
    <row r="142" spans="5:5" ht="14.25" customHeight="1">
      <c r="E142" s="776"/>
    </row>
    <row r="143" spans="5:5" ht="14.25" customHeight="1">
      <c r="E143" s="776"/>
    </row>
    <row r="144" spans="5:5" ht="14.25" customHeight="1">
      <c r="E144" s="776"/>
    </row>
    <row r="145" spans="5:5" ht="14.25" customHeight="1">
      <c r="E145" s="776"/>
    </row>
    <row r="146" spans="5:5" ht="14.25" customHeight="1">
      <c r="E146" s="776"/>
    </row>
    <row r="147" spans="5:5" ht="14.25" customHeight="1">
      <c r="E147" s="776"/>
    </row>
    <row r="148" spans="5:5" ht="14.25" customHeight="1">
      <c r="E148" s="776"/>
    </row>
    <row r="149" spans="5:5" ht="14.25" customHeight="1">
      <c r="E149" s="776"/>
    </row>
    <row r="150" spans="5:5" ht="14.25" customHeight="1">
      <c r="E150" s="776"/>
    </row>
    <row r="151" spans="5:5" ht="14.25" customHeight="1">
      <c r="E151" s="776"/>
    </row>
    <row r="152" spans="5:5" ht="14.25" customHeight="1">
      <c r="E152" s="776"/>
    </row>
    <row r="153" spans="5:5" ht="14.25" customHeight="1">
      <c r="E153" s="776"/>
    </row>
    <row r="154" spans="5:5" ht="14.25" customHeight="1">
      <c r="E154" s="776"/>
    </row>
    <row r="155" spans="5:5" ht="14.25" customHeight="1">
      <c r="E155" s="776"/>
    </row>
    <row r="156" spans="5:5" ht="14.25" customHeight="1">
      <c r="E156" s="776"/>
    </row>
    <row r="157" spans="5:5" ht="14.25" customHeight="1">
      <c r="E157" s="776"/>
    </row>
    <row r="158" spans="5:5" ht="14.25" customHeight="1">
      <c r="E158" s="776"/>
    </row>
    <row r="159" spans="5:5" ht="14.25" customHeight="1">
      <c r="E159" s="776"/>
    </row>
    <row r="160" spans="5:5" ht="14.25" customHeight="1">
      <c r="E160" s="776"/>
    </row>
    <row r="161" spans="5:5" ht="14.25" customHeight="1">
      <c r="E161" s="776"/>
    </row>
    <row r="162" spans="5:5" ht="14.25" customHeight="1">
      <c r="E162" s="776"/>
    </row>
    <row r="163" spans="5:5" ht="14.25" customHeight="1">
      <c r="E163" s="776"/>
    </row>
    <row r="164" spans="5:5" ht="14.25" customHeight="1">
      <c r="E164" s="776"/>
    </row>
    <row r="165" spans="5:5" ht="14.25" customHeight="1">
      <c r="E165" s="776"/>
    </row>
    <row r="166" spans="5:5" ht="14.25" customHeight="1">
      <c r="E166" s="776"/>
    </row>
    <row r="167" spans="5:5" ht="14.25" customHeight="1">
      <c r="E167" s="776"/>
    </row>
    <row r="168" spans="5:5" ht="14.25" customHeight="1">
      <c r="E168" s="776"/>
    </row>
    <row r="169" spans="5:5" ht="14.25" customHeight="1">
      <c r="E169" s="776"/>
    </row>
    <row r="170" spans="5:5" ht="14.25" customHeight="1">
      <c r="E170" s="776"/>
    </row>
    <row r="171" spans="5:5" ht="14.25" customHeight="1">
      <c r="E171" s="776"/>
    </row>
    <row r="172" spans="5:5" ht="14.25" customHeight="1">
      <c r="E172" s="776"/>
    </row>
    <row r="173" spans="5:5" ht="14.25" customHeight="1">
      <c r="E173" s="776"/>
    </row>
    <row r="174" spans="5:5" ht="14.25" customHeight="1">
      <c r="E174" s="776"/>
    </row>
    <row r="175" spans="5:5" ht="14.25" customHeight="1">
      <c r="E175" s="776"/>
    </row>
    <row r="176" spans="5:5" ht="14.25" customHeight="1">
      <c r="E176" s="776"/>
    </row>
    <row r="177" spans="5:5" ht="14.25" customHeight="1">
      <c r="E177" s="776"/>
    </row>
    <row r="178" spans="5:5" ht="14.25" customHeight="1">
      <c r="E178" s="776"/>
    </row>
    <row r="179" spans="5:5" ht="14.25" customHeight="1">
      <c r="E179" s="776"/>
    </row>
    <row r="180" spans="5:5" ht="14.25" customHeight="1">
      <c r="E180" s="776"/>
    </row>
    <row r="181" spans="5:5" ht="14.25" customHeight="1">
      <c r="E181" s="776"/>
    </row>
    <row r="182" spans="5:5" ht="14.25" customHeight="1">
      <c r="E182" s="776"/>
    </row>
    <row r="183" spans="5:5" ht="14.25" customHeight="1">
      <c r="E183" s="776"/>
    </row>
    <row r="184" spans="5:5" ht="14.25" customHeight="1">
      <c r="E184" s="776"/>
    </row>
    <row r="185" spans="5:5" ht="14.25" customHeight="1">
      <c r="E185" s="776"/>
    </row>
    <row r="186" spans="5:5" ht="14.25" customHeight="1">
      <c r="E186" s="776"/>
    </row>
    <row r="187" spans="5:5" ht="14.25" customHeight="1">
      <c r="E187" s="776"/>
    </row>
    <row r="188" spans="5:5" ht="14.25" customHeight="1">
      <c r="E188" s="776"/>
    </row>
    <row r="189" spans="5:5" ht="14.25" customHeight="1">
      <c r="E189" s="776"/>
    </row>
    <row r="190" spans="5:5" ht="14.25" customHeight="1">
      <c r="E190" s="776"/>
    </row>
    <row r="191" spans="5:5" ht="14.25" customHeight="1">
      <c r="E191" s="776"/>
    </row>
    <row r="192" spans="5:5" ht="14.25" customHeight="1">
      <c r="E192" s="776"/>
    </row>
    <row r="193" spans="5:5" ht="14.25" customHeight="1">
      <c r="E193" s="776"/>
    </row>
    <row r="194" spans="5:5" ht="14.25" customHeight="1">
      <c r="E194" s="776"/>
    </row>
    <row r="195" spans="5:5" ht="14.25" customHeight="1">
      <c r="E195" s="776"/>
    </row>
    <row r="196" spans="5:5" ht="14.25" customHeight="1">
      <c r="E196" s="776"/>
    </row>
    <row r="197" spans="5:5" ht="14.25" customHeight="1">
      <c r="E197" s="776"/>
    </row>
    <row r="198" spans="5:5" ht="14.25" customHeight="1">
      <c r="E198" s="776"/>
    </row>
    <row r="199" spans="5:5" ht="14.25" customHeight="1">
      <c r="E199" s="776"/>
    </row>
    <row r="200" spans="5:5" ht="14.25" customHeight="1">
      <c r="E200" s="776"/>
    </row>
    <row r="201" spans="5:5" ht="14.25" customHeight="1">
      <c r="E201" s="776"/>
    </row>
    <row r="202" spans="5:5" ht="14.25" customHeight="1">
      <c r="E202" s="776"/>
    </row>
    <row r="203" spans="5:5" ht="14.25" customHeight="1">
      <c r="E203" s="776"/>
    </row>
    <row r="204" spans="5:5" ht="14.25" customHeight="1">
      <c r="E204" s="776"/>
    </row>
    <row r="205" spans="5:5" ht="14.25" customHeight="1">
      <c r="E205" s="776"/>
    </row>
    <row r="206" spans="5:5" ht="14.25" customHeight="1">
      <c r="E206" s="776"/>
    </row>
    <row r="207" spans="5:5" ht="14.25" customHeight="1">
      <c r="E207" s="776"/>
    </row>
    <row r="208" spans="5:5" ht="14.25" customHeight="1">
      <c r="E208" s="776"/>
    </row>
    <row r="209" spans="5:5" ht="14.25" customHeight="1">
      <c r="E209" s="776"/>
    </row>
    <row r="210" spans="5:5" ht="14.25" customHeight="1">
      <c r="E210" s="776"/>
    </row>
    <row r="211" spans="5:5" ht="14.25" customHeight="1">
      <c r="E211" s="776"/>
    </row>
    <row r="212" spans="5:5" ht="14.25" customHeight="1">
      <c r="E212" s="776"/>
    </row>
    <row r="213" spans="5:5" ht="14.25" customHeight="1">
      <c r="E213" s="776"/>
    </row>
    <row r="214" spans="5:5" ht="14.25" customHeight="1">
      <c r="E214" s="776"/>
    </row>
    <row r="215" spans="5:5" ht="14.25" customHeight="1">
      <c r="E215" s="776"/>
    </row>
    <row r="216" spans="5:5" ht="14.25" customHeight="1">
      <c r="E216" s="776"/>
    </row>
    <row r="217" spans="5:5" ht="14.25" customHeight="1">
      <c r="E217" s="776"/>
    </row>
    <row r="218" spans="5:5" ht="14.25" customHeight="1">
      <c r="E218" s="776"/>
    </row>
    <row r="219" spans="5:5" ht="14.25" customHeight="1">
      <c r="E219" s="776"/>
    </row>
    <row r="220" spans="5:5" ht="14.25" customHeight="1">
      <c r="E220" s="776"/>
    </row>
    <row r="221" spans="5:5" ht="14.25" customHeight="1">
      <c r="E221" s="776"/>
    </row>
  </sheetData>
  <conditionalFormatting sqref="B1:B2">
    <cfRule type="dataBar" priority="14">
      <dataBar>
        <cfvo type="min"/>
        <cfvo type="max"/>
        <color rgb="FFFF555A"/>
      </dataBar>
      <extLst>
        <ext xmlns:x14="http://schemas.microsoft.com/office/spreadsheetml/2009/9/main" uri="{B025F937-C7B1-47D3-B67F-A62EFF666E3E}">
          <x14:id>{883F764D-B3E7-4C0D-8442-D12FC6B742B6}</x14:id>
        </ext>
      </extLst>
    </cfRule>
  </conditionalFormatting>
  <conditionalFormatting sqref="B4">
    <cfRule type="dataBar" priority="26">
      <dataBar>
        <cfvo type="min"/>
        <cfvo type="max"/>
        <color rgb="FFFF555A"/>
      </dataBar>
      <extLst>
        <ext xmlns:x14="http://schemas.microsoft.com/office/spreadsheetml/2009/9/main" uri="{B025F937-C7B1-47D3-B67F-A62EFF666E3E}">
          <x14:id>{29C92264-D075-4A24-A984-78D899BB05C0}</x14:id>
        </ext>
      </extLst>
    </cfRule>
  </conditionalFormatting>
  <conditionalFormatting sqref="B16">
    <cfRule type="dataBar" priority="7">
      <dataBar>
        <cfvo type="min"/>
        <cfvo type="max"/>
        <color rgb="FFFF555A"/>
      </dataBar>
      <extLst>
        <ext xmlns:x14="http://schemas.microsoft.com/office/spreadsheetml/2009/9/main" uri="{B025F937-C7B1-47D3-B67F-A62EFF666E3E}">
          <x14:id>{B79D5ACC-E20F-4803-8C22-DD161DFF2A47}</x14:id>
        </ext>
      </extLst>
    </cfRule>
  </conditionalFormatting>
  <conditionalFormatting sqref="B29:J29">
    <cfRule type="dataBar" priority="22">
      <dataBar>
        <cfvo type="min"/>
        <cfvo type="max"/>
        <color rgb="FFFF555A"/>
      </dataBar>
      <extLst>
        <ext xmlns:x14="http://schemas.microsoft.com/office/spreadsheetml/2009/9/main" uri="{B025F937-C7B1-47D3-B67F-A62EFF666E3E}">
          <x14:id>{BE9B2F4B-AAFB-4C96-9063-684D4D69913E}</x14:id>
        </ext>
      </extLst>
    </cfRule>
  </conditionalFormatting>
  <conditionalFormatting sqref="B41:J41">
    <cfRule type="dataBar" priority="5">
      <dataBar>
        <cfvo type="min"/>
        <cfvo type="max"/>
        <color rgb="FFFF555A"/>
      </dataBar>
      <extLst>
        <ext xmlns:x14="http://schemas.microsoft.com/office/spreadsheetml/2009/9/main" uri="{B025F937-C7B1-47D3-B67F-A62EFF666E3E}">
          <x14:id>{4E7AA4FD-36D8-47F2-BBE3-48A9CEAEA341}</x14:id>
        </ext>
      </extLst>
    </cfRule>
  </conditionalFormatting>
  <conditionalFormatting sqref="B42:J42">
    <cfRule type="dataBar" priority="3">
      <dataBar>
        <cfvo type="min"/>
        <cfvo type="max"/>
        <color rgb="FFFF555A"/>
      </dataBar>
      <extLst>
        <ext xmlns:x14="http://schemas.microsoft.com/office/spreadsheetml/2009/9/main" uri="{B025F937-C7B1-47D3-B67F-A62EFF666E3E}">
          <x14:id>{A36FAEC7-21F0-4487-89B7-819651E6774C}</x14:id>
        </ext>
      </extLst>
    </cfRule>
  </conditionalFormatting>
  <conditionalFormatting sqref="C4:J4">
    <cfRule type="dataBar" priority="6">
      <dataBar>
        <cfvo type="min"/>
        <cfvo type="max"/>
        <color rgb="FFFF555A"/>
      </dataBar>
      <extLst>
        <ext xmlns:x14="http://schemas.microsoft.com/office/spreadsheetml/2009/9/main" uri="{B025F937-C7B1-47D3-B67F-A62EFF666E3E}">
          <x14:id>{660F0AE8-2221-4D21-B098-55D391E4DAC8}</x14:id>
        </ext>
      </extLst>
    </cfRule>
  </conditionalFormatting>
  <conditionalFormatting sqref="B1">
    <cfRule type="colorScale" priority="279">
      <colorScale>
        <cfvo type="min"/>
        <cfvo type="percentile" val="50"/>
        <cfvo type="max"/>
        <color rgb="FF63BE7B"/>
        <color rgb="FFFFEB84"/>
        <color rgb="FFF8696B"/>
      </colorScale>
    </cfRule>
    <cfRule type="colorScale" priority="280">
      <colorScale>
        <cfvo type="min"/>
        <cfvo type="percentile" val="50"/>
        <cfvo type="max"/>
        <color rgb="FF63BE7B"/>
        <color rgb="FFFFEB84"/>
        <color rgb="FFF8696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83F764D-B3E7-4C0D-8442-D12FC6B742B6}">
            <x14:dataBar minLength="0" maxLength="100" border="1" negativeBarColorSameAsPositive="1" negativeBarBorderColorSameAsPositive="0" axisPosition="none">
              <x14:cfvo type="autoMin"/>
              <x14:cfvo type="autoMax"/>
              <x14:borderColor rgb="FFFF555A"/>
              <x14:negativeBorderColor rgb="FF638EC6"/>
            </x14:dataBar>
          </x14:cfRule>
          <xm:sqref>B1:B2</xm:sqref>
        </x14:conditionalFormatting>
        <x14:conditionalFormatting xmlns:xm="http://schemas.microsoft.com/office/excel/2006/main">
          <x14:cfRule type="dataBar" id="{29C92264-D075-4A24-A984-78D899BB05C0}">
            <x14:dataBar minLength="0" maxLength="100" border="1" negativeBarColorSameAsPositive="1" negativeBarBorderColorSameAsPositive="0" axisPosition="none">
              <x14:cfvo type="autoMin"/>
              <x14:cfvo type="autoMax"/>
              <x14:borderColor rgb="FFFF555A"/>
              <x14:negativeBorderColor rgb="FF638EC6"/>
            </x14:dataBar>
          </x14:cfRule>
          <xm:sqref>B4</xm:sqref>
        </x14:conditionalFormatting>
        <x14:conditionalFormatting xmlns:xm="http://schemas.microsoft.com/office/excel/2006/main">
          <x14:cfRule type="dataBar" id="{B79D5ACC-E20F-4803-8C22-DD161DFF2A47}">
            <x14:dataBar minLength="0" maxLength="100" border="1" negativeBarColorSameAsPositive="1" negativeBarBorderColorSameAsPositive="0" axisPosition="none">
              <x14:cfvo type="autoMin"/>
              <x14:cfvo type="autoMax"/>
              <x14:borderColor rgb="FFFF555A"/>
              <x14:negativeBorderColor rgb="FF638EC6"/>
            </x14:dataBar>
          </x14:cfRule>
          <xm:sqref>B16</xm:sqref>
        </x14:conditionalFormatting>
        <x14:conditionalFormatting xmlns:xm="http://schemas.microsoft.com/office/excel/2006/main">
          <x14:cfRule type="dataBar" id="{BE9B2F4B-AAFB-4C96-9063-684D4D69913E}">
            <x14:dataBar minLength="0" maxLength="100" border="1" negativeBarColorSameAsPositive="1" negativeBarBorderColorSameAsPositive="0" axisPosition="none">
              <x14:cfvo type="autoMin"/>
              <x14:cfvo type="autoMax"/>
              <x14:borderColor rgb="FFFF555A"/>
              <x14:negativeBorderColor rgb="FF638EC6"/>
            </x14:dataBar>
          </x14:cfRule>
          <xm:sqref>B29:J29</xm:sqref>
        </x14:conditionalFormatting>
        <x14:conditionalFormatting xmlns:xm="http://schemas.microsoft.com/office/excel/2006/main">
          <x14:cfRule type="dataBar" id="{4E7AA4FD-36D8-47F2-BBE3-48A9CEAEA341}">
            <x14:dataBar minLength="0" maxLength="100" border="1" negativeBarColorSameAsPositive="1" negativeBarBorderColorSameAsPositive="0" axisPosition="none">
              <x14:cfvo type="autoMin"/>
              <x14:cfvo type="autoMax"/>
              <x14:borderColor rgb="FFFF555A"/>
              <x14:negativeBorderColor rgb="FF638EC6"/>
            </x14:dataBar>
          </x14:cfRule>
          <xm:sqref>B41:J41</xm:sqref>
        </x14:conditionalFormatting>
        <x14:conditionalFormatting xmlns:xm="http://schemas.microsoft.com/office/excel/2006/main">
          <x14:cfRule type="dataBar" id="{A36FAEC7-21F0-4487-89B7-819651E6774C}">
            <x14:dataBar minLength="0" maxLength="100" border="1" negativeBarColorSameAsPositive="1" negativeBarBorderColorSameAsPositive="0" axisPosition="none">
              <x14:cfvo type="autoMin"/>
              <x14:cfvo type="autoMax"/>
              <x14:borderColor rgb="FFFF555A"/>
              <x14:negativeBorderColor rgb="FF638EC6"/>
            </x14:dataBar>
          </x14:cfRule>
          <xm:sqref>B42:J42</xm:sqref>
        </x14:conditionalFormatting>
        <x14:conditionalFormatting xmlns:xm="http://schemas.microsoft.com/office/excel/2006/main">
          <x14:cfRule type="dataBar" id="{660F0AE8-2221-4D21-B098-55D391E4DAC8}">
            <x14:dataBar minLength="0" maxLength="100" border="1" negativeBarColorSameAsPositive="1" negativeBarBorderColorSameAsPositive="0" axisPosition="none">
              <x14:cfvo type="autoMin"/>
              <x14:cfvo type="autoMax"/>
              <x14:borderColor rgb="FFFF555A"/>
              <x14:negativeBorderColor rgb="FF638EC6"/>
            </x14:dataBar>
          </x14:cfRule>
          <xm:sqref>C4:J4</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outlinePr summaryBelow="0" summaryRight="0"/>
  </sheetPr>
  <dimension ref="A1:BI588"/>
  <sheetViews>
    <sheetView topLeftCell="O1" workbookViewId="0">
      <pane ySplit="1" topLeftCell="A323" activePane="bottomLeft" state="frozen"/>
      <selection pane="bottomLeft" activeCell="F605" sqref="F605"/>
      <selection activeCell="B1" sqref="B1"/>
    </sheetView>
  </sheetViews>
  <sheetFormatPr defaultColWidth="9" defaultRowHeight="15" customHeight="1"/>
  <cols>
    <col min="1" max="1" width="24.125" bestFit="1" customWidth="1"/>
    <col min="2" max="3" width="22.625" customWidth="1"/>
    <col min="4" max="4" width="15" style="1" customWidth="1"/>
    <col min="5" max="5" width="14.125" style="1" customWidth="1"/>
    <col min="6" max="6" width="32.375" customWidth="1"/>
    <col min="7" max="7" width="18.25" customWidth="1"/>
    <col min="8" max="8" width="17.375" customWidth="1"/>
    <col min="9" max="9" width="16.75" customWidth="1"/>
    <col min="10" max="11" width="16.625" customWidth="1"/>
    <col min="12" max="12" width="16.25" customWidth="1"/>
    <col min="13" max="13" width="16.75" customWidth="1"/>
    <col min="14" max="21" width="12" customWidth="1"/>
    <col min="22" max="22" width="9" customWidth="1"/>
    <col min="23" max="23" width="11.875" customWidth="1"/>
    <col min="24" max="25" width="9" customWidth="1"/>
    <col min="26" max="26" width="12.5" customWidth="1"/>
    <col min="27" max="27" width="19" customWidth="1"/>
    <col min="28" max="28" width="11.25" customWidth="1"/>
    <col min="29" max="29" width="20.75" customWidth="1"/>
    <col min="30" max="30" width="23.875" customWidth="1"/>
    <col min="31" max="31" width="17.25" customWidth="1"/>
    <col min="32" max="32" width="14.375" customWidth="1"/>
    <col min="33" max="33" width="24.625" customWidth="1"/>
    <col min="34" max="34" width="21.875" customWidth="1"/>
    <col min="35" max="35" width="19.75" customWidth="1"/>
    <col min="36" max="36" width="18.875" customWidth="1"/>
    <col min="37" max="62" width="9" customWidth="1"/>
  </cols>
  <sheetData>
    <row r="1" spans="1:61" ht="22.5">
      <c r="A1" s="252" t="s">
        <v>1397</v>
      </c>
      <c r="B1" s="258" t="s">
        <v>1398</v>
      </c>
      <c r="C1" s="257" t="s">
        <v>1399</v>
      </c>
      <c r="D1" s="221" t="s">
        <v>1400</v>
      </c>
      <c r="E1" s="222" t="s">
        <v>1401</v>
      </c>
      <c r="F1" s="253" t="s">
        <v>1402</v>
      </c>
      <c r="G1" s="226" t="s">
        <v>1403</v>
      </c>
      <c r="H1" s="224" t="s">
        <v>1404</v>
      </c>
      <c r="I1" s="228" t="s">
        <v>1405</v>
      </c>
      <c r="J1" s="225" t="s">
        <v>1406</v>
      </c>
      <c r="K1" s="227" t="s">
        <v>1407</v>
      </c>
      <c r="L1" s="223" t="s">
        <v>1408</v>
      </c>
      <c r="M1" s="723" t="s">
        <v>1409</v>
      </c>
      <c r="N1" s="829" t="s">
        <v>1410</v>
      </c>
      <c r="O1" s="829"/>
      <c r="P1" s="829"/>
      <c r="Q1" s="829"/>
      <c r="R1" s="829"/>
      <c r="S1" s="829"/>
      <c r="T1" s="829"/>
      <c r="U1" s="829"/>
      <c r="V1" s="829"/>
      <c r="AA1" s="271" t="s">
        <v>1411</v>
      </c>
      <c r="AB1" s="272" t="s">
        <v>1412</v>
      </c>
      <c r="AC1" s="271" t="s">
        <v>1413</v>
      </c>
      <c r="AD1" s="271" t="s">
        <v>1414</v>
      </c>
      <c r="AE1" s="271" t="s">
        <v>1415</v>
      </c>
    </row>
    <row r="2" spans="1:61" ht="16.5">
      <c r="A2" s="289"/>
      <c r="B2" s="870" t="s">
        <v>217</v>
      </c>
      <c r="C2" s="290" t="s">
        <v>218</v>
      </c>
      <c r="D2" s="509">
        <v>100</v>
      </c>
      <c r="E2" s="249">
        <v>100</v>
      </c>
      <c r="F2" s="254" t="s">
        <v>219</v>
      </c>
      <c r="G2" s="255">
        <v>1</v>
      </c>
      <c r="H2" s="255">
        <v>1</v>
      </c>
      <c r="I2" s="255">
        <v>0</v>
      </c>
      <c r="J2" s="255">
        <v>2</v>
      </c>
      <c r="K2" s="255">
        <v>1</v>
      </c>
      <c r="L2" s="248" t="s">
        <v>220</v>
      </c>
      <c r="M2" s="724" t="s">
        <v>1133</v>
      </c>
      <c r="N2" s="246">
        <v>0.1</v>
      </c>
      <c r="O2" s="229">
        <v>-0.2</v>
      </c>
      <c r="P2" s="231">
        <v>0</v>
      </c>
      <c r="Q2" s="232">
        <v>-0.1</v>
      </c>
      <c r="R2" s="233">
        <v>0</v>
      </c>
      <c r="S2" s="234">
        <v>0.1</v>
      </c>
      <c r="T2" s="235">
        <v>0</v>
      </c>
      <c r="U2" s="236">
        <v>0</v>
      </c>
      <c r="V2" s="285">
        <v>-0.1</v>
      </c>
      <c r="W2" s="604">
        <f>SUM(N2:V2)*10/2</f>
        <v>-1</v>
      </c>
      <c r="X2">
        <f>SUM(G2:K2)-5</f>
        <v>0</v>
      </c>
      <c r="Y2" s="89">
        <f>SUM(W2:X2)</f>
        <v>-1</v>
      </c>
      <c r="Z2" s="274">
        <f>(L2-3)*5</f>
        <v>0</v>
      </c>
      <c r="AA2" s="270">
        <f>IF(SUM(D2:E2)=200, 0, IF(SUM(D2:E2)&gt;200, ROUND((SUM(D2:E2)-200)/10, 0), ROUND((SUM(D2:E2)-200)/10, 0)))</f>
        <v>0</v>
      </c>
      <c r="AB2" s="605">
        <f>AA2+AD2+AC2-8 + AH2</f>
        <v>0</v>
      </c>
      <c r="AC2" s="605">
        <v>9</v>
      </c>
      <c r="AD2" s="273">
        <f t="shared" ref="AD2:AE33" si="0">SUM(W2:X2)+Z2</f>
        <v>-1</v>
      </c>
      <c r="AE2" s="273">
        <f>AB2+M2</f>
        <v>0</v>
      </c>
      <c r="AF2">
        <f>SUM(G2:H2)</f>
        <v>2</v>
      </c>
      <c r="AG2">
        <f>SUM(I2:K2)</f>
        <v>3</v>
      </c>
      <c r="AH2" s="725">
        <f>M2*20</f>
        <v>0</v>
      </c>
      <c r="AQ2" s="556" t="s">
        <v>1416</v>
      </c>
      <c r="AR2" s="556" t="s">
        <v>1045</v>
      </c>
      <c r="AS2" s="556" t="s">
        <v>1417</v>
      </c>
      <c r="AT2" s="556" t="s">
        <v>1418</v>
      </c>
      <c r="AU2" s="556" t="s">
        <v>1419</v>
      </c>
      <c r="AV2" s="556" t="s">
        <v>1420</v>
      </c>
      <c r="AW2" s="556" t="s">
        <v>1421</v>
      </c>
      <c r="AX2" s="556" t="s">
        <v>1088</v>
      </c>
      <c r="AY2" s="556" t="s">
        <v>1422</v>
      </c>
      <c r="AZ2" s="556" t="s">
        <v>1423</v>
      </c>
      <c r="BA2" s="556" t="s">
        <v>1424</v>
      </c>
      <c r="BB2" s="556" t="s">
        <v>1425</v>
      </c>
      <c r="BC2" t="s">
        <v>1426</v>
      </c>
      <c r="BD2" t="s">
        <v>1427</v>
      </c>
      <c r="BE2" t="s">
        <v>1428</v>
      </c>
      <c r="BF2" s="90" t="s">
        <v>1429</v>
      </c>
      <c r="BG2" s="583" t="s">
        <v>1430</v>
      </c>
      <c r="BH2" s="582" t="s">
        <v>1431</v>
      </c>
      <c r="BI2" t="s">
        <v>1432</v>
      </c>
    </row>
    <row r="3" spans="1:61" ht="16.5">
      <c r="A3" s="289"/>
      <c r="B3" s="869"/>
      <c r="C3" s="291" t="s">
        <v>221</v>
      </c>
      <c r="D3" s="509">
        <v>100</v>
      </c>
      <c r="E3" s="249">
        <v>100</v>
      </c>
      <c r="F3" s="254" t="s">
        <v>222</v>
      </c>
      <c r="G3" s="255">
        <v>1</v>
      </c>
      <c r="H3" s="255">
        <v>1</v>
      </c>
      <c r="I3" s="255">
        <v>2</v>
      </c>
      <c r="J3" s="255">
        <v>1</v>
      </c>
      <c r="K3" s="255">
        <v>1</v>
      </c>
      <c r="L3" s="248" t="s">
        <v>220</v>
      </c>
      <c r="M3" s="724" t="s">
        <v>1133</v>
      </c>
      <c r="N3" s="246">
        <v>0</v>
      </c>
      <c r="O3" s="229">
        <v>0</v>
      </c>
      <c r="P3" s="231">
        <v>0</v>
      </c>
      <c r="Q3" s="232">
        <v>0</v>
      </c>
      <c r="R3" s="233">
        <v>0</v>
      </c>
      <c r="S3" s="234">
        <v>0</v>
      </c>
      <c r="T3" s="235">
        <v>0</v>
      </c>
      <c r="U3" s="236">
        <v>0</v>
      </c>
      <c r="V3" s="285">
        <v>0</v>
      </c>
      <c r="W3" s="604">
        <f t="shared" ref="W3:W66" si="1">SUM(N3:V3)*10/2</f>
        <v>0</v>
      </c>
      <c r="X3">
        <f t="shared" ref="X3:X66" si="2">SUM(G3:K3)-5</f>
        <v>1</v>
      </c>
      <c r="Y3" s="89">
        <f t="shared" ref="Y3:Y66" si="3">SUM(W3:X3)</f>
        <v>1</v>
      </c>
      <c r="Z3" s="274">
        <f t="shared" ref="Z3:Z66" si="4">(L3-3)*5</f>
        <v>0</v>
      </c>
      <c r="AA3" s="270">
        <f t="shared" ref="AA2:AA33" si="5">IF(SUM(D3:E3)=200, 0, IF(SUM(D3:E3)&gt;200, ROUND((SUM(D3:E3)-200)/10, 0), ROUND((SUM(D3:E3)-200)/10, 0)))</f>
        <v>0</v>
      </c>
      <c r="AB3" s="605">
        <f t="shared" ref="AB3:AB66" si="6">AA3+AD3+AC3-8 + AH3</f>
        <v>0</v>
      </c>
      <c r="AC3" s="605">
        <v>7</v>
      </c>
      <c r="AD3" s="273">
        <f t="shared" si="0"/>
        <v>1</v>
      </c>
      <c r="AE3" s="273"/>
      <c r="AF3">
        <f>SUM(G3:H3)</f>
        <v>2</v>
      </c>
      <c r="AG3">
        <f>SUM(I3:K3)</f>
        <v>4</v>
      </c>
      <c r="AH3" s="725">
        <f t="shared" ref="AH3:AH66" si="7">M3*20</f>
        <v>0</v>
      </c>
      <c r="AQ3" s="290" t="s">
        <v>218</v>
      </c>
      <c r="AR3" s="509">
        <v>100</v>
      </c>
      <c r="AS3" s="249">
        <v>100</v>
      </c>
      <c r="AT3" t="s">
        <v>503</v>
      </c>
      <c r="AU3" t="s">
        <v>455</v>
      </c>
      <c r="AV3">
        <v>2</v>
      </c>
      <c r="AW3">
        <v>3</v>
      </c>
      <c r="AX3" s="586" t="s">
        <v>220</v>
      </c>
      <c r="AY3" s="273">
        <v>0</v>
      </c>
      <c r="AZ3">
        <f>VLOOKUP(AT3,$BG$3:$BH$52,2,0)+VLOOKUP(AU3,$BG$3:$BH$52,2,0)</f>
        <v>9</v>
      </c>
      <c r="BA3" s="777">
        <f>IF((AR3+AS3)&gt;= 200,(AR3+AS3-200)/10,(AR3+AS3-200)/10)</f>
        <v>0</v>
      </c>
      <c r="BB3" s="777">
        <f>AV3-2</f>
        <v>0</v>
      </c>
      <c r="BC3" s="777">
        <f>AW3-3</f>
        <v>0</v>
      </c>
      <c r="BD3" s="589">
        <f>(AX3-3)*3</f>
        <v>0</v>
      </c>
      <c r="BE3" s="587">
        <f>(BF3+AZ3)-8</f>
        <v>1</v>
      </c>
      <c r="BF3" s="589">
        <v>0</v>
      </c>
      <c r="BG3" s="584" t="s">
        <v>453</v>
      </c>
      <c r="BH3" s="90">
        <v>1.5</v>
      </c>
      <c r="BI3" s="588">
        <f>BF3</f>
        <v>0</v>
      </c>
    </row>
    <row r="4" spans="1:61" ht="16.5">
      <c r="A4" s="289"/>
      <c r="B4" s="869"/>
      <c r="C4" s="293" t="s">
        <v>223</v>
      </c>
      <c r="D4" s="509">
        <v>100</v>
      </c>
      <c r="E4" s="249">
        <v>100</v>
      </c>
      <c r="F4" s="254" t="s">
        <v>224</v>
      </c>
      <c r="G4" s="255">
        <v>1</v>
      </c>
      <c r="H4" s="255">
        <v>1</v>
      </c>
      <c r="I4" s="255">
        <v>1</v>
      </c>
      <c r="J4" s="255">
        <v>1</v>
      </c>
      <c r="K4" s="255">
        <v>1</v>
      </c>
      <c r="L4" s="248" t="s">
        <v>220</v>
      </c>
      <c r="M4" s="724" t="s">
        <v>1144</v>
      </c>
      <c r="N4" s="246">
        <v>0</v>
      </c>
      <c r="O4" s="229">
        <v>0</v>
      </c>
      <c r="P4" s="231">
        <v>-0.2</v>
      </c>
      <c r="Q4" s="232">
        <v>-0.2</v>
      </c>
      <c r="R4" s="233">
        <v>0</v>
      </c>
      <c r="S4" s="234">
        <v>0</v>
      </c>
      <c r="T4" s="235">
        <v>0</v>
      </c>
      <c r="U4" s="236">
        <v>0</v>
      </c>
      <c r="V4" s="285">
        <v>0</v>
      </c>
      <c r="W4" s="604">
        <f t="shared" si="1"/>
        <v>-2</v>
      </c>
      <c r="X4">
        <f t="shared" si="2"/>
        <v>0</v>
      </c>
      <c r="Y4" s="89">
        <f t="shared" si="3"/>
        <v>-2</v>
      </c>
      <c r="Z4" s="274">
        <f t="shared" si="4"/>
        <v>0</v>
      </c>
      <c r="AA4" s="270">
        <f>IF(SUM(D4:E4)=200, 0, IF(SUM(D4:E4)&gt;200, ROUND((SUM(D4:E4)-200)/10, 0), ROUND((SUM(D4:E4)-200)/10, 0)))</f>
        <v>0</v>
      </c>
      <c r="AB4" s="605">
        <f t="shared" si="6"/>
        <v>0</v>
      </c>
      <c r="AC4" s="605">
        <v>8</v>
      </c>
      <c r="AD4" s="273">
        <f t="shared" si="0"/>
        <v>-2</v>
      </c>
      <c r="AE4" s="273"/>
      <c r="AF4">
        <f>SUM(G4:H4)</f>
        <v>2</v>
      </c>
      <c r="AG4">
        <f>SUM(I4:K4)</f>
        <v>3</v>
      </c>
      <c r="AH4" s="725">
        <f t="shared" si="7"/>
        <v>2</v>
      </c>
      <c r="AQ4" s="291" t="s">
        <v>221</v>
      </c>
      <c r="AR4" s="509">
        <v>100</v>
      </c>
      <c r="AS4" s="249">
        <v>100</v>
      </c>
      <c r="AT4" t="s">
        <v>503</v>
      </c>
      <c r="AU4" t="s">
        <v>461</v>
      </c>
      <c r="AV4">
        <v>2</v>
      </c>
      <c r="AW4">
        <v>3</v>
      </c>
      <c r="AX4" s="586" t="s">
        <v>220</v>
      </c>
      <c r="AY4" s="273">
        <v>0</v>
      </c>
      <c r="AZ4">
        <f>VLOOKUP(AT4,$BG$3:$BH$52,2,0)+VLOOKUP(AU4,$BG$3:$BH$52,2,0)</f>
        <v>7</v>
      </c>
      <c r="BA4" s="777">
        <f>IF((AR4+AS4)&gt;= 200,(AR4+AS4-200)/10,(AR4+AS4-200)/10)</f>
        <v>0</v>
      </c>
      <c r="BB4" s="777">
        <f>AV4-2</f>
        <v>0</v>
      </c>
      <c r="BC4" s="777">
        <f>AW4-3</f>
        <v>0</v>
      </c>
      <c r="BD4" s="589">
        <f>(AX4-3)*3</f>
        <v>0</v>
      </c>
      <c r="BE4" s="587">
        <f>(BF4+AZ4)-8</f>
        <v>-1</v>
      </c>
      <c r="BF4" s="589">
        <v>0</v>
      </c>
      <c r="BG4" s="584" t="s">
        <v>455</v>
      </c>
      <c r="BH4" s="90">
        <v>4</v>
      </c>
      <c r="BI4" s="588">
        <f>BF4</f>
        <v>0</v>
      </c>
    </row>
    <row r="5" spans="1:61" ht="16.5">
      <c r="A5" s="292"/>
      <c r="B5" s="870" t="s">
        <v>225</v>
      </c>
      <c r="C5" s="290" t="s">
        <v>226</v>
      </c>
      <c r="D5" s="250">
        <v>125</v>
      </c>
      <c r="E5" s="251">
        <v>85</v>
      </c>
      <c r="F5" s="254" t="s">
        <v>227</v>
      </c>
      <c r="G5" s="255">
        <v>3</v>
      </c>
      <c r="H5" s="255">
        <v>2</v>
      </c>
      <c r="I5" s="255">
        <v>1</v>
      </c>
      <c r="J5" s="255">
        <v>2</v>
      </c>
      <c r="K5" s="255">
        <v>1</v>
      </c>
      <c r="L5" s="248" t="s">
        <v>220</v>
      </c>
      <c r="M5" s="724" t="s">
        <v>1133</v>
      </c>
      <c r="N5" s="247">
        <v>-0.5</v>
      </c>
      <c r="O5" s="230">
        <v>0.5</v>
      </c>
      <c r="P5" s="231">
        <v>-0.6</v>
      </c>
      <c r="Q5" s="232">
        <v>-0.6</v>
      </c>
      <c r="R5" s="233">
        <v>-0.6</v>
      </c>
      <c r="S5" s="234">
        <v>0.2</v>
      </c>
      <c r="T5" s="235">
        <v>0.2</v>
      </c>
      <c r="U5" s="236">
        <v>-0.2</v>
      </c>
      <c r="V5" s="285">
        <v>0.2</v>
      </c>
      <c r="W5" s="604">
        <f t="shared" si="1"/>
        <v>-7</v>
      </c>
      <c r="X5">
        <f>SUM(G5:K5)-5</f>
        <v>4</v>
      </c>
      <c r="Y5" s="89">
        <f t="shared" si="3"/>
        <v>-3</v>
      </c>
      <c r="Z5" s="274">
        <f t="shared" si="4"/>
        <v>0</v>
      </c>
      <c r="AA5" s="270">
        <f t="shared" si="5"/>
        <v>1</v>
      </c>
      <c r="AB5" s="605">
        <f t="shared" si="6"/>
        <v>0</v>
      </c>
      <c r="AC5" s="605">
        <v>10</v>
      </c>
      <c r="AD5" s="273">
        <f t="shared" si="0"/>
        <v>-3</v>
      </c>
      <c r="AE5" s="273"/>
      <c r="AF5">
        <f>SUM(G5:H5)</f>
        <v>5</v>
      </c>
      <c r="AG5">
        <f>SUM(I5:K5)</f>
        <v>4</v>
      </c>
      <c r="AH5" s="725">
        <f t="shared" si="7"/>
        <v>0</v>
      </c>
      <c r="AQ5" s="293" t="s">
        <v>223</v>
      </c>
      <c r="AR5" s="509">
        <v>100</v>
      </c>
      <c r="AS5" s="249">
        <v>100</v>
      </c>
      <c r="AT5" t="s">
        <v>503</v>
      </c>
      <c r="AU5" t="s">
        <v>487</v>
      </c>
      <c r="AV5">
        <v>2</v>
      </c>
      <c r="AW5">
        <v>3</v>
      </c>
      <c r="AX5" s="586" t="s">
        <v>220</v>
      </c>
      <c r="AY5" s="273">
        <v>0</v>
      </c>
      <c r="AZ5">
        <f>VLOOKUP(AT5,$BG$3:$BH$52,2,0)+VLOOKUP(AU5,$BG$3:$BH$52,2,0)</f>
        <v>8</v>
      </c>
      <c r="BA5" s="777">
        <f>IF((AR5+AS5)&gt;= 200,(AR5+AS5-200)/10,(AR5+AS5-200)/10)</f>
        <v>0</v>
      </c>
      <c r="BB5" s="777">
        <f>AV5-2</f>
        <v>0</v>
      </c>
      <c r="BC5" s="777">
        <f>AW5-3</f>
        <v>0</v>
      </c>
      <c r="BD5" s="589">
        <f>(AX5-3)*3</f>
        <v>0</v>
      </c>
      <c r="BE5" s="587">
        <f>(BF5+AZ5)-8</f>
        <v>0</v>
      </c>
      <c r="BF5" s="589">
        <v>0</v>
      </c>
      <c r="BG5" s="584" t="s">
        <v>457</v>
      </c>
      <c r="BH5" s="90">
        <v>4</v>
      </c>
      <c r="BI5" s="588">
        <f>BF5</f>
        <v>0</v>
      </c>
    </row>
    <row r="6" spans="1:61" ht="16.5">
      <c r="A6" s="292"/>
      <c r="B6" s="869"/>
      <c r="C6" s="291" t="s">
        <v>228</v>
      </c>
      <c r="D6" s="250">
        <v>80</v>
      </c>
      <c r="E6" s="251">
        <v>130</v>
      </c>
      <c r="F6" s="254" t="s">
        <v>229</v>
      </c>
      <c r="G6" s="255">
        <v>1</v>
      </c>
      <c r="H6" s="255">
        <v>2</v>
      </c>
      <c r="I6" s="255">
        <v>1</v>
      </c>
      <c r="J6" s="255">
        <v>1</v>
      </c>
      <c r="K6" s="255">
        <v>2</v>
      </c>
      <c r="L6" s="248" t="s">
        <v>220</v>
      </c>
      <c r="M6" s="724" t="s">
        <v>1133</v>
      </c>
      <c r="N6" s="247">
        <v>-0.3</v>
      </c>
      <c r="O6" s="230">
        <v>0</v>
      </c>
      <c r="P6" s="231">
        <v>0.4</v>
      </c>
      <c r="Q6" s="232">
        <v>0</v>
      </c>
      <c r="R6" s="233">
        <v>0</v>
      </c>
      <c r="S6" s="234">
        <v>-0.2</v>
      </c>
      <c r="T6" s="235">
        <v>0</v>
      </c>
      <c r="U6" s="236">
        <v>0</v>
      </c>
      <c r="V6" s="285">
        <v>0</v>
      </c>
      <c r="W6" s="604">
        <f t="shared" si="1"/>
        <v>-0.49999999999999989</v>
      </c>
      <c r="X6">
        <f t="shared" si="2"/>
        <v>2</v>
      </c>
      <c r="Y6" s="89">
        <f t="shared" si="3"/>
        <v>1.5</v>
      </c>
      <c r="Z6" s="274">
        <f t="shared" si="4"/>
        <v>0</v>
      </c>
      <c r="AA6" s="270">
        <f t="shared" si="5"/>
        <v>1</v>
      </c>
      <c r="AB6" s="605">
        <f t="shared" si="6"/>
        <v>0</v>
      </c>
      <c r="AC6" s="605">
        <v>5.5</v>
      </c>
      <c r="AD6" s="273">
        <f>SUM(W6:X6)+Z6</f>
        <v>1.5</v>
      </c>
      <c r="AE6" s="273"/>
      <c r="AF6">
        <f>SUM(G6:H6)</f>
        <v>3</v>
      </c>
      <c r="AG6">
        <f>SUM(I6:K6)</f>
        <v>4</v>
      </c>
      <c r="AH6" s="725">
        <f t="shared" si="7"/>
        <v>0</v>
      </c>
      <c r="AQ6" s="290" t="s">
        <v>226</v>
      </c>
      <c r="AR6" s="250">
        <v>135</v>
      </c>
      <c r="AS6" s="251">
        <v>115</v>
      </c>
      <c r="AT6" t="s">
        <v>531</v>
      </c>
      <c r="AU6" t="s">
        <v>542</v>
      </c>
      <c r="AV6">
        <v>5</v>
      </c>
      <c r="AW6">
        <v>4</v>
      </c>
      <c r="AX6" s="586" t="s">
        <v>220</v>
      </c>
      <c r="AY6" s="273">
        <v>-0.44444444444444464</v>
      </c>
      <c r="AZ6">
        <f>VLOOKUP(AT6,$BG$3:$BH$52,2,0)+VLOOKUP(AU6,$BG$3:$BH$52,2,0)</f>
        <v>10</v>
      </c>
      <c r="BA6" s="777">
        <f>IF((AR6+AS6)&gt;= 200,(AR6+AS6-200)/10,(AR6+AS6-200)/10)</f>
        <v>5</v>
      </c>
      <c r="BB6" s="777">
        <f>AV6-2</f>
        <v>3</v>
      </c>
      <c r="BC6" s="777">
        <f>AW6-3</f>
        <v>1</v>
      </c>
      <c r="BD6" s="589">
        <f>(AX6-3)*3</f>
        <v>0</v>
      </c>
      <c r="BE6" s="587">
        <f>(BF6+AZ6)-8</f>
        <v>7</v>
      </c>
      <c r="BF6" s="589">
        <v>5</v>
      </c>
      <c r="BG6" s="584" t="s">
        <v>459</v>
      </c>
      <c r="BH6" s="90">
        <v>7</v>
      </c>
      <c r="BI6" s="588">
        <f>BF6</f>
        <v>5</v>
      </c>
    </row>
    <row r="7" spans="1:61" ht="16.5">
      <c r="A7" s="292"/>
      <c r="B7" s="871"/>
      <c r="C7" s="293" t="s">
        <v>230</v>
      </c>
      <c r="D7" s="250">
        <v>100</v>
      </c>
      <c r="E7" s="251">
        <v>100</v>
      </c>
      <c r="F7" s="254" t="s">
        <v>231</v>
      </c>
      <c r="G7" s="255">
        <v>2</v>
      </c>
      <c r="H7" s="255">
        <v>2</v>
      </c>
      <c r="I7" s="255">
        <v>2</v>
      </c>
      <c r="J7" s="255">
        <v>1</v>
      </c>
      <c r="K7" s="255">
        <v>0</v>
      </c>
      <c r="L7" s="248" t="s">
        <v>220</v>
      </c>
      <c r="M7" s="724" t="s">
        <v>1144</v>
      </c>
      <c r="N7" s="247">
        <v>0</v>
      </c>
      <c r="O7" s="230">
        <v>0.2</v>
      </c>
      <c r="P7" s="231">
        <v>-0.3</v>
      </c>
      <c r="Q7" s="232">
        <v>0</v>
      </c>
      <c r="R7" s="233">
        <v>-0.1</v>
      </c>
      <c r="S7" s="234">
        <v>0</v>
      </c>
      <c r="T7" s="235">
        <v>-0.5</v>
      </c>
      <c r="U7" s="236">
        <v>0</v>
      </c>
      <c r="V7" s="285">
        <v>0.4</v>
      </c>
      <c r="W7" s="604">
        <f t="shared" si="1"/>
        <v>-1.4999999999999996</v>
      </c>
      <c r="X7">
        <f t="shared" si="2"/>
        <v>2</v>
      </c>
      <c r="Y7" s="89">
        <f t="shared" si="3"/>
        <v>0.50000000000000044</v>
      </c>
      <c r="Z7" s="274">
        <f t="shared" si="4"/>
        <v>0</v>
      </c>
      <c r="AA7" s="270">
        <f t="shared" si="5"/>
        <v>0</v>
      </c>
      <c r="AB7" s="605">
        <f t="shared" si="6"/>
        <v>0</v>
      </c>
      <c r="AC7" s="605">
        <v>5.5</v>
      </c>
      <c r="AD7" s="273">
        <f t="shared" si="0"/>
        <v>0.50000000000000044</v>
      </c>
      <c r="AE7" s="273"/>
      <c r="AF7">
        <f>SUM(G7:H7)</f>
        <v>4</v>
      </c>
      <c r="AG7">
        <f>SUM(I7:K7)</f>
        <v>3</v>
      </c>
      <c r="AH7" s="725">
        <f t="shared" si="7"/>
        <v>2</v>
      </c>
      <c r="AQ7" s="291" t="s">
        <v>228</v>
      </c>
      <c r="AR7" s="250">
        <v>80</v>
      </c>
      <c r="AS7" s="251">
        <v>130</v>
      </c>
      <c r="AT7" t="s">
        <v>531</v>
      </c>
      <c r="AU7" t="s">
        <v>495</v>
      </c>
      <c r="AV7">
        <v>3</v>
      </c>
      <c r="AW7">
        <v>4</v>
      </c>
      <c r="AX7" s="586" t="s">
        <v>220</v>
      </c>
      <c r="AY7" s="273">
        <v>2.5555555555555558</v>
      </c>
      <c r="AZ7">
        <f>VLOOKUP(AT7,$BG$3:$BH$52,2,0)+VLOOKUP(AU7,$BG$3:$BH$52,2,0)</f>
        <v>5.5</v>
      </c>
      <c r="BA7" s="777">
        <f>IF((AR7+AS7)&gt;= 200,(AR7+AS7-200)/10,(AR7+AS7-200)/10)</f>
        <v>1</v>
      </c>
      <c r="BB7" s="777">
        <f>AV7-2</f>
        <v>1</v>
      </c>
      <c r="BC7" s="777">
        <f>AW7-3</f>
        <v>1</v>
      </c>
      <c r="BD7" s="589">
        <f>(AX7-3)*3</f>
        <v>0</v>
      </c>
      <c r="BE7" s="587">
        <f>(BF7+AZ7)-8</f>
        <v>1</v>
      </c>
      <c r="BF7" s="589">
        <v>3.5</v>
      </c>
      <c r="BG7" s="584" t="s">
        <v>461</v>
      </c>
      <c r="BH7" s="90">
        <v>2</v>
      </c>
      <c r="BI7" s="588">
        <f>BF7</f>
        <v>3.5</v>
      </c>
    </row>
    <row r="8" spans="1:61" ht="16.5">
      <c r="A8" s="292"/>
      <c r="B8" s="872" t="s">
        <v>232</v>
      </c>
      <c r="C8" s="290" t="s">
        <v>233</v>
      </c>
      <c r="D8" s="250">
        <v>100</v>
      </c>
      <c r="E8" s="251">
        <v>80</v>
      </c>
      <c r="F8" s="254" t="s">
        <v>234</v>
      </c>
      <c r="G8" s="255">
        <v>1</v>
      </c>
      <c r="H8" s="255">
        <v>1</v>
      </c>
      <c r="I8" s="255">
        <v>1</v>
      </c>
      <c r="J8" s="255">
        <v>3</v>
      </c>
      <c r="K8" s="255">
        <v>1</v>
      </c>
      <c r="L8" s="248" t="s">
        <v>220</v>
      </c>
      <c r="M8" s="724" t="s">
        <v>1133</v>
      </c>
      <c r="N8" s="247">
        <v>-0.2</v>
      </c>
      <c r="O8" s="230">
        <v>0</v>
      </c>
      <c r="P8" s="231">
        <v>0</v>
      </c>
      <c r="Q8" s="232">
        <v>0</v>
      </c>
      <c r="R8" s="233">
        <v>0</v>
      </c>
      <c r="S8" s="234">
        <v>0</v>
      </c>
      <c r="T8" s="235">
        <v>0</v>
      </c>
      <c r="U8" s="236">
        <v>0.1</v>
      </c>
      <c r="V8" s="285">
        <v>0</v>
      </c>
      <c r="W8" s="604">
        <f t="shared" si="1"/>
        <v>-0.5</v>
      </c>
      <c r="X8">
        <f t="shared" si="2"/>
        <v>2</v>
      </c>
      <c r="Y8" s="89">
        <f t="shared" si="3"/>
        <v>1.5</v>
      </c>
      <c r="Z8" s="274">
        <f t="shared" si="4"/>
        <v>0</v>
      </c>
      <c r="AA8" s="270">
        <f t="shared" si="5"/>
        <v>-2</v>
      </c>
      <c r="AB8" s="605">
        <f t="shared" si="6"/>
        <v>0</v>
      </c>
      <c r="AC8" s="605">
        <v>8.5</v>
      </c>
      <c r="AD8" s="273">
        <f t="shared" si="0"/>
        <v>1.5</v>
      </c>
      <c r="AE8" s="273"/>
      <c r="AF8">
        <f>SUM(G8:H8)</f>
        <v>2</v>
      </c>
      <c r="AG8">
        <f>SUM(I8:K8)</f>
        <v>5</v>
      </c>
      <c r="AH8" s="725">
        <f t="shared" si="7"/>
        <v>0</v>
      </c>
      <c r="AQ8" s="293" t="s">
        <v>230</v>
      </c>
      <c r="AR8" s="250">
        <v>100</v>
      </c>
      <c r="AS8" s="251">
        <v>100</v>
      </c>
      <c r="AT8" t="s">
        <v>531</v>
      </c>
      <c r="AU8" t="s">
        <v>479</v>
      </c>
      <c r="AV8">
        <v>5</v>
      </c>
      <c r="AW8">
        <v>3</v>
      </c>
      <c r="AX8" s="586" t="s">
        <v>220</v>
      </c>
      <c r="AY8" s="273">
        <v>4.1111111111111107</v>
      </c>
      <c r="AZ8">
        <f>VLOOKUP(AT8,$BG$3:$BH$52,2,0)+VLOOKUP(AU8,$BG$3:$BH$52,2,0)</f>
        <v>5.5</v>
      </c>
      <c r="BA8" s="777">
        <f>IF((AR8+AS8)&gt;= 200,(AR8+AS8-200)/10,(AR8+AS8-200)/10)</f>
        <v>0</v>
      </c>
      <c r="BB8" s="777">
        <f>AV8-2</f>
        <v>3</v>
      </c>
      <c r="BC8" s="777">
        <f>AW8-3</f>
        <v>0</v>
      </c>
      <c r="BD8" s="589">
        <f>(AX8-3)*3</f>
        <v>0</v>
      </c>
      <c r="BE8" s="587">
        <f>(BF8+AZ8)-8</f>
        <v>1.5</v>
      </c>
      <c r="BF8" s="589">
        <v>4</v>
      </c>
      <c r="BG8" s="584" t="s">
        <v>463</v>
      </c>
      <c r="BH8" s="90">
        <v>1.5</v>
      </c>
      <c r="BI8" s="588">
        <f>BF8</f>
        <v>4</v>
      </c>
    </row>
    <row r="9" spans="1:61" ht="16.5">
      <c r="A9" s="292"/>
      <c r="B9" s="869"/>
      <c r="C9" s="291" t="s">
        <v>235</v>
      </c>
      <c r="D9" s="250">
        <v>80</v>
      </c>
      <c r="E9" s="251">
        <v>100</v>
      </c>
      <c r="F9" s="254" t="s">
        <v>236</v>
      </c>
      <c r="G9" s="255">
        <v>-1</v>
      </c>
      <c r="H9" s="255">
        <v>2</v>
      </c>
      <c r="I9" s="255">
        <v>-1</v>
      </c>
      <c r="J9" s="255">
        <v>1</v>
      </c>
      <c r="K9" s="255">
        <v>2</v>
      </c>
      <c r="L9" s="248" t="s">
        <v>220</v>
      </c>
      <c r="M9" s="724" t="s">
        <v>1144</v>
      </c>
      <c r="N9" s="247">
        <v>0</v>
      </c>
      <c r="O9" s="230">
        <v>0</v>
      </c>
      <c r="P9" s="231">
        <v>-0.5</v>
      </c>
      <c r="Q9" s="232">
        <v>0</v>
      </c>
      <c r="R9" s="233">
        <v>0</v>
      </c>
      <c r="S9" s="234">
        <v>-0.2</v>
      </c>
      <c r="T9" s="235">
        <v>-0.3</v>
      </c>
      <c r="U9" s="236">
        <v>0</v>
      </c>
      <c r="V9" s="285">
        <v>0</v>
      </c>
      <c r="W9" s="604">
        <f>SUM(N9:V9)*10/2</f>
        <v>-5</v>
      </c>
      <c r="X9">
        <f t="shared" si="2"/>
        <v>-2</v>
      </c>
      <c r="Y9" s="89">
        <f t="shared" si="3"/>
        <v>-7</v>
      </c>
      <c r="Z9" s="274">
        <f t="shared" si="4"/>
        <v>0</v>
      </c>
      <c r="AA9" s="270">
        <f t="shared" si="5"/>
        <v>-2</v>
      </c>
      <c r="AB9" s="605">
        <f t="shared" si="6"/>
        <v>0</v>
      </c>
      <c r="AC9" s="605">
        <v>15</v>
      </c>
      <c r="AD9" s="273">
        <f t="shared" si="0"/>
        <v>-7</v>
      </c>
      <c r="AE9" s="273"/>
      <c r="AF9">
        <f>SUM(G9:H9)</f>
        <v>1</v>
      </c>
      <c r="AG9">
        <f>SUM(I9:K9)</f>
        <v>2</v>
      </c>
      <c r="AH9" s="725">
        <f t="shared" si="7"/>
        <v>2</v>
      </c>
      <c r="AQ9" s="290" t="s">
        <v>233</v>
      </c>
      <c r="AR9" s="250">
        <v>100</v>
      </c>
      <c r="AS9" s="251">
        <v>80</v>
      </c>
      <c r="AT9" t="s">
        <v>459</v>
      </c>
      <c r="AU9" t="s">
        <v>463</v>
      </c>
      <c r="AV9">
        <v>2</v>
      </c>
      <c r="AW9">
        <v>5</v>
      </c>
      <c r="AX9" s="586" t="s">
        <v>220</v>
      </c>
      <c r="AY9" s="273">
        <v>2.5555555555555554</v>
      </c>
      <c r="AZ9">
        <f>VLOOKUP(AT9,$BG$3:$BH$52,2,0)+VLOOKUP(AU9,$BG$3:$BH$52,2,0)</f>
        <v>8.5</v>
      </c>
      <c r="BA9" s="777">
        <f>IF((AR9+AS9)&gt;= 200,(AR9+AS9-200)/10,(AR9+AS9-200)/10)</f>
        <v>-2</v>
      </c>
      <c r="BB9" s="777">
        <f>AV9-2</f>
        <v>0</v>
      </c>
      <c r="BC9" s="777">
        <f>AW9-3</f>
        <v>2</v>
      </c>
      <c r="BD9" s="589">
        <f>(AX9-3)*3</f>
        <v>0</v>
      </c>
      <c r="BE9" s="587">
        <f>(BF9+AZ9)-8</f>
        <v>1</v>
      </c>
      <c r="BF9" s="589">
        <v>0.5</v>
      </c>
      <c r="BG9" s="584" t="s">
        <v>465</v>
      </c>
      <c r="BH9" s="90">
        <v>2.5</v>
      </c>
      <c r="BI9" s="588">
        <f>BF9</f>
        <v>0.5</v>
      </c>
    </row>
    <row r="10" spans="1:61" ht="16.5">
      <c r="A10" s="292"/>
      <c r="B10" s="871"/>
      <c r="C10" s="293" t="s">
        <v>237</v>
      </c>
      <c r="D10" s="250">
        <v>100</v>
      </c>
      <c r="E10" s="251">
        <v>70</v>
      </c>
      <c r="F10" s="254" t="s">
        <v>238</v>
      </c>
      <c r="G10" s="255">
        <v>1</v>
      </c>
      <c r="H10" s="255">
        <v>1</v>
      </c>
      <c r="I10" s="255">
        <v>2</v>
      </c>
      <c r="J10" s="255">
        <v>1</v>
      </c>
      <c r="K10" s="255">
        <v>0</v>
      </c>
      <c r="L10" s="248" t="s">
        <v>220</v>
      </c>
      <c r="M10" s="724" t="s">
        <v>1133</v>
      </c>
      <c r="N10" s="247">
        <v>0</v>
      </c>
      <c r="O10" s="230">
        <v>0</v>
      </c>
      <c r="P10" s="231">
        <v>-0.2</v>
      </c>
      <c r="Q10" s="232">
        <v>0.2</v>
      </c>
      <c r="R10" s="233">
        <v>-0.2</v>
      </c>
      <c r="S10" s="234">
        <v>0</v>
      </c>
      <c r="T10" s="235">
        <v>0</v>
      </c>
      <c r="U10" s="236">
        <v>0</v>
      </c>
      <c r="V10" s="285">
        <v>0</v>
      </c>
      <c r="W10" s="604">
        <f t="shared" si="1"/>
        <v>-1</v>
      </c>
      <c r="X10">
        <f t="shared" si="2"/>
        <v>0</v>
      </c>
      <c r="Y10" s="89">
        <f t="shared" si="3"/>
        <v>-1</v>
      </c>
      <c r="Z10" s="274">
        <f t="shared" si="4"/>
        <v>0</v>
      </c>
      <c r="AA10" s="270">
        <f t="shared" si="5"/>
        <v>-3</v>
      </c>
      <c r="AB10" s="605">
        <f t="shared" si="6"/>
        <v>0</v>
      </c>
      <c r="AC10" s="605">
        <v>12</v>
      </c>
      <c r="AD10" s="273">
        <f t="shared" si="0"/>
        <v>-1</v>
      </c>
      <c r="AE10" s="273"/>
      <c r="AF10">
        <f>SUM(G10:H10)</f>
        <v>2</v>
      </c>
      <c r="AG10">
        <f>SUM(I10:K10)</f>
        <v>3</v>
      </c>
      <c r="AH10" s="725">
        <f t="shared" si="7"/>
        <v>0</v>
      </c>
      <c r="AQ10" s="291" t="s">
        <v>235</v>
      </c>
      <c r="AR10" s="250">
        <v>100</v>
      </c>
      <c r="AS10" s="251">
        <v>100</v>
      </c>
      <c r="AT10" t="s">
        <v>459</v>
      </c>
      <c r="AU10" t="s">
        <v>519</v>
      </c>
      <c r="AV10">
        <v>3</v>
      </c>
      <c r="AW10">
        <v>4</v>
      </c>
      <c r="AX10" s="586" t="s">
        <v>220</v>
      </c>
      <c r="AY10" s="273">
        <v>-0.22222222222222232</v>
      </c>
      <c r="AZ10">
        <f>VLOOKUP(AT10,$BG$3:$BH$52,2,0)+VLOOKUP(AU10,$BG$3:$BH$52,2,0)</f>
        <v>15</v>
      </c>
      <c r="BA10" s="777">
        <f>IF((AR10+AS10)&gt;= 200,(AR10+AS10-200)/10,(AR10+AS10-200)/10)</f>
        <v>0</v>
      </c>
      <c r="BB10" s="777">
        <f>AV10-2</f>
        <v>1</v>
      </c>
      <c r="BC10" s="777">
        <f>AW10-3</f>
        <v>1</v>
      </c>
      <c r="BD10" s="589">
        <f>(AX10-3)*3</f>
        <v>0</v>
      </c>
      <c r="BE10" s="587">
        <f>(BF10+AZ10)-8</f>
        <v>7</v>
      </c>
      <c r="BF10" s="589">
        <v>0</v>
      </c>
      <c r="BG10" s="584" t="s">
        <v>467</v>
      </c>
      <c r="BH10" s="90">
        <v>3</v>
      </c>
      <c r="BI10" s="588">
        <f>BF10</f>
        <v>0</v>
      </c>
    </row>
    <row r="11" spans="1:61" ht="16.5">
      <c r="A11" s="292"/>
      <c r="B11" s="872" t="s">
        <v>239</v>
      </c>
      <c r="C11" s="290" t="s">
        <v>240</v>
      </c>
      <c r="D11" s="250">
        <v>100</v>
      </c>
      <c r="E11" s="251">
        <v>80</v>
      </c>
      <c r="F11" s="254" t="s">
        <v>241</v>
      </c>
      <c r="G11" s="255">
        <v>1</v>
      </c>
      <c r="H11" s="255">
        <v>1</v>
      </c>
      <c r="I11" s="255">
        <v>1</v>
      </c>
      <c r="J11" s="255">
        <v>1</v>
      </c>
      <c r="K11" s="255">
        <v>1</v>
      </c>
      <c r="L11" s="248" t="s">
        <v>220</v>
      </c>
      <c r="M11" s="724" t="s">
        <v>1133</v>
      </c>
      <c r="N11" s="247">
        <v>0.2</v>
      </c>
      <c r="O11" s="230">
        <v>0</v>
      </c>
      <c r="P11" s="231">
        <v>-0.1</v>
      </c>
      <c r="Q11" s="232">
        <v>-0.1</v>
      </c>
      <c r="R11" s="233">
        <v>0.1</v>
      </c>
      <c r="S11" s="234">
        <v>-0.1</v>
      </c>
      <c r="T11" s="235">
        <v>0.2</v>
      </c>
      <c r="U11" s="236">
        <v>-0.1</v>
      </c>
      <c r="V11" s="285">
        <v>-0.1</v>
      </c>
      <c r="W11" s="604">
        <f t="shared" si="1"/>
        <v>0</v>
      </c>
      <c r="X11">
        <f>SUM(G11:K11)-5</f>
        <v>0</v>
      </c>
      <c r="Y11" s="89">
        <f t="shared" si="3"/>
        <v>0</v>
      </c>
      <c r="Z11" s="274">
        <f t="shared" si="4"/>
        <v>0</v>
      </c>
      <c r="AA11" s="270">
        <f t="shared" si="5"/>
        <v>-2</v>
      </c>
      <c r="AB11" s="605">
        <f t="shared" si="6"/>
        <v>0</v>
      </c>
      <c r="AC11" s="605">
        <v>10</v>
      </c>
      <c r="AD11" s="273">
        <f t="shared" si="0"/>
        <v>0</v>
      </c>
      <c r="AE11" s="273"/>
      <c r="AF11">
        <f>SUM(G11:H11)</f>
        <v>2</v>
      </c>
      <c r="AG11">
        <f>SUM(I11:K11)</f>
        <v>3</v>
      </c>
      <c r="AH11" s="725">
        <f t="shared" si="7"/>
        <v>0</v>
      </c>
      <c r="AQ11" s="293" t="s">
        <v>237</v>
      </c>
      <c r="AR11" s="250">
        <v>100</v>
      </c>
      <c r="AS11" s="251">
        <v>80</v>
      </c>
      <c r="AT11" t="s">
        <v>459</v>
      </c>
      <c r="AU11" t="s">
        <v>540</v>
      </c>
      <c r="AV11">
        <v>3</v>
      </c>
      <c r="AW11">
        <v>4</v>
      </c>
      <c r="AX11" s="586" t="s">
        <v>220</v>
      </c>
      <c r="AY11" s="273">
        <v>0.88888888888888884</v>
      </c>
      <c r="AZ11">
        <f>VLOOKUP(AT11,$BG$3:$BH$52,2,0)+VLOOKUP(AU11,$BG$3:$BH$52,2,0)</f>
        <v>12</v>
      </c>
      <c r="BA11" s="777">
        <f>IF((AR11+AS11)&gt;= 200,(AR11+AS11-200)/10,(AR11+AS11-200)/10)</f>
        <v>-2</v>
      </c>
      <c r="BB11" s="777">
        <f>AV11-2</f>
        <v>1</v>
      </c>
      <c r="BC11" s="777">
        <f>AW11-3</f>
        <v>1</v>
      </c>
      <c r="BD11" s="589">
        <f>(AX11-3)*3</f>
        <v>0</v>
      </c>
      <c r="BE11" s="587">
        <f>(BF11+AZ11)-8</f>
        <v>3</v>
      </c>
      <c r="BF11" s="589">
        <v>-1</v>
      </c>
      <c r="BG11" s="584" t="s">
        <v>469</v>
      </c>
      <c r="BH11" s="90">
        <v>2</v>
      </c>
      <c r="BI11" s="588">
        <f>BF11</f>
        <v>-1</v>
      </c>
    </row>
    <row r="12" spans="1:61" ht="16.5">
      <c r="A12" s="292"/>
      <c r="B12" s="869" t="s">
        <v>239</v>
      </c>
      <c r="C12" s="291" t="s">
        <v>242</v>
      </c>
      <c r="D12" s="250">
        <v>80</v>
      </c>
      <c r="E12" s="251">
        <v>120</v>
      </c>
      <c r="F12" s="254" t="s">
        <v>243</v>
      </c>
      <c r="G12" s="255">
        <v>0</v>
      </c>
      <c r="H12" s="255">
        <v>1</v>
      </c>
      <c r="I12" s="255">
        <v>0</v>
      </c>
      <c r="J12" s="255">
        <v>1</v>
      </c>
      <c r="K12" s="255">
        <v>2</v>
      </c>
      <c r="L12" s="248" t="s">
        <v>220</v>
      </c>
      <c r="M12" s="724" t="s">
        <v>1128</v>
      </c>
      <c r="N12" s="247">
        <v>0.3</v>
      </c>
      <c r="O12" s="230">
        <v>0.3</v>
      </c>
      <c r="P12" s="231">
        <v>-0.5</v>
      </c>
      <c r="Q12" s="232">
        <v>-0.5</v>
      </c>
      <c r="R12" s="233">
        <v>0.5</v>
      </c>
      <c r="S12" s="234">
        <v>-0.9</v>
      </c>
      <c r="T12" s="235">
        <v>0.4</v>
      </c>
      <c r="U12" s="236">
        <v>-0.2</v>
      </c>
      <c r="V12" s="285">
        <v>-0.2</v>
      </c>
      <c r="W12" s="604">
        <f t="shared" si="1"/>
        <v>-4</v>
      </c>
      <c r="X12">
        <f t="shared" si="2"/>
        <v>-1</v>
      </c>
      <c r="Y12" s="89">
        <f t="shared" si="3"/>
        <v>-5</v>
      </c>
      <c r="Z12" s="274">
        <f t="shared" si="4"/>
        <v>0</v>
      </c>
      <c r="AA12" s="270">
        <f t="shared" si="5"/>
        <v>0</v>
      </c>
      <c r="AB12" s="605">
        <f t="shared" si="6"/>
        <v>0</v>
      </c>
      <c r="AC12" s="605">
        <v>7</v>
      </c>
      <c r="AD12" s="273">
        <f t="shared" si="0"/>
        <v>-5</v>
      </c>
      <c r="AE12" s="273"/>
      <c r="AF12">
        <f>SUM(G12:H12)</f>
        <v>1</v>
      </c>
      <c r="AG12">
        <f>SUM(I12:K12)</f>
        <v>3</v>
      </c>
      <c r="AH12" s="725">
        <f t="shared" si="7"/>
        <v>6</v>
      </c>
      <c r="AQ12" s="290" t="s">
        <v>240</v>
      </c>
      <c r="AR12" s="250">
        <v>100</v>
      </c>
      <c r="AS12" s="251">
        <v>80</v>
      </c>
      <c r="AT12" t="s">
        <v>550</v>
      </c>
      <c r="AU12" t="s">
        <v>493</v>
      </c>
      <c r="AV12">
        <v>2</v>
      </c>
      <c r="AW12">
        <v>3</v>
      </c>
      <c r="AX12" s="586" t="s">
        <v>220</v>
      </c>
      <c r="AY12" s="273">
        <v>-2.2222222222222223</v>
      </c>
      <c r="AZ12">
        <f>VLOOKUP(AT12,$BG$3:$BH$52,2,0)+VLOOKUP(AU12,$BG$3:$BH$52,2,0)</f>
        <v>10</v>
      </c>
      <c r="BA12" s="777">
        <f>IF((AR12+AS12)&gt;= 200,(AR12+AS12-200)/10,(AR12+AS12-200)/10)</f>
        <v>-2</v>
      </c>
      <c r="BB12" s="777">
        <f>AV12-2</f>
        <v>0</v>
      </c>
      <c r="BC12" s="777">
        <f>AW12-3</f>
        <v>0</v>
      </c>
      <c r="BD12" s="589">
        <f>(AX12-3)*3</f>
        <v>0</v>
      </c>
      <c r="BE12" s="587">
        <f>(BF12+AZ12)-8</f>
        <v>-2</v>
      </c>
      <c r="BF12" s="589">
        <v>-4</v>
      </c>
      <c r="BG12" s="584" t="s">
        <v>471</v>
      </c>
      <c r="BH12" s="90">
        <v>-8</v>
      </c>
      <c r="BI12" s="588">
        <f>BF12</f>
        <v>-4</v>
      </c>
    </row>
    <row r="13" spans="1:61" ht="16.5">
      <c r="A13" s="292"/>
      <c r="B13" s="871"/>
      <c r="C13" s="293" t="s">
        <v>244</v>
      </c>
      <c r="D13" s="250">
        <v>90</v>
      </c>
      <c r="E13" s="251">
        <v>90</v>
      </c>
      <c r="F13" s="254" t="s">
        <v>245</v>
      </c>
      <c r="G13" s="255">
        <v>1</v>
      </c>
      <c r="H13" s="255">
        <v>1</v>
      </c>
      <c r="I13" s="255">
        <v>0</v>
      </c>
      <c r="J13" s="255">
        <v>3</v>
      </c>
      <c r="K13" s="255">
        <v>1</v>
      </c>
      <c r="L13" s="248" t="s">
        <v>220</v>
      </c>
      <c r="M13" s="724" t="s">
        <v>1133</v>
      </c>
      <c r="N13" s="247">
        <v>0</v>
      </c>
      <c r="O13" s="230">
        <v>0.3</v>
      </c>
      <c r="P13" s="231">
        <v>-0.2</v>
      </c>
      <c r="Q13" s="232">
        <v>-0.2</v>
      </c>
      <c r="R13" s="233">
        <v>0.4</v>
      </c>
      <c r="S13" s="234">
        <v>0</v>
      </c>
      <c r="T13" s="235">
        <v>0</v>
      </c>
      <c r="U13" s="236">
        <v>0.2</v>
      </c>
      <c r="V13" s="285">
        <v>0</v>
      </c>
      <c r="W13" s="604">
        <f t="shared" si="1"/>
        <v>2.5</v>
      </c>
      <c r="X13">
        <f t="shared" si="2"/>
        <v>1</v>
      </c>
      <c r="Y13" s="89">
        <f t="shared" si="3"/>
        <v>3.5</v>
      </c>
      <c r="Z13" s="274">
        <f t="shared" si="4"/>
        <v>0</v>
      </c>
      <c r="AA13" s="270">
        <f t="shared" si="5"/>
        <v>-2</v>
      </c>
      <c r="AB13" s="605">
        <f t="shared" si="6"/>
        <v>0</v>
      </c>
      <c r="AC13" s="605">
        <v>6.5</v>
      </c>
      <c r="AD13" s="273">
        <f t="shared" si="0"/>
        <v>3.5</v>
      </c>
      <c r="AE13" s="273"/>
      <c r="AF13">
        <f>SUM(G13:H13)</f>
        <v>2</v>
      </c>
      <c r="AG13">
        <f>SUM(I13:K13)</f>
        <v>4</v>
      </c>
      <c r="AH13" s="725">
        <f t="shared" si="7"/>
        <v>0</v>
      </c>
      <c r="AQ13" s="291" t="s">
        <v>242</v>
      </c>
      <c r="AR13" s="250">
        <v>80</v>
      </c>
      <c r="AS13" s="251">
        <v>100</v>
      </c>
      <c r="AT13" t="s">
        <v>550</v>
      </c>
      <c r="AU13" t="s">
        <v>546</v>
      </c>
      <c r="AV13">
        <v>2</v>
      </c>
      <c r="AW13">
        <v>3</v>
      </c>
      <c r="AX13" s="586" t="s">
        <v>220</v>
      </c>
      <c r="AY13" s="273">
        <v>-1.1111111111111107</v>
      </c>
      <c r="AZ13">
        <f>VLOOKUP(AT13,$BG$3:$BH$52,2,0)+VLOOKUP(AU13,$BG$3:$BH$52,2,0)</f>
        <v>7</v>
      </c>
      <c r="BA13" s="777">
        <f>IF((AR13+AS13)&gt;= 200,(AR13+AS13-200)/10,(AR13+AS13-200)/10)</f>
        <v>-2</v>
      </c>
      <c r="BB13" s="777">
        <f>AV13-2</f>
        <v>0</v>
      </c>
      <c r="BC13" s="777">
        <f>AW13-3</f>
        <v>0</v>
      </c>
      <c r="BD13" s="589">
        <f>(AX13-3)*3</f>
        <v>0</v>
      </c>
      <c r="BE13" s="587">
        <f>(BF13+AZ13)-8</f>
        <v>-4</v>
      </c>
      <c r="BF13" s="589">
        <v>-3</v>
      </c>
      <c r="BG13" s="584" t="s">
        <v>473</v>
      </c>
      <c r="BH13" s="90">
        <v>6</v>
      </c>
      <c r="BI13" s="588">
        <f>BF13</f>
        <v>-3</v>
      </c>
    </row>
    <row r="14" spans="1:61" ht="16.5">
      <c r="A14" s="292"/>
      <c r="B14" s="872" t="s">
        <v>246</v>
      </c>
      <c r="C14" s="290" t="s">
        <v>247</v>
      </c>
      <c r="D14" s="250">
        <v>120</v>
      </c>
      <c r="E14" s="251">
        <v>50</v>
      </c>
      <c r="F14" s="254" t="s">
        <v>248</v>
      </c>
      <c r="G14" s="255">
        <v>2</v>
      </c>
      <c r="H14" s="255">
        <v>2</v>
      </c>
      <c r="I14" s="255">
        <v>2</v>
      </c>
      <c r="J14" s="255">
        <v>-1</v>
      </c>
      <c r="K14" s="255">
        <v>-1</v>
      </c>
      <c r="L14" s="248" t="s">
        <v>303</v>
      </c>
      <c r="M14" s="724" t="s">
        <v>1148</v>
      </c>
      <c r="N14" s="247">
        <v>-0.2</v>
      </c>
      <c r="O14" s="230">
        <v>0.1</v>
      </c>
      <c r="P14" s="231">
        <v>0</v>
      </c>
      <c r="Q14" s="232">
        <v>0</v>
      </c>
      <c r="R14" s="233">
        <v>-0.4</v>
      </c>
      <c r="S14" s="234">
        <v>0.4</v>
      </c>
      <c r="T14" s="235">
        <v>-0.8</v>
      </c>
      <c r="U14" s="236">
        <v>-0.3</v>
      </c>
      <c r="V14" s="285">
        <v>0.5</v>
      </c>
      <c r="W14" s="604">
        <f t="shared" si="1"/>
        <v>-3.5</v>
      </c>
      <c r="X14">
        <f t="shared" si="2"/>
        <v>-1</v>
      </c>
      <c r="Y14" s="89">
        <f t="shared" si="3"/>
        <v>-4.5</v>
      </c>
      <c r="Z14" s="274">
        <f t="shared" si="4"/>
        <v>2.5</v>
      </c>
      <c r="AA14" s="270">
        <f t="shared" si="5"/>
        <v>-3</v>
      </c>
      <c r="AB14" s="605">
        <f t="shared" si="6"/>
        <v>0</v>
      </c>
      <c r="AC14" s="605">
        <v>9</v>
      </c>
      <c r="AD14" s="273">
        <f t="shared" si="0"/>
        <v>-2</v>
      </c>
      <c r="AE14" s="273"/>
      <c r="AF14">
        <f>SUM(G14:H14)</f>
        <v>4</v>
      </c>
      <c r="AG14">
        <f>SUM(I14:K14)</f>
        <v>0</v>
      </c>
      <c r="AH14" s="725">
        <f t="shared" si="7"/>
        <v>4</v>
      </c>
      <c r="AQ14" s="293" t="s">
        <v>244</v>
      </c>
      <c r="AR14" s="250">
        <v>90</v>
      </c>
      <c r="AS14" s="251">
        <v>90</v>
      </c>
      <c r="AT14" t="s">
        <v>550</v>
      </c>
      <c r="AU14" t="s">
        <v>491</v>
      </c>
      <c r="AV14">
        <v>2</v>
      </c>
      <c r="AW14">
        <v>3</v>
      </c>
      <c r="AX14" s="586" t="s">
        <v>220</v>
      </c>
      <c r="AY14" s="273">
        <v>2.7777777777777777</v>
      </c>
      <c r="AZ14">
        <f>VLOOKUP(AT14,$BG$3:$BH$52,2,0)+VLOOKUP(AU14,$BG$3:$BH$52,2,0)</f>
        <v>6.5</v>
      </c>
      <c r="BA14" s="777">
        <f>IF((AR14+AS14)&gt;= 200,(AR14+AS14-200)/10,(AR14+AS14-200)/10)</f>
        <v>-2</v>
      </c>
      <c r="BB14" s="777">
        <f>AV14-2</f>
        <v>0</v>
      </c>
      <c r="BC14" s="777">
        <f>AW14-3</f>
        <v>0</v>
      </c>
      <c r="BD14" s="589">
        <f>(AX14-3)*3</f>
        <v>0</v>
      </c>
      <c r="BE14" s="587">
        <f>(BF14+AZ14)-8</f>
        <v>-1</v>
      </c>
      <c r="BF14" s="589">
        <v>0.5</v>
      </c>
      <c r="BG14" s="584" t="s">
        <v>475</v>
      </c>
      <c r="BH14" s="90">
        <v>4</v>
      </c>
      <c r="BI14" s="588">
        <f>BF14</f>
        <v>0.5</v>
      </c>
    </row>
    <row r="15" spans="1:61" ht="16.5">
      <c r="A15" s="292"/>
      <c r="B15" s="869"/>
      <c r="C15" s="291" t="s">
        <v>249</v>
      </c>
      <c r="D15" s="250">
        <v>115</v>
      </c>
      <c r="E15" s="251">
        <v>95</v>
      </c>
      <c r="F15" s="254" t="s">
        <v>250</v>
      </c>
      <c r="G15" s="255">
        <v>1</v>
      </c>
      <c r="H15" s="255">
        <v>1</v>
      </c>
      <c r="I15" s="255">
        <v>1</v>
      </c>
      <c r="J15" s="255">
        <v>1</v>
      </c>
      <c r="K15" s="255">
        <v>1</v>
      </c>
      <c r="L15" s="248" t="s">
        <v>220</v>
      </c>
      <c r="M15" s="724" t="s">
        <v>1133</v>
      </c>
      <c r="N15" s="247">
        <v>0</v>
      </c>
      <c r="O15" s="230">
        <v>0</v>
      </c>
      <c r="P15" s="231">
        <v>0</v>
      </c>
      <c r="Q15" s="232">
        <v>0</v>
      </c>
      <c r="R15" s="233">
        <v>0</v>
      </c>
      <c r="S15" s="234">
        <v>0.2</v>
      </c>
      <c r="T15" s="235">
        <v>-0.2</v>
      </c>
      <c r="U15" s="236">
        <v>0.2</v>
      </c>
      <c r="V15" s="285">
        <v>0.1</v>
      </c>
      <c r="W15" s="604">
        <f t="shared" si="1"/>
        <v>1.5000000000000002</v>
      </c>
      <c r="X15">
        <f t="shared" si="2"/>
        <v>0</v>
      </c>
      <c r="Y15" s="89">
        <f t="shared" si="3"/>
        <v>1.5000000000000002</v>
      </c>
      <c r="Z15" s="274">
        <f t="shared" si="4"/>
        <v>0</v>
      </c>
      <c r="AA15" s="270">
        <f t="shared" si="5"/>
        <v>1</v>
      </c>
      <c r="AB15" s="605">
        <f t="shared" si="6"/>
        <v>0</v>
      </c>
      <c r="AC15" s="605">
        <v>5.5</v>
      </c>
      <c r="AD15" s="273">
        <f t="shared" si="0"/>
        <v>1.5000000000000002</v>
      </c>
      <c r="AE15" s="273"/>
      <c r="AF15">
        <f>SUM(G15:H15)</f>
        <v>2</v>
      </c>
      <c r="AG15">
        <f>SUM(I15:K15)</f>
        <v>3</v>
      </c>
      <c r="AH15" s="725">
        <f t="shared" si="7"/>
        <v>0</v>
      </c>
      <c r="AQ15" s="290" t="s">
        <v>247</v>
      </c>
      <c r="AR15" s="250">
        <v>120</v>
      </c>
      <c r="AS15" s="251">
        <v>70</v>
      </c>
      <c r="AT15" t="s">
        <v>475</v>
      </c>
      <c r="AU15" t="s">
        <v>540</v>
      </c>
      <c r="AV15">
        <v>4</v>
      </c>
      <c r="AW15">
        <v>1</v>
      </c>
      <c r="AX15" s="586" t="s">
        <v>220</v>
      </c>
      <c r="AY15" s="273">
        <v>-1.6666666666666674</v>
      </c>
      <c r="AZ15">
        <f>VLOOKUP(AT15,$BG$3:$BH$52,2,0)+VLOOKUP(AU15,$BG$3:$BH$52,2,0)</f>
        <v>9</v>
      </c>
      <c r="BA15" s="777">
        <f>IF((AR15+AS15)&gt;= 200,(AR15+AS15-200)/10,(AR15+AS15-200)/10)</f>
        <v>-1</v>
      </c>
      <c r="BB15" s="777">
        <f>AV15-2</f>
        <v>2</v>
      </c>
      <c r="BC15" s="777">
        <f>AW15-3</f>
        <v>-2</v>
      </c>
      <c r="BD15" s="589">
        <f>(AX15-3)*3</f>
        <v>0</v>
      </c>
      <c r="BE15" s="587">
        <f>(BF15+AZ15)-8</f>
        <v>-1.5</v>
      </c>
      <c r="BF15" s="589">
        <v>-2.5000000000000004</v>
      </c>
      <c r="BG15" s="584" t="s">
        <v>477</v>
      </c>
      <c r="BH15" s="90">
        <v>1.5</v>
      </c>
      <c r="BI15" s="588">
        <f>BF15</f>
        <v>-2.5000000000000004</v>
      </c>
    </row>
    <row r="16" spans="1:61" ht="16.5">
      <c r="A16" s="292"/>
      <c r="B16" s="869"/>
      <c r="C16" s="293" t="s">
        <v>251</v>
      </c>
      <c r="D16" s="250">
        <v>90</v>
      </c>
      <c r="E16" s="251">
        <v>110</v>
      </c>
      <c r="F16" s="254" t="s">
        <v>252</v>
      </c>
      <c r="G16" s="255">
        <v>1</v>
      </c>
      <c r="H16" s="255">
        <v>2</v>
      </c>
      <c r="I16" s="255">
        <v>0</v>
      </c>
      <c r="J16" s="255">
        <v>1</v>
      </c>
      <c r="K16" s="255">
        <v>0</v>
      </c>
      <c r="L16" s="248" t="s">
        <v>220</v>
      </c>
      <c r="M16" s="724" t="s">
        <v>1133</v>
      </c>
      <c r="N16" s="247">
        <v>0</v>
      </c>
      <c r="O16" s="230">
        <v>0.5</v>
      </c>
      <c r="P16" s="231">
        <v>0</v>
      </c>
      <c r="Q16" s="232">
        <v>0</v>
      </c>
      <c r="R16" s="233">
        <v>-0.6</v>
      </c>
      <c r="S16" s="234">
        <v>0</v>
      </c>
      <c r="T16" s="235">
        <v>-0.3</v>
      </c>
      <c r="U16" s="236">
        <v>0</v>
      </c>
      <c r="V16" s="285">
        <v>0</v>
      </c>
      <c r="W16" s="604">
        <f t="shared" si="1"/>
        <v>-1.9999999999999998</v>
      </c>
      <c r="X16">
        <f t="shared" si="2"/>
        <v>-1</v>
      </c>
      <c r="Y16" s="89">
        <f t="shared" si="3"/>
        <v>-3</v>
      </c>
      <c r="Z16" s="274">
        <f t="shared" si="4"/>
        <v>0</v>
      </c>
      <c r="AA16" s="270">
        <f t="shared" si="5"/>
        <v>0</v>
      </c>
      <c r="AB16" s="605">
        <f t="shared" si="6"/>
        <v>0</v>
      </c>
      <c r="AC16" s="605">
        <v>11</v>
      </c>
      <c r="AD16" s="273">
        <f t="shared" si="0"/>
        <v>-3</v>
      </c>
      <c r="AE16" s="273"/>
      <c r="AF16">
        <f>SUM(G16:H16)</f>
        <v>3</v>
      </c>
      <c r="AG16">
        <f>SUM(I16:K16)</f>
        <v>1</v>
      </c>
      <c r="AH16" s="725">
        <f t="shared" si="7"/>
        <v>0</v>
      </c>
      <c r="AQ16" s="291" t="s">
        <v>249</v>
      </c>
      <c r="AR16" s="250">
        <v>110</v>
      </c>
      <c r="AS16" s="251">
        <v>100</v>
      </c>
      <c r="AT16" t="s">
        <v>475</v>
      </c>
      <c r="AU16" t="s">
        <v>537</v>
      </c>
      <c r="AV16">
        <v>2</v>
      </c>
      <c r="AW16">
        <v>3</v>
      </c>
      <c r="AX16" s="586" t="s">
        <v>220</v>
      </c>
      <c r="AY16" s="273">
        <v>-3.8888888888888888</v>
      </c>
      <c r="AZ16">
        <f>VLOOKUP(AT16,$BG$3:$BH$52,2,0)+VLOOKUP(AU16,$BG$3:$BH$52,2,0)</f>
        <v>5.5</v>
      </c>
      <c r="BA16" s="777">
        <f>IF((AR16+AS16)&gt;= 200,(AR16+AS16-200)/10,(AR16+AS16-200)/10)</f>
        <v>1</v>
      </c>
      <c r="BB16" s="777">
        <f>AV16-2</f>
        <v>0</v>
      </c>
      <c r="BC16" s="777">
        <f>AW16-3</f>
        <v>0</v>
      </c>
      <c r="BD16" s="589">
        <f>(AX16-3)*3</f>
        <v>0</v>
      </c>
      <c r="BE16" s="587">
        <f>(BF16+AZ16)-8</f>
        <v>-5</v>
      </c>
      <c r="BF16" s="589">
        <v>-2.5</v>
      </c>
      <c r="BG16" s="584" t="s">
        <v>479</v>
      </c>
      <c r="BH16" s="90">
        <v>1.5</v>
      </c>
      <c r="BI16" s="588">
        <f>BF16</f>
        <v>-2.5</v>
      </c>
    </row>
    <row r="17" spans="1:61" ht="15" customHeight="1">
      <c r="A17" s="895" t="s">
        <v>253</v>
      </c>
      <c r="B17" s="896" t="s">
        <v>254</v>
      </c>
      <c r="C17" s="290" t="s">
        <v>255</v>
      </c>
      <c r="D17" s="250">
        <v>60</v>
      </c>
      <c r="E17" s="251">
        <v>80</v>
      </c>
      <c r="F17" s="254" t="s">
        <v>256</v>
      </c>
      <c r="G17" s="255">
        <v>1</v>
      </c>
      <c r="H17" s="255">
        <v>1</v>
      </c>
      <c r="I17" s="255">
        <v>1</v>
      </c>
      <c r="J17" s="255">
        <v>4</v>
      </c>
      <c r="K17" s="255">
        <v>1</v>
      </c>
      <c r="L17" s="248" t="s">
        <v>257</v>
      </c>
      <c r="M17" s="724" t="s">
        <v>1133</v>
      </c>
      <c r="N17" s="247">
        <v>-0.2</v>
      </c>
      <c r="O17" s="230">
        <v>0.4</v>
      </c>
      <c r="P17" s="231">
        <v>0</v>
      </c>
      <c r="Q17" s="232">
        <v>0</v>
      </c>
      <c r="R17" s="233">
        <v>0</v>
      </c>
      <c r="S17" s="234">
        <v>0</v>
      </c>
      <c r="T17" s="235">
        <v>0</v>
      </c>
      <c r="U17" s="236">
        <v>0</v>
      </c>
      <c r="V17" s="285">
        <v>0.6</v>
      </c>
      <c r="W17" s="604">
        <f t="shared" si="1"/>
        <v>4</v>
      </c>
      <c r="X17">
        <f t="shared" si="2"/>
        <v>3</v>
      </c>
      <c r="Y17" s="89">
        <f t="shared" si="3"/>
        <v>7</v>
      </c>
      <c r="Z17" s="274">
        <f t="shared" si="4"/>
        <v>5</v>
      </c>
      <c r="AA17" s="270">
        <f t="shared" si="5"/>
        <v>-6</v>
      </c>
      <c r="AB17" s="605">
        <f t="shared" si="6"/>
        <v>0</v>
      </c>
      <c r="AC17" s="605">
        <v>2</v>
      </c>
      <c r="AD17" s="273">
        <f t="shared" si="0"/>
        <v>12</v>
      </c>
      <c r="AE17" s="273"/>
      <c r="AF17">
        <f>SUM(G17:H17)</f>
        <v>2</v>
      </c>
      <c r="AG17">
        <f>SUM(I17:K17)</f>
        <v>6</v>
      </c>
      <c r="AH17" s="725">
        <f t="shared" si="7"/>
        <v>0</v>
      </c>
      <c r="AQ17" s="293" t="s">
        <v>251</v>
      </c>
      <c r="AR17" s="250">
        <v>90</v>
      </c>
      <c r="AS17" s="251">
        <v>110</v>
      </c>
      <c r="AT17" t="s">
        <v>475</v>
      </c>
      <c r="AU17" t="s">
        <v>459</v>
      </c>
      <c r="AV17">
        <v>3</v>
      </c>
      <c r="AW17">
        <v>0</v>
      </c>
      <c r="AX17" s="586" t="s">
        <v>220</v>
      </c>
      <c r="AY17" s="273">
        <v>-3.666666666666667</v>
      </c>
      <c r="AZ17">
        <f>VLOOKUP(AT17,$BG$3:$BH$52,2,0)+VLOOKUP(AU17,$BG$3:$BH$52,2,0)</f>
        <v>11</v>
      </c>
      <c r="BA17" s="777">
        <f>IF((AR17+AS17)&gt;= 200,(AR17+AS17-200)/10,(AR17+AS17-200)/10)</f>
        <v>0</v>
      </c>
      <c r="BB17" s="777">
        <f>AV17-2</f>
        <v>1</v>
      </c>
      <c r="BC17" s="777">
        <f>AW17-3</f>
        <v>-3</v>
      </c>
      <c r="BD17" s="589">
        <f>(AX17-3)*3</f>
        <v>0</v>
      </c>
      <c r="BE17" s="587">
        <f>(BF17+AZ17)-8</f>
        <v>-0.5</v>
      </c>
      <c r="BF17" s="589">
        <v>-3.5</v>
      </c>
      <c r="BG17" s="584" t="s">
        <v>481</v>
      </c>
      <c r="BH17" s="90">
        <v>-3</v>
      </c>
      <c r="BI17" s="588">
        <f>BF17</f>
        <v>-3.5</v>
      </c>
    </row>
    <row r="18" spans="1:61" ht="15" customHeight="1">
      <c r="A18" s="895"/>
      <c r="B18" s="897"/>
      <c r="C18" s="291" t="s">
        <v>258</v>
      </c>
      <c r="D18" s="250">
        <v>120</v>
      </c>
      <c r="E18" s="251">
        <v>80</v>
      </c>
      <c r="F18" s="254" t="s">
        <v>259</v>
      </c>
      <c r="G18" s="255">
        <v>2</v>
      </c>
      <c r="H18" s="255">
        <v>-2</v>
      </c>
      <c r="I18" s="255">
        <v>2</v>
      </c>
      <c r="J18" s="255">
        <v>1</v>
      </c>
      <c r="K18" s="255">
        <v>0</v>
      </c>
      <c r="L18" s="248" t="s">
        <v>220</v>
      </c>
      <c r="M18" s="724" t="s">
        <v>1133</v>
      </c>
      <c r="N18" s="247">
        <v>-0.5</v>
      </c>
      <c r="O18" s="230">
        <v>0.3</v>
      </c>
      <c r="P18" s="231">
        <v>0</v>
      </c>
      <c r="Q18" s="232">
        <v>0</v>
      </c>
      <c r="R18" s="233">
        <v>0</v>
      </c>
      <c r="S18" s="234">
        <v>0.2</v>
      </c>
      <c r="T18" s="235">
        <v>0</v>
      </c>
      <c r="U18" s="236">
        <v>0.1</v>
      </c>
      <c r="V18" s="285">
        <v>0.1</v>
      </c>
      <c r="W18" s="604">
        <f t="shared" si="1"/>
        <v>1</v>
      </c>
      <c r="X18">
        <f t="shared" si="2"/>
        <v>-2</v>
      </c>
      <c r="Y18" s="89">
        <f t="shared" si="3"/>
        <v>-1</v>
      </c>
      <c r="Z18" s="274">
        <f t="shared" si="4"/>
        <v>0</v>
      </c>
      <c r="AA18" s="270">
        <f t="shared" si="5"/>
        <v>0</v>
      </c>
      <c r="AB18" s="605">
        <f t="shared" si="6"/>
        <v>0</v>
      </c>
      <c r="AC18" s="605">
        <v>9</v>
      </c>
      <c r="AD18" s="273">
        <f t="shared" si="0"/>
        <v>-1</v>
      </c>
      <c r="AE18" s="273"/>
      <c r="AF18">
        <f>SUM(G18:H18)</f>
        <v>0</v>
      </c>
      <c r="AG18">
        <f>SUM(I18:K18)</f>
        <v>3</v>
      </c>
      <c r="AH18" s="725">
        <f t="shared" si="7"/>
        <v>0</v>
      </c>
      <c r="AQ18" s="290" t="s">
        <v>255</v>
      </c>
      <c r="AR18" s="250">
        <v>70</v>
      </c>
      <c r="AS18" s="251">
        <v>80</v>
      </c>
      <c r="AT18" t="s">
        <v>493</v>
      </c>
      <c r="AU18" t="s">
        <v>481</v>
      </c>
      <c r="AV18">
        <v>2</v>
      </c>
      <c r="AW18">
        <v>6</v>
      </c>
      <c r="AX18" s="586" t="s">
        <v>257</v>
      </c>
      <c r="AY18" s="273">
        <v>10.444444444444445</v>
      </c>
      <c r="AZ18">
        <f>VLOOKUP(AT18,$BG$3:$BH$52,2,0)+VLOOKUP(AU18,$BG$3:$BH$52,2,0)</f>
        <v>2</v>
      </c>
      <c r="BA18" s="777">
        <f>IF((AR18+AS18)&gt;= 200,(AR18+AS18-200)/10,(AR18+AS18-200)/10)</f>
        <v>-5</v>
      </c>
      <c r="BB18" s="777">
        <f>AV18-2</f>
        <v>0</v>
      </c>
      <c r="BC18" s="777">
        <f>AW18-3</f>
        <v>3</v>
      </c>
      <c r="BD18" s="589" t="s">
        <v>417</v>
      </c>
      <c r="BE18" s="587">
        <f>(BF18+AZ18)-8</f>
        <v>1</v>
      </c>
      <c r="BF18" s="589">
        <v>7</v>
      </c>
      <c r="BG18" s="584" t="s">
        <v>483</v>
      </c>
      <c r="BH18" s="90" t="s">
        <v>1433</v>
      </c>
      <c r="BI18" s="588">
        <f>BF18</f>
        <v>7</v>
      </c>
    </row>
    <row r="19" spans="1:61" ht="17.25" customHeight="1">
      <c r="A19" s="895"/>
      <c r="B19" s="898"/>
      <c r="C19" s="293" t="s">
        <v>260</v>
      </c>
      <c r="D19" s="250">
        <v>110</v>
      </c>
      <c r="E19" s="251">
        <v>100</v>
      </c>
      <c r="F19" s="254" t="s">
        <v>261</v>
      </c>
      <c r="G19" s="255">
        <v>1</v>
      </c>
      <c r="H19" s="255">
        <v>1</v>
      </c>
      <c r="I19" s="255">
        <v>1</v>
      </c>
      <c r="J19" s="255">
        <v>1</v>
      </c>
      <c r="K19" s="255">
        <v>1</v>
      </c>
      <c r="L19" s="248" t="s">
        <v>220</v>
      </c>
      <c r="M19" s="724" t="s">
        <v>1133</v>
      </c>
      <c r="N19" s="247">
        <v>-0.8</v>
      </c>
      <c r="O19" s="230">
        <v>0.6</v>
      </c>
      <c r="P19" s="231">
        <v>0</v>
      </c>
      <c r="Q19" s="232">
        <v>0</v>
      </c>
      <c r="R19" s="233">
        <v>0</v>
      </c>
      <c r="S19" s="234">
        <v>0.2</v>
      </c>
      <c r="T19" s="235">
        <v>0</v>
      </c>
      <c r="U19" s="236">
        <v>-0.2</v>
      </c>
      <c r="V19" s="285">
        <v>0</v>
      </c>
      <c r="W19" s="604">
        <f t="shared" si="1"/>
        <v>-1.0000000000000004</v>
      </c>
      <c r="X19">
        <f t="shared" si="2"/>
        <v>0</v>
      </c>
      <c r="Y19" s="89">
        <f t="shared" si="3"/>
        <v>-1.0000000000000004</v>
      </c>
      <c r="Z19" s="274">
        <f t="shared" si="4"/>
        <v>0</v>
      </c>
      <c r="AA19" s="270">
        <f t="shared" si="5"/>
        <v>1</v>
      </c>
      <c r="AB19" s="605">
        <f t="shared" si="6"/>
        <v>0</v>
      </c>
      <c r="AC19" s="605">
        <v>8</v>
      </c>
      <c r="AD19" s="273">
        <f t="shared" si="0"/>
        <v>-1.0000000000000004</v>
      </c>
      <c r="AE19" s="273"/>
      <c r="AF19">
        <f>SUM(G19:H19)</f>
        <v>2</v>
      </c>
      <c r="AG19">
        <f>SUM(I19:K19)</f>
        <v>3</v>
      </c>
      <c r="AH19" s="725">
        <f t="shared" si="7"/>
        <v>0</v>
      </c>
      <c r="AQ19" s="291" t="s">
        <v>258</v>
      </c>
      <c r="AR19" s="250">
        <v>120</v>
      </c>
      <c r="AS19" s="251">
        <v>80</v>
      </c>
      <c r="AT19" t="s">
        <v>493</v>
      </c>
      <c r="AU19" t="s">
        <v>475</v>
      </c>
      <c r="AV19">
        <v>0</v>
      </c>
      <c r="AW19">
        <v>3</v>
      </c>
      <c r="AX19" s="586" t="s">
        <v>220</v>
      </c>
      <c r="AY19" s="273">
        <v>-4.2222222222222214</v>
      </c>
      <c r="AZ19">
        <f>VLOOKUP(AT19,$BG$3:$BH$52,2,0)+VLOOKUP(AU19,$BG$3:$BH$52,2,0)</f>
        <v>9</v>
      </c>
      <c r="BA19" s="777">
        <f>IF((AR19+AS19)&gt;= 200,(AR19+AS19-200)/10,(AR19+AS19-200)/10)</f>
        <v>0</v>
      </c>
      <c r="BB19" s="777">
        <f>AV19-2</f>
        <v>-2</v>
      </c>
      <c r="BC19" s="777">
        <f>AW19-3</f>
        <v>0</v>
      </c>
      <c r="BD19" s="589">
        <f>(AX19-3)*3</f>
        <v>0</v>
      </c>
      <c r="BE19" s="587">
        <f>(BF19+AZ19)-8</f>
        <v>-3</v>
      </c>
      <c r="BF19" s="589">
        <v>-4</v>
      </c>
      <c r="BG19" s="584" t="s">
        <v>485</v>
      </c>
      <c r="BH19" s="90">
        <v>-6</v>
      </c>
      <c r="BI19" s="588">
        <f>BF19</f>
        <v>-4</v>
      </c>
    </row>
    <row r="20" spans="1:61" ht="15" customHeight="1">
      <c r="A20" s="895"/>
      <c r="B20" s="899" t="s">
        <v>262</v>
      </c>
      <c r="C20" s="290" t="s">
        <v>263</v>
      </c>
      <c r="D20" s="250">
        <v>100</v>
      </c>
      <c r="E20" s="251">
        <v>100</v>
      </c>
      <c r="F20" s="254" t="s">
        <v>264</v>
      </c>
      <c r="G20" s="255">
        <v>2</v>
      </c>
      <c r="H20" s="255">
        <v>1</v>
      </c>
      <c r="I20" s="255">
        <v>2</v>
      </c>
      <c r="J20" s="255">
        <v>1</v>
      </c>
      <c r="K20" s="255">
        <v>0</v>
      </c>
      <c r="L20" s="248" t="s">
        <v>442</v>
      </c>
      <c r="M20" s="724" t="s">
        <v>1133</v>
      </c>
      <c r="N20" s="246">
        <v>-0.2</v>
      </c>
      <c r="O20" s="229">
        <v>0.2</v>
      </c>
      <c r="P20" s="231">
        <v>0.3</v>
      </c>
      <c r="Q20" s="232">
        <v>-0.4</v>
      </c>
      <c r="R20" s="233">
        <v>0</v>
      </c>
      <c r="S20" s="234">
        <v>0.2</v>
      </c>
      <c r="T20" s="235">
        <v>-0.4</v>
      </c>
      <c r="U20" s="236">
        <v>0</v>
      </c>
      <c r="V20" s="285">
        <v>0.2</v>
      </c>
      <c r="W20" s="604">
        <f t="shared" si="1"/>
        <v>-0.50000000000000022</v>
      </c>
      <c r="X20">
        <f t="shared" si="2"/>
        <v>1</v>
      </c>
      <c r="Y20" s="89">
        <f t="shared" si="3"/>
        <v>0.49999999999999978</v>
      </c>
      <c r="Z20" s="274">
        <f t="shared" si="4"/>
        <v>-2.5</v>
      </c>
      <c r="AA20" s="270">
        <f t="shared" si="5"/>
        <v>0</v>
      </c>
      <c r="AB20" s="605">
        <f t="shared" si="6"/>
        <v>0</v>
      </c>
      <c r="AC20" s="605">
        <v>10</v>
      </c>
      <c r="AD20" s="273">
        <f t="shared" si="0"/>
        <v>-2</v>
      </c>
      <c r="AE20" s="273"/>
      <c r="AF20">
        <f>SUM(G20:H20)</f>
        <v>3</v>
      </c>
      <c r="AG20">
        <f>SUM(I20:K20)</f>
        <v>3</v>
      </c>
      <c r="AH20" s="725">
        <f t="shared" si="7"/>
        <v>0</v>
      </c>
      <c r="AQ20" s="293" t="s">
        <v>260</v>
      </c>
      <c r="AR20" s="250">
        <v>110</v>
      </c>
      <c r="AS20" s="251">
        <v>100</v>
      </c>
      <c r="AT20" t="s">
        <v>493</v>
      </c>
      <c r="AU20" t="s">
        <v>548</v>
      </c>
      <c r="AV20">
        <v>2</v>
      </c>
      <c r="AW20">
        <v>2</v>
      </c>
      <c r="AX20" s="586" t="s">
        <v>220</v>
      </c>
      <c r="AY20" s="273">
        <v>-4.3333333333333339</v>
      </c>
      <c r="AZ20">
        <f>VLOOKUP(AT20,$BG$3:$BH$52,2,0)+VLOOKUP(AU20,$BG$3:$BH$52,2,0)</f>
        <v>8</v>
      </c>
      <c r="BA20" s="777">
        <f>IF((AR20+AS20)&gt;= 200,(AR20+AS20-200)/10,(AR20+AS20-200)/10)</f>
        <v>1</v>
      </c>
      <c r="BB20" s="777">
        <f>AV20-2</f>
        <v>0</v>
      </c>
      <c r="BC20" s="777">
        <f>AW20-3</f>
        <v>-1</v>
      </c>
      <c r="BD20" s="589">
        <f>(AX20-3)*3</f>
        <v>0</v>
      </c>
      <c r="BE20" s="587">
        <f>(BF20+AZ20)-8</f>
        <v>-3</v>
      </c>
      <c r="BF20" s="589">
        <v>-3</v>
      </c>
      <c r="BG20" s="584" t="s">
        <v>487</v>
      </c>
      <c r="BH20" s="90">
        <v>3</v>
      </c>
      <c r="BI20" s="588">
        <f>BF20</f>
        <v>-3</v>
      </c>
    </row>
    <row r="21" spans="1:61" ht="15" customHeight="1">
      <c r="A21" s="895"/>
      <c r="B21" s="897"/>
      <c r="C21" s="291" t="s">
        <v>265</v>
      </c>
      <c r="D21" s="250">
        <v>140</v>
      </c>
      <c r="E21" s="251">
        <v>90</v>
      </c>
      <c r="F21" s="254" t="s">
        <v>266</v>
      </c>
      <c r="G21" s="255">
        <v>3</v>
      </c>
      <c r="H21" s="255">
        <v>0</v>
      </c>
      <c r="I21" s="255">
        <v>1</v>
      </c>
      <c r="J21" s="255">
        <v>1</v>
      </c>
      <c r="K21" s="255">
        <v>1</v>
      </c>
      <c r="L21" s="248" t="s">
        <v>220</v>
      </c>
      <c r="M21" s="724" t="s">
        <v>1148</v>
      </c>
      <c r="N21" s="246">
        <v>0.1</v>
      </c>
      <c r="O21" s="229">
        <v>0.1</v>
      </c>
      <c r="P21" s="231">
        <v>0.1</v>
      </c>
      <c r="Q21" s="232">
        <v>0.1</v>
      </c>
      <c r="R21" s="233">
        <v>0.1</v>
      </c>
      <c r="S21" s="234">
        <v>0.1</v>
      </c>
      <c r="T21" s="235">
        <v>0.1</v>
      </c>
      <c r="U21" s="236">
        <v>0</v>
      </c>
      <c r="V21" s="285">
        <v>0.1</v>
      </c>
      <c r="W21" s="604">
        <f t="shared" si="1"/>
        <v>3.9999999999999996</v>
      </c>
      <c r="X21">
        <f t="shared" si="2"/>
        <v>1</v>
      </c>
      <c r="Y21" s="89">
        <f t="shared" si="3"/>
        <v>5</v>
      </c>
      <c r="Z21" s="274">
        <f t="shared" si="4"/>
        <v>0</v>
      </c>
      <c r="AA21" s="270">
        <f t="shared" si="5"/>
        <v>3</v>
      </c>
      <c r="AB21" s="605">
        <f t="shared" si="6"/>
        <v>0</v>
      </c>
      <c r="AC21" s="605">
        <v>-4</v>
      </c>
      <c r="AD21" s="273">
        <f t="shared" si="0"/>
        <v>5</v>
      </c>
      <c r="AE21" s="273"/>
      <c r="AF21">
        <f>SUM(G21:H21)</f>
        <v>3</v>
      </c>
      <c r="AG21">
        <f>SUM(I21:K21)</f>
        <v>3</v>
      </c>
      <c r="AH21" s="725">
        <f t="shared" si="7"/>
        <v>4</v>
      </c>
      <c r="AQ21" s="290" t="s">
        <v>263</v>
      </c>
      <c r="AR21" s="250">
        <v>100</v>
      </c>
      <c r="AS21" s="251">
        <v>100</v>
      </c>
      <c r="AT21" t="s">
        <v>527</v>
      </c>
      <c r="AU21" t="s">
        <v>542</v>
      </c>
      <c r="AV21">
        <v>4</v>
      </c>
      <c r="AW21">
        <v>3</v>
      </c>
      <c r="AX21" s="586" t="s">
        <v>220</v>
      </c>
      <c r="AY21" s="273">
        <v>5.8888888888888893</v>
      </c>
      <c r="AZ21">
        <f>VLOOKUP(AT21,$BG$3:$BH$52,2,0)+VLOOKUP(AU21,$BG$3:$BH$52,2,0)</f>
        <v>10</v>
      </c>
      <c r="BA21" s="777">
        <f>IF((AR21+AS21)&gt;= 200,(AR21+AS21-200)/10,(AR21+AS21-200)/10)</f>
        <v>0</v>
      </c>
      <c r="BB21" s="777">
        <f>AV21-2</f>
        <v>2</v>
      </c>
      <c r="BC21" s="777">
        <f>AW21-3</f>
        <v>0</v>
      </c>
      <c r="BD21" s="589">
        <f>(AX21-3)*3</f>
        <v>0</v>
      </c>
      <c r="BE21" s="587">
        <f>(BF21+AZ21)-8</f>
        <v>7.5</v>
      </c>
      <c r="BF21" s="589">
        <v>5.5</v>
      </c>
      <c r="BG21" s="584" t="s">
        <v>489</v>
      </c>
      <c r="BH21" s="90">
        <v>10</v>
      </c>
      <c r="BI21" s="588">
        <f>BF21</f>
        <v>5.5</v>
      </c>
    </row>
    <row r="22" spans="1:61" ht="17.25" customHeight="1">
      <c r="A22" s="895"/>
      <c r="B22" s="898"/>
      <c r="C22" s="293" t="s">
        <v>267</v>
      </c>
      <c r="D22" s="250">
        <v>50</v>
      </c>
      <c r="E22" s="251">
        <v>70</v>
      </c>
      <c r="F22" s="254" t="s">
        <v>268</v>
      </c>
      <c r="G22" s="255">
        <v>1</v>
      </c>
      <c r="H22" s="255">
        <v>1</v>
      </c>
      <c r="I22" s="255">
        <v>1</v>
      </c>
      <c r="J22" s="255">
        <v>1</v>
      </c>
      <c r="K22" s="255">
        <v>1</v>
      </c>
      <c r="L22" s="248" t="s">
        <v>257</v>
      </c>
      <c r="M22" s="724" t="s">
        <v>1133</v>
      </c>
      <c r="N22" s="247">
        <v>0.4</v>
      </c>
      <c r="O22" s="230">
        <v>-0.4</v>
      </c>
      <c r="P22" s="231">
        <v>0</v>
      </c>
      <c r="Q22" s="232">
        <v>0</v>
      </c>
      <c r="R22" s="233">
        <v>-0.2</v>
      </c>
      <c r="S22" s="234">
        <v>0</v>
      </c>
      <c r="T22" s="235">
        <v>0</v>
      </c>
      <c r="U22" s="236">
        <v>-0.4</v>
      </c>
      <c r="V22" s="285">
        <v>0</v>
      </c>
      <c r="W22" s="604">
        <f t="shared" si="1"/>
        <v>-3.0000000000000004</v>
      </c>
      <c r="X22">
        <f t="shared" si="2"/>
        <v>0</v>
      </c>
      <c r="Y22" s="89">
        <f t="shared" si="3"/>
        <v>-3.0000000000000004</v>
      </c>
      <c r="Z22" s="274">
        <f t="shared" si="4"/>
        <v>5</v>
      </c>
      <c r="AA22" s="270">
        <f t="shared" si="5"/>
        <v>-8</v>
      </c>
      <c r="AB22" s="605">
        <f t="shared" si="6"/>
        <v>0</v>
      </c>
      <c r="AC22" s="605">
        <v>14</v>
      </c>
      <c r="AD22" s="273">
        <f t="shared" si="0"/>
        <v>1.9999999999999996</v>
      </c>
      <c r="AE22" s="273"/>
      <c r="AF22">
        <f>SUM(G22:H22)</f>
        <v>2</v>
      </c>
      <c r="AG22">
        <f>SUM(I22:K22)</f>
        <v>3</v>
      </c>
      <c r="AH22" s="725">
        <f t="shared" si="7"/>
        <v>0</v>
      </c>
      <c r="AQ22" s="291" t="s">
        <v>265</v>
      </c>
      <c r="AR22" s="250">
        <v>120</v>
      </c>
      <c r="AS22" s="251">
        <v>100</v>
      </c>
      <c r="AT22" t="s">
        <v>527</v>
      </c>
      <c r="AU22" t="s">
        <v>501</v>
      </c>
      <c r="AV22">
        <v>2</v>
      </c>
      <c r="AW22">
        <v>3</v>
      </c>
      <c r="AX22" s="586" t="s">
        <v>220</v>
      </c>
      <c r="AY22" s="273">
        <v>6.1111111111111098</v>
      </c>
      <c r="AZ22">
        <f>VLOOKUP(AT22,$BG$3:$BH$52,2,0)+VLOOKUP(AU22,$BG$3:$BH$52,2,0)</f>
        <v>-4</v>
      </c>
      <c r="BA22" s="777">
        <f>IF((AR22+AS22)&gt;= 200,(AR22+AS22-200)/10,(AR22+AS22-200)/10)</f>
        <v>2</v>
      </c>
      <c r="BB22" s="777">
        <f>AV22-2</f>
        <v>0</v>
      </c>
      <c r="BC22" s="777">
        <f>AW22-3</f>
        <v>0</v>
      </c>
      <c r="BD22" s="589">
        <f>(AX22-3)*3</f>
        <v>0</v>
      </c>
      <c r="BE22" s="587">
        <f>(BF22+AZ22)-8</f>
        <v>-4.5000000000000009</v>
      </c>
      <c r="BF22" s="589">
        <v>7.4999999999999991</v>
      </c>
      <c r="BG22" s="584" t="s">
        <v>491</v>
      </c>
      <c r="BH22" s="90">
        <v>1.5</v>
      </c>
      <c r="BI22" s="588">
        <f>BF22</f>
        <v>7.4999999999999991</v>
      </c>
    </row>
    <row r="23" spans="1:61" ht="16.5">
      <c r="A23" s="289"/>
      <c r="B23" s="872" t="s">
        <v>269</v>
      </c>
      <c r="C23" s="290" t="s">
        <v>270</v>
      </c>
      <c r="D23" s="250">
        <v>160</v>
      </c>
      <c r="E23" s="251">
        <v>100</v>
      </c>
      <c r="F23" s="254" t="s">
        <v>271</v>
      </c>
      <c r="G23" s="255">
        <v>4</v>
      </c>
      <c r="H23" s="255">
        <v>1</v>
      </c>
      <c r="I23" s="255">
        <v>3</v>
      </c>
      <c r="J23" s="255">
        <v>-2</v>
      </c>
      <c r="K23" s="255">
        <v>1</v>
      </c>
      <c r="L23" s="248" t="s">
        <v>272</v>
      </c>
      <c r="M23" s="724" t="s">
        <v>1133</v>
      </c>
      <c r="N23" s="247">
        <v>-0.4</v>
      </c>
      <c r="O23" s="230">
        <v>0.1</v>
      </c>
      <c r="P23" s="231">
        <v>0.1</v>
      </c>
      <c r="Q23" s="232">
        <v>0.1</v>
      </c>
      <c r="R23" s="233">
        <v>0.7</v>
      </c>
      <c r="S23" s="234">
        <v>0.7</v>
      </c>
      <c r="T23" s="235">
        <v>0.2</v>
      </c>
      <c r="U23" s="236">
        <v>0.4</v>
      </c>
      <c r="V23" s="285">
        <v>0.4</v>
      </c>
      <c r="W23" s="604">
        <f t="shared" si="1"/>
        <v>11.5</v>
      </c>
      <c r="X23">
        <f t="shared" si="2"/>
        <v>2</v>
      </c>
      <c r="Y23" s="89">
        <f t="shared" si="3"/>
        <v>13.5</v>
      </c>
      <c r="Z23" s="274">
        <f t="shared" si="4"/>
        <v>-5</v>
      </c>
      <c r="AA23" s="270">
        <f t="shared" si="5"/>
        <v>6</v>
      </c>
      <c r="AB23" s="605">
        <f t="shared" si="6"/>
        <v>0</v>
      </c>
      <c r="AC23" s="605">
        <v>-6.5</v>
      </c>
      <c r="AD23" s="273">
        <f t="shared" si="0"/>
        <v>8.5</v>
      </c>
      <c r="AE23" s="273"/>
      <c r="AF23">
        <f>SUM(G23:H23)</f>
        <v>5</v>
      </c>
      <c r="AG23">
        <f>SUM(I23:K23)</f>
        <v>2</v>
      </c>
      <c r="AH23" s="725">
        <f t="shared" si="7"/>
        <v>0</v>
      </c>
      <c r="AQ23" s="293" t="s">
        <v>267</v>
      </c>
      <c r="AR23" s="250">
        <v>70</v>
      </c>
      <c r="AS23" s="251">
        <v>80</v>
      </c>
      <c r="AT23" t="s">
        <v>527</v>
      </c>
      <c r="AU23" t="s">
        <v>13</v>
      </c>
      <c r="AV23">
        <v>2</v>
      </c>
      <c r="AW23">
        <v>3</v>
      </c>
      <c r="AX23" s="586" t="s">
        <v>257</v>
      </c>
      <c r="AY23" s="273">
        <v>4.1111111111111107</v>
      </c>
      <c r="AZ23">
        <f>VLOOKUP(AT23,$BG$3:$BH$52,2,0)+VLOOKUP(AU23,$BG$3:$BH$52,2,0)</f>
        <v>14</v>
      </c>
      <c r="BA23" s="777">
        <f>IF((AR23+AS23)&gt;= 200,(AR23+AS23-200)/10,(AR23+AS23-200)/10)</f>
        <v>-5</v>
      </c>
      <c r="BB23" s="777">
        <f>AV23-2</f>
        <v>0</v>
      </c>
      <c r="BC23" s="777">
        <f>AW23-3</f>
        <v>0</v>
      </c>
      <c r="BD23" s="589" t="s">
        <v>417</v>
      </c>
      <c r="BE23" s="587">
        <f>(BF23+AZ23)-8</f>
        <v>7</v>
      </c>
      <c r="BF23" s="589">
        <v>1</v>
      </c>
      <c r="BG23" s="584" t="s">
        <v>493</v>
      </c>
      <c r="BH23" s="90">
        <v>5</v>
      </c>
      <c r="BI23" s="588">
        <f>BF23</f>
        <v>1</v>
      </c>
    </row>
    <row r="24" spans="1:61" ht="16.5">
      <c r="A24" s="289"/>
      <c r="B24" s="869"/>
      <c r="C24" s="291" t="s">
        <v>273</v>
      </c>
      <c r="D24" s="250">
        <v>140</v>
      </c>
      <c r="E24" s="251">
        <v>140</v>
      </c>
      <c r="F24" s="254" t="s">
        <v>274</v>
      </c>
      <c r="G24" s="255">
        <v>2</v>
      </c>
      <c r="H24" s="255">
        <v>2</v>
      </c>
      <c r="I24" s="255">
        <v>1</v>
      </c>
      <c r="J24" s="255">
        <v>1</v>
      </c>
      <c r="K24" s="255">
        <v>1</v>
      </c>
      <c r="L24" s="248" t="s">
        <v>220</v>
      </c>
      <c r="M24" s="724" t="s">
        <v>1133</v>
      </c>
      <c r="N24" s="247">
        <v>-0.3</v>
      </c>
      <c r="O24" s="230">
        <v>0</v>
      </c>
      <c r="P24" s="231">
        <v>-0.6</v>
      </c>
      <c r="Q24" s="232">
        <v>0.2</v>
      </c>
      <c r="R24" s="233">
        <v>0.1</v>
      </c>
      <c r="S24" s="234">
        <v>0.2</v>
      </c>
      <c r="T24" s="235">
        <v>0</v>
      </c>
      <c r="U24" s="236">
        <v>0</v>
      </c>
      <c r="V24" s="285">
        <v>0.2</v>
      </c>
      <c r="W24" s="604">
        <f t="shared" si="1"/>
        <v>-0.99999999999999978</v>
      </c>
      <c r="X24">
        <f t="shared" si="2"/>
        <v>2</v>
      </c>
      <c r="Y24" s="89">
        <f t="shared" si="3"/>
        <v>1.0000000000000002</v>
      </c>
      <c r="Z24" s="274">
        <f t="shared" si="4"/>
        <v>0</v>
      </c>
      <c r="AA24" s="270">
        <f t="shared" si="5"/>
        <v>8</v>
      </c>
      <c r="AB24" s="605">
        <f t="shared" si="6"/>
        <v>0</v>
      </c>
      <c r="AC24" s="605">
        <v>-1</v>
      </c>
      <c r="AD24" s="273">
        <f t="shared" si="0"/>
        <v>1.0000000000000002</v>
      </c>
      <c r="AE24" s="273"/>
      <c r="AF24">
        <f>SUM(G24:H24)</f>
        <v>4</v>
      </c>
      <c r="AG24">
        <f>SUM(I24:K24)</f>
        <v>3</v>
      </c>
      <c r="AH24" s="725">
        <f t="shared" si="7"/>
        <v>0</v>
      </c>
      <c r="AQ24" s="290" t="s">
        <v>270</v>
      </c>
      <c r="AR24" s="250">
        <v>160</v>
      </c>
      <c r="AS24" s="251">
        <v>100</v>
      </c>
      <c r="AT24" t="s">
        <v>501</v>
      </c>
      <c r="AU24" t="s">
        <v>537</v>
      </c>
      <c r="AV24">
        <v>5</v>
      </c>
      <c r="AW24">
        <v>2</v>
      </c>
      <c r="AX24" s="586" t="s">
        <v>272</v>
      </c>
      <c r="AY24" s="273">
        <v>2.3333333333333321</v>
      </c>
      <c r="AZ24">
        <f>VLOOKUP(AT24,$BG$3:$BH$52,2,0)+VLOOKUP(AU24,$BG$3:$BH$52,2,0)</f>
        <v>-6.5</v>
      </c>
      <c r="BA24" s="777">
        <f>IF((AR24+AS24)&gt;= 200,(AR24+AS24-200)/10,(AR24+AS24-200)/10)</f>
        <v>6</v>
      </c>
      <c r="BB24" s="777">
        <f>AV24-2</f>
        <v>3</v>
      </c>
      <c r="BC24" s="777">
        <f>AW24-3</f>
        <v>-1</v>
      </c>
      <c r="BD24" s="589" t="s">
        <v>1434</v>
      </c>
      <c r="BE24" s="587">
        <f>(BF24+AZ24)-8</f>
        <v>-8.5</v>
      </c>
      <c r="BF24" s="589">
        <v>6</v>
      </c>
      <c r="BG24" s="584" t="s">
        <v>495</v>
      </c>
      <c r="BH24" s="90">
        <v>1.5</v>
      </c>
      <c r="BI24" s="588">
        <f>BF24</f>
        <v>6</v>
      </c>
    </row>
    <row r="25" spans="1:61" ht="16.5">
      <c r="A25" s="289"/>
      <c r="B25" s="871"/>
      <c r="C25" s="293" t="s">
        <v>275</v>
      </c>
      <c r="D25" s="250">
        <v>135</v>
      </c>
      <c r="E25" s="251">
        <v>125</v>
      </c>
      <c r="F25" s="254" t="s">
        <v>276</v>
      </c>
      <c r="G25" s="255">
        <v>2</v>
      </c>
      <c r="H25" s="255">
        <v>2</v>
      </c>
      <c r="I25" s="255">
        <v>1</v>
      </c>
      <c r="J25" s="255">
        <v>0</v>
      </c>
      <c r="K25" s="255">
        <v>1</v>
      </c>
      <c r="L25" s="248" t="s">
        <v>220</v>
      </c>
      <c r="M25" s="724" t="s">
        <v>1133</v>
      </c>
      <c r="N25" s="246">
        <v>-0.8</v>
      </c>
      <c r="O25" s="229">
        <v>0.4</v>
      </c>
      <c r="P25" s="231">
        <v>0</v>
      </c>
      <c r="Q25" s="232">
        <v>0</v>
      </c>
      <c r="R25" s="233">
        <v>0</v>
      </c>
      <c r="S25" s="234">
        <v>0.6</v>
      </c>
      <c r="T25" s="235">
        <v>0</v>
      </c>
      <c r="U25" s="236">
        <v>0.6</v>
      </c>
      <c r="V25" s="285">
        <v>0</v>
      </c>
      <c r="W25" s="604">
        <f t="shared" si="1"/>
        <v>3.9999999999999996</v>
      </c>
      <c r="X25">
        <f t="shared" si="2"/>
        <v>1</v>
      </c>
      <c r="Y25" s="89">
        <f t="shared" si="3"/>
        <v>5</v>
      </c>
      <c r="Z25" s="274">
        <f t="shared" si="4"/>
        <v>0</v>
      </c>
      <c r="AA25" s="270">
        <f t="shared" si="5"/>
        <v>6</v>
      </c>
      <c r="AB25" s="605">
        <f t="shared" si="6"/>
        <v>0</v>
      </c>
      <c r="AC25" s="605">
        <v>-3</v>
      </c>
      <c r="AD25" s="273">
        <f t="shared" si="0"/>
        <v>5</v>
      </c>
      <c r="AE25" s="273"/>
      <c r="AF25">
        <f>SUM(G25:H25)</f>
        <v>4</v>
      </c>
      <c r="AG25">
        <f>SUM(I25:K25)</f>
        <v>2</v>
      </c>
      <c r="AH25" s="725">
        <f t="shared" si="7"/>
        <v>0</v>
      </c>
      <c r="AQ25" s="291" t="s">
        <v>273</v>
      </c>
      <c r="AR25" s="250">
        <v>140</v>
      </c>
      <c r="AS25" s="251">
        <v>120</v>
      </c>
      <c r="AT25" t="s">
        <v>501</v>
      </c>
      <c r="AU25" t="s">
        <v>523</v>
      </c>
      <c r="AV25">
        <v>4</v>
      </c>
      <c r="AW25">
        <v>3</v>
      </c>
      <c r="AX25" s="586" t="s">
        <v>220</v>
      </c>
      <c r="AY25" s="273">
        <v>-0.77777777777777768</v>
      </c>
      <c r="AZ25">
        <f>VLOOKUP(AT25,$BG$3:$BH$52,2,0)+VLOOKUP(AU25,$BG$3:$BH$52,2,0)</f>
        <v>-1</v>
      </c>
      <c r="BA25" s="777">
        <f>IF((AR25+AS25)&gt;= 200,(AR25+AS25-200)/10,(AR25+AS25-200)/10)</f>
        <v>6</v>
      </c>
      <c r="BB25" s="777">
        <f>AV25-2</f>
        <v>2</v>
      </c>
      <c r="BC25" s="777">
        <f>AW25-3</f>
        <v>0</v>
      </c>
      <c r="BD25" s="589">
        <f>(AX25-3)*3</f>
        <v>0</v>
      </c>
      <c r="BE25" s="587">
        <f>(BF25+AZ25)-8</f>
        <v>-3.5</v>
      </c>
      <c r="BF25" s="589">
        <v>5.5</v>
      </c>
      <c r="BG25" s="584" t="s">
        <v>497</v>
      </c>
      <c r="BH25" s="90">
        <v>6</v>
      </c>
      <c r="BI25" s="588">
        <f>BF25</f>
        <v>5.5</v>
      </c>
    </row>
    <row r="26" spans="1:61" ht="16.5">
      <c r="A26" s="292"/>
      <c r="B26" s="872" t="s">
        <v>277</v>
      </c>
      <c r="C26" s="290" t="s">
        <v>278</v>
      </c>
      <c r="D26" s="250">
        <v>90</v>
      </c>
      <c r="E26" s="251">
        <v>130</v>
      </c>
      <c r="F26" s="254" t="s">
        <v>279</v>
      </c>
      <c r="G26" s="255">
        <v>1</v>
      </c>
      <c r="H26" s="255">
        <v>1</v>
      </c>
      <c r="I26" s="255">
        <v>0</v>
      </c>
      <c r="J26" s="255">
        <v>1</v>
      </c>
      <c r="K26" s="255">
        <v>1</v>
      </c>
      <c r="L26" s="248" t="s">
        <v>220</v>
      </c>
      <c r="M26" s="724" t="s">
        <v>1133</v>
      </c>
      <c r="N26" s="246">
        <v>0</v>
      </c>
      <c r="O26" s="229">
        <v>0.1</v>
      </c>
      <c r="P26" s="231">
        <v>0</v>
      </c>
      <c r="Q26" s="232">
        <v>0</v>
      </c>
      <c r="R26" s="233">
        <v>0</v>
      </c>
      <c r="S26" s="234">
        <v>0</v>
      </c>
      <c r="T26" s="235">
        <v>0</v>
      </c>
      <c r="U26" s="236">
        <v>0</v>
      </c>
      <c r="V26" s="285">
        <v>0</v>
      </c>
      <c r="W26" s="604">
        <f t="shared" si="1"/>
        <v>0.5</v>
      </c>
      <c r="X26">
        <f t="shared" si="2"/>
        <v>-1</v>
      </c>
      <c r="Y26" s="89">
        <f t="shared" si="3"/>
        <v>-0.5</v>
      </c>
      <c r="Z26" s="274">
        <f t="shared" si="4"/>
        <v>0</v>
      </c>
      <c r="AA26" s="270">
        <f t="shared" si="5"/>
        <v>2</v>
      </c>
      <c r="AB26" s="605">
        <f t="shared" si="6"/>
        <v>0</v>
      </c>
      <c r="AC26" s="605">
        <v>6.5</v>
      </c>
      <c r="AD26" s="273">
        <f t="shared" si="0"/>
        <v>-0.5</v>
      </c>
      <c r="AE26" s="273"/>
      <c r="AF26">
        <f>SUM(G26:H26)</f>
        <v>2</v>
      </c>
      <c r="AG26">
        <f>SUM(I26:K26)</f>
        <v>2</v>
      </c>
      <c r="AH26" s="725">
        <f t="shared" si="7"/>
        <v>0</v>
      </c>
      <c r="AQ26" s="293" t="s">
        <v>275</v>
      </c>
      <c r="AR26" s="250">
        <v>135</v>
      </c>
      <c r="AS26" s="251">
        <v>125</v>
      </c>
      <c r="AT26" t="s">
        <v>501</v>
      </c>
      <c r="AU26" t="s">
        <v>493</v>
      </c>
      <c r="AV26">
        <v>4</v>
      </c>
      <c r="AW26">
        <v>2</v>
      </c>
      <c r="AX26" s="586" t="s">
        <v>220</v>
      </c>
      <c r="AY26" s="273">
        <v>-0.66666666666666741</v>
      </c>
      <c r="AZ26">
        <f>VLOOKUP(AT26,$BG$3:$BH$52,2,0)+VLOOKUP(AU26,$BG$3:$BH$52,2,0)</f>
        <v>-3</v>
      </c>
      <c r="BA26" s="777">
        <f>IF((AR26+AS26)&gt;= 200,(AR26+AS26-200)/10,(AR26+AS26-200)/10)</f>
        <v>6</v>
      </c>
      <c r="BB26" s="777">
        <f>AV26-2</f>
        <v>2</v>
      </c>
      <c r="BC26" s="777">
        <f>AW26-3</f>
        <v>-1</v>
      </c>
      <c r="BD26" s="589">
        <f>(AX26-3)*3</f>
        <v>0</v>
      </c>
      <c r="BE26" s="587">
        <f>(BF26+AZ26)-8</f>
        <v>-5.5</v>
      </c>
      <c r="BF26" s="589">
        <v>5.5</v>
      </c>
      <c r="BG26" s="584" t="s">
        <v>499</v>
      </c>
      <c r="BH26" s="90">
        <v>4</v>
      </c>
      <c r="BI26" s="588">
        <f>BF26</f>
        <v>5.5</v>
      </c>
    </row>
    <row r="27" spans="1:61" ht="16.5">
      <c r="A27" s="292"/>
      <c r="B27" s="869"/>
      <c r="C27" s="291" t="s">
        <v>280</v>
      </c>
      <c r="D27" s="250">
        <v>125</v>
      </c>
      <c r="E27" s="251">
        <v>125</v>
      </c>
      <c r="F27" s="254" t="s">
        <v>281</v>
      </c>
      <c r="G27" s="255">
        <v>-1</v>
      </c>
      <c r="H27" s="255">
        <v>2</v>
      </c>
      <c r="I27" s="255">
        <v>1</v>
      </c>
      <c r="J27" s="255">
        <v>1</v>
      </c>
      <c r="K27" s="255">
        <v>1</v>
      </c>
      <c r="L27" s="248" t="s">
        <v>220</v>
      </c>
      <c r="M27" s="724" t="s">
        <v>1148</v>
      </c>
      <c r="N27" s="246">
        <v>-0.5</v>
      </c>
      <c r="O27" s="229">
        <v>0.2</v>
      </c>
      <c r="P27" s="231">
        <v>-0.2</v>
      </c>
      <c r="Q27" s="232">
        <v>0</v>
      </c>
      <c r="R27" s="233">
        <v>0.2</v>
      </c>
      <c r="S27" s="234">
        <v>0</v>
      </c>
      <c r="T27" s="235">
        <v>-0.4</v>
      </c>
      <c r="U27" s="236">
        <v>0</v>
      </c>
      <c r="V27" s="285">
        <v>0.1</v>
      </c>
      <c r="W27" s="604">
        <f t="shared" si="1"/>
        <v>-3</v>
      </c>
      <c r="X27">
        <f t="shared" si="2"/>
        <v>-1</v>
      </c>
      <c r="Y27" s="89">
        <f t="shared" si="3"/>
        <v>-4</v>
      </c>
      <c r="Z27" s="274">
        <f t="shared" si="4"/>
        <v>0</v>
      </c>
      <c r="AA27" s="270">
        <f t="shared" si="5"/>
        <v>5</v>
      </c>
      <c r="AB27" s="605">
        <f t="shared" si="6"/>
        <v>0</v>
      </c>
      <c r="AC27" s="605">
        <v>3</v>
      </c>
      <c r="AD27" s="273">
        <f t="shared" si="0"/>
        <v>-4</v>
      </c>
      <c r="AE27" s="273"/>
      <c r="AF27">
        <f>SUM(G27:H27)</f>
        <v>1</v>
      </c>
      <c r="AG27">
        <f>SUM(I27:K27)</f>
        <v>3</v>
      </c>
      <c r="AH27" s="725">
        <f t="shared" si="7"/>
        <v>4</v>
      </c>
      <c r="AQ27" s="290" t="s">
        <v>278</v>
      </c>
      <c r="AR27" s="250">
        <v>80</v>
      </c>
      <c r="AS27" s="251">
        <v>130</v>
      </c>
      <c r="AT27" t="s">
        <v>517</v>
      </c>
      <c r="AU27" t="s">
        <v>550</v>
      </c>
      <c r="AV27">
        <v>2</v>
      </c>
      <c r="AW27">
        <v>2</v>
      </c>
      <c r="AX27" s="586" t="s">
        <v>220</v>
      </c>
      <c r="AY27" s="273">
        <v>-1</v>
      </c>
      <c r="AZ27">
        <f>VLOOKUP(AT27,$BG$3:$BH$52,2,0)+VLOOKUP(AU27,$BG$3:$BH$52,2,0)</f>
        <v>6.5</v>
      </c>
      <c r="BA27" s="777">
        <f>IF((AR27+AS27)&gt;= 200,(AR27+AS27-200)/10,(AR27+AS27-200)/10)</f>
        <v>1</v>
      </c>
      <c r="BB27" s="777">
        <f>AV27-2</f>
        <v>0</v>
      </c>
      <c r="BC27" s="777">
        <f>AW27-3</f>
        <v>-1</v>
      </c>
      <c r="BD27" s="589">
        <f>(AX27-3)*3</f>
        <v>0</v>
      </c>
      <c r="BE27" s="587">
        <f>(BF27+AZ27)-8</f>
        <v>-1.5</v>
      </c>
      <c r="BF27" s="589">
        <v>0</v>
      </c>
      <c r="BG27" s="584" t="s">
        <v>501</v>
      </c>
      <c r="BH27" s="90">
        <v>-8</v>
      </c>
      <c r="BI27" s="588">
        <f>BF27</f>
        <v>0</v>
      </c>
    </row>
    <row r="28" spans="1:61" ht="16.5">
      <c r="A28" s="292"/>
      <c r="B28" s="871"/>
      <c r="C28" s="293" t="s">
        <v>282</v>
      </c>
      <c r="D28" s="250">
        <v>45</v>
      </c>
      <c r="E28" s="251">
        <v>85</v>
      </c>
      <c r="F28" s="254" t="s">
        <v>283</v>
      </c>
      <c r="G28" s="255">
        <v>5</v>
      </c>
      <c r="H28" s="255">
        <v>3</v>
      </c>
      <c r="I28" s="255">
        <v>3</v>
      </c>
      <c r="J28" s="255">
        <v>1</v>
      </c>
      <c r="K28" s="255">
        <v>0</v>
      </c>
      <c r="L28" s="248" t="s">
        <v>220</v>
      </c>
      <c r="M28" s="724" t="s">
        <v>1133</v>
      </c>
      <c r="N28" s="246">
        <v>0</v>
      </c>
      <c r="O28" s="229">
        <v>0.1</v>
      </c>
      <c r="P28" s="231">
        <v>0</v>
      </c>
      <c r="Q28" s="232">
        <v>0.1</v>
      </c>
      <c r="R28" s="233">
        <v>0.6</v>
      </c>
      <c r="S28" s="234">
        <v>0.2</v>
      </c>
      <c r="T28" s="235">
        <v>0</v>
      </c>
      <c r="U28" s="236">
        <v>0</v>
      </c>
      <c r="V28" s="285">
        <v>0</v>
      </c>
      <c r="W28" s="604">
        <f t="shared" si="1"/>
        <v>5</v>
      </c>
      <c r="X28">
        <f t="shared" si="2"/>
        <v>7</v>
      </c>
      <c r="Y28" s="89">
        <f t="shared" si="3"/>
        <v>12</v>
      </c>
      <c r="Z28" s="274">
        <f t="shared" si="4"/>
        <v>0</v>
      </c>
      <c r="AA28" s="270">
        <f t="shared" si="5"/>
        <v>-7</v>
      </c>
      <c r="AB28" s="605">
        <f t="shared" si="6"/>
        <v>0</v>
      </c>
      <c r="AC28" s="605">
        <v>3</v>
      </c>
      <c r="AD28" s="273">
        <f t="shared" si="0"/>
        <v>12</v>
      </c>
      <c r="AE28" s="273"/>
      <c r="AF28">
        <f>SUM(G28:H28)</f>
        <v>8</v>
      </c>
      <c r="AG28">
        <f>SUM(I28:K28)</f>
        <v>4</v>
      </c>
      <c r="AH28" s="725">
        <f t="shared" si="7"/>
        <v>0</v>
      </c>
      <c r="AQ28" s="291" t="s">
        <v>280</v>
      </c>
      <c r="AR28" s="250">
        <v>125</v>
      </c>
      <c r="AS28" s="251">
        <v>125</v>
      </c>
      <c r="AT28" t="s">
        <v>517</v>
      </c>
      <c r="AU28" t="s">
        <v>463</v>
      </c>
      <c r="AV28">
        <v>1</v>
      </c>
      <c r="AW28">
        <v>3</v>
      </c>
      <c r="AX28" s="586" t="s">
        <v>220</v>
      </c>
      <c r="AY28" s="273">
        <v>0.11111111111111116</v>
      </c>
      <c r="AZ28">
        <f>VLOOKUP(AT28,$BG$3:$BH$52,2,0)+VLOOKUP(AU28,$BG$3:$BH$52,2,0)</f>
        <v>3</v>
      </c>
      <c r="BA28" s="777">
        <f>IF((AR28+AS28)&gt;= 200,(AR28+AS28-200)/10,(AR28+AS28-200)/10)</f>
        <v>5</v>
      </c>
      <c r="BB28" s="777">
        <f>AV28-2</f>
        <v>-1</v>
      </c>
      <c r="BC28" s="777">
        <f>AW28-3</f>
        <v>0</v>
      </c>
      <c r="BD28" s="589">
        <f>(AX28-3)*3</f>
        <v>0</v>
      </c>
      <c r="BE28" s="587">
        <f>(BF28+AZ28)-8</f>
        <v>0</v>
      </c>
      <c r="BF28" s="589">
        <v>5</v>
      </c>
      <c r="BG28" s="584" t="s">
        <v>503</v>
      </c>
      <c r="BH28" s="90">
        <v>5</v>
      </c>
      <c r="BI28" s="588">
        <f>BF28</f>
        <v>5</v>
      </c>
    </row>
    <row r="29" spans="1:61" ht="16.5">
      <c r="A29" s="292"/>
      <c r="B29" s="896" t="s">
        <v>284</v>
      </c>
      <c r="C29" s="290" t="s">
        <v>285</v>
      </c>
      <c r="D29" s="250">
        <v>100</v>
      </c>
      <c r="E29" s="251">
        <v>130</v>
      </c>
      <c r="F29" s="254" t="s">
        <v>286</v>
      </c>
      <c r="G29" s="255">
        <v>0</v>
      </c>
      <c r="H29" s="255">
        <v>2</v>
      </c>
      <c r="I29" s="255">
        <v>0</v>
      </c>
      <c r="J29" s="255">
        <v>2</v>
      </c>
      <c r="K29" s="255">
        <v>1</v>
      </c>
      <c r="L29" s="248" t="s">
        <v>220</v>
      </c>
      <c r="M29" s="724" t="s">
        <v>1144</v>
      </c>
      <c r="N29" s="247">
        <v>0</v>
      </c>
      <c r="O29" s="230">
        <v>0</v>
      </c>
      <c r="P29" s="231">
        <v>-0.7</v>
      </c>
      <c r="Q29" s="232">
        <v>0.5</v>
      </c>
      <c r="R29" s="275">
        <v>0.3</v>
      </c>
      <c r="S29" s="234">
        <v>0</v>
      </c>
      <c r="T29" s="235">
        <v>-0.2</v>
      </c>
      <c r="U29" s="236">
        <v>0</v>
      </c>
      <c r="V29" s="285">
        <v>0</v>
      </c>
      <c r="W29" s="604">
        <f t="shared" si="1"/>
        <v>-0.49999999999999989</v>
      </c>
      <c r="X29">
        <f t="shared" si="2"/>
        <v>0</v>
      </c>
      <c r="Y29" s="89">
        <f t="shared" si="3"/>
        <v>-0.49999999999999989</v>
      </c>
      <c r="Z29" s="274">
        <f t="shared" si="4"/>
        <v>0</v>
      </c>
      <c r="AA29" s="270">
        <f t="shared" si="5"/>
        <v>3</v>
      </c>
      <c r="AB29" s="605">
        <f t="shared" si="6"/>
        <v>0</v>
      </c>
      <c r="AC29" s="605">
        <v>3.5</v>
      </c>
      <c r="AD29" s="273">
        <f t="shared" si="0"/>
        <v>-0.49999999999999989</v>
      </c>
      <c r="AE29" s="273"/>
      <c r="AF29">
        <f>SUM(G29:H29)</f>
        <v>2</v>
      </c>
      <c r="AG29">
        <f>SUM(I29:K29)</f>
        <v>3</v>
      </c>
      <c r="AH29" s="725">
        <f t="shared" si="7"/>
        <v>2</v>
      </c>
      <c r="AQ29" s="293" t="s">
        <v>282</v>
      </c>
      <c r="AR29" s="250">
        <v>45</v>
      </c>
      <c r="AS29" s="251">
        <v>85</v>
      </c>
      <c r="AT29" t="s">
        <v>517</v>
      </c>
      <c r="AU29" t="s">
        <v>535</v>
      </c>
      <c r="AV29">
        <v>8</v>
      </c>
      <c r="AW29">
        <v>4</v>
      </c>
      <c r="AX29" s="586" t="s">
        <v>220</v>
      </c>
      <c r="AY29" s="273">
        <v>9.2222222222222214</v>
      </c>
      <c r="AZ29">
        <f>VLOOKUP(AT29,$BG$3:$BH$52,2,0)+VLOOKUP(AU29,$BG$3:$BH$52,2,0)</f>
        <v>3</v>
      </c>
      <c r="BA29" s="777">
        <f>IF((AR29+AS29)&gt;= 200,(AR29+AS29-200)/10,(AR29+AS29-200)/10)</f>
        <v>-7</v>
      </c>
      <c r="BB29" s="777">
        <f>AV29-2</f>
        <v>6</v>
      </c>
      <c r="BC29" s="777">
        <f>AW29-3</f>
        <v>1</v>
      </c>
      <c r="BD29" s="589">
        <f>(AX29-3)*3</f>
        <v>0</v>
      </c>
      <c r="BE29" s="587">
        <f>(BF29+AZ29)-8</f>
        <v>-3</v>
      </c>
      <c r="BF29" s="589">
        <v>2</v>
      </c>
      <c r="BG29" s="584" t="s">
        <v>505</v>
      </c>
      <c r="BH29" s="90">
        <v>1.5</v>
      </c>
      <c r="BI29" s="588">
        <f>BF29</f>
        <v>2</v>
      </c>
    </row>
    <row r="30" spans="1:61" ht="16.5">
      <c r="A30" s="292"/>
      <c r="B30" s="899"/>
      <c r="C30" s="291" t="s">
        <v>287</v>
      </c>
      <c r="D30" s="250">
        <v>120</v>
      </c>
      <c r="E30" s="251">
        <v>100</v>
      </c>
      <c r="F30" s="254" t="s">
        <v>288</v>
      </c>
      <c r="G30" s="255">
        <v>2</v>
      </c>
      <c r="H30" s="255">
        <v>1</v>
      </c>
      <c r="I30" s="255">
        <v>2</v>
      </c>
      <c r="J30" s="255">
        <v>1</v>
      </c>
      <c r="K30" s="255">
        <v>1</v>
      </c>
      <c r="L30" s="248" t="s">
        <v>220</v>
      </c>
      <c r="M30" s="724" t="s">
        <v>1133</v>
      </c>
      <c r="N30" s="247">
        <v>0</v>
      </c>
      <c r="O30" s="230">
        <v>0</v>
      </c>
      <c r="P30" s="231">
        <v>-0.7</v>
      </c>
      <c r="Q30" s="232">
        <v>0.5</v>
      </c>
      <c r="R30" s="275">
        <v>0</v>
      </c>
      <c r="S30" s="234">
        <v>0.2</v>
      </c>
      <c r="T30" s="235">
        <v>-0.5</v>
      </c>
      <c r="U30" s="236">
        <v>0</v>
      </c>
      <c r="V30" s="285">
        <v>0</v>
      </c>
      <c r="W30" s="604">
        <f t="shared" si="1"/>
        <v>-2.4999999999999996</v>
      </c>
      <c r="X30">
        <f t="shared" si="2"/>
        <v>2</v>
      </c>
      <c r="Y30" s="89">
        <f t="shared" si="3"/>
        <v>-0.49999999999999956</v>
      </c>
      <c r="Z30" s="274">
        <f t="shared" si="4"/>
        <v>0</v>
      </c>
      <c r="AA30" s="270">
        <f t="shared" si="5"/>
        <v>2</v>
      </c>
      <c r="AB30" s="605">
        <f t="shared" si="6"/>
        <v>0</v>
      </c>
      <c r="AC30" s="605">
        <v>6.5</v>
      </c>
      <c r="AD30" s="273">
        <f t="shared" si="0"/>
        <v>-0.49999999999999956</v>
      </c>
      <c r="AE30" s="273"/>
      <c r="AF30">
        <f>SUM(G30:H30)</f>
        <v>3</v>
      </c>
      <c r="AG30">
        <f>SUM(I30:K30)</f>
        <v>4</v>
      </c>
      <c r="AH30" s="725">
        <f t="shared" si="7"/>
        <v>0</v>
      </c>
      <c r="AQ30" s="290" t="s">
        <v>285</v>
      </c>
      <c r="AR30" s="250">
        <v>100</v>
      </c>
      <c r="AS30" s="251">
        <v>120</v>
      </c>
      <c r="AT30" t="s">
        <v>465</v>
      </c>
      <c r="AU30" t="s">
        <v>533</v>
      </c>
      <c r="AV30">
        <v>3</v>
      </c>
      <c r="AW30">
        <v>4</v>
      </c>
      <c r="AX30" s="586" t="s">
        <v>220</v>
      </c>
      <c r="AY30" s="273">
        <v>2.0000000000000004</v>
      </c>
      <c r="AZ30">
        <f>VLOOKUP(AT30,$BG$3:$BH$52,2,0)+VLOOKUP(AU30,$BG$3:$BH$52,2,0)</f>
        <v>3.5</v>
      </c>
      <c r="BA30" s="777">
        <f>IF((AR30+AS30)&gt;= 200,(AR30+AS30-200)/10,(AR30+AS30-200)/10)</f>
        <v>2</v>
      </c>
      <c r="BB30" s="777">
        <f>AV30-2</f>
        <v>1</v>
      </c>
      <c r="BC30" s="777">
        <f>AW30-3</f>
        <v>1</v>
      </c>
      <c r="BD30" s="589">
        <f>(AX30-3)*3</f>
        <v>0</v>
      </c>
      <c r="BE30" s="587">
        <f>(BF30+AZ30)-8</f>
        <v>-0.5</v>
      </c>
      <c r="BF30" s="589">
        <v>4</v>
      </c>
      <c r="BG30" s="584" t="s">
        <v>507</v>
      </c>
      <c r="BH30" s="90">
        <v>6</v>
      </c>
      <c r="BI30" s="588">
        <f>BF30</f>
        <v>4</v>
      </c>
    </row>
    <row r="31" spans="1:61" ht="16.5">
      <c r="A31" s="292"/>
      <c r="B31" s="926"/>
      <c r="C31" s="293" t="s">
        <v>289</v>
      </c>
      <c r="D31" s="250">
        <v>70</v>
      </c>
      <c r="E31" s="251">
        <v>140</v>
      </c>
      <c r="F31" s="254" t="s">
        <v>290</v>
      </c>
      <c r="G31" s="255">
        <v>-2</v>
      </c>
      <c r="H31" s="255">
        <v>2</v>
      </c>
      <c r="I31" s="255">
        <v>0</v>
      </c>
      <c r="J31" s="255">
        <v>1</v>
      </c>
      <c r="K31" s="255">
        <v>2</v>
      </c>
      <c r="L31" s="248" t="s">
        <v>220</v>
      </c>
      <c r="M31" s="724" t="s">
        <v>1133</v>
      </c>
      <c r="N31" s="247">
        <v>0.2</v>
      </c>
      <c r="O31" s="230">
        <v>0.2</v>
      </c>
      <c r="P31" s="231">
        <v>-0.5</v>
      </c>
      <c r="Q31" s="232">
        <v>0.7</v>
      </c>
      <c r="R31" s="275">
        <v>0.2</v>
      </c>
      <c r="S31" s="234">
        <v>0</v>
      </c>
      <c r="T31" s="235">
        <v>-0.5</v>
      </c>
      <c r="U31" s="236">
        <v>0</v>
      </c>
      <c r="V31" s="285">
        <v>-0.2</v>
      </c>
      <c r="W31" s="604">
        <f t="shared" si="1"/>
        <v>0.50000000000000022</v>
      </c>
      <c r="X31">
        <f t="shared" si="2"/>
        <v>-2</v>
      </c>
      <c r="Y31" s="89">
        <f t="shared" si="3"/>
        <v>-1.4999999999999998</v>
      </c>
      <c r="Z31" s="274">
        <f t="shared" si="4"/>
        <v>0</v>
      </c>
      <c r="AA31" s="270">
        <f t="shared" si="5"/>
        <v>1</v>
      </c>
      <c r="AB31" s="605">
        <f t="shared" si="6"/>
        <v>0</v>
      </c>
      <c r="AC31" s="605">
        <v>8.5</v>
      </c>
      <c r="AD31" s="273">
        <f t="shared" si="0"/>
        <v>-1.4999999999999998</v>
      </c>
      <c r="AE31" s="273"/>
      <c r="AF31">
        <f>SUM(G31:H31)</f>
        <v>0</v>
      </c>
      <c r="AG31">
        <f>SUM(I31:K31)</f>
        <v>3</v>
      </c>
      <c r="AH31" s="725">
        <f t="shared" si="7"/>
        <v>0</v>
      </c>
      <c r="AQ31" s="291" t="s">
        <v>287</v>
      </c>
      <c r="AR31" s="250">
        <v>120</v>
      </c>
      <c r="AS31" s="251">
        <v>100</v>
      </c>
      <c r="AT31" t="s">
        <v>465</v>
      </c>
      <c r="AU31" t="s">
        <v>531</v>
      </c>
      <c r="AV31">
        <v>3</v>
      </c>
      <c r="AW31">
        <v>4</v>
      </c>
      <c r="AX31" s="586" t="s">
        <v>220</v>
      </c>
      <c r="AY31" s="273">
        <v>-0.77777777777777768</v>
      </c>
      <c r="AZ31">
        <f>VLOOKUP(AT31,$BG$3:$BH$52,2,0)+VLOOKUP(AU31,$BG$3:$BH$52,2,0)</f>
        <v>6.5</v>
      </c>
      <c r="BA31" s="777">
        <f>IF((AR31+AS31)&gt;= 200,(AR31+AS31-200)/10,(AR31+AS31-200)/10)</f>
        <v>2</v>
      </c>
      <c r="BB31" s="777">
        <f>AV31-2</f>
        <v>1</v>
      </c>
      <c r="BC31" s="777">
        <f>AW31-3</f>
        <v>1</v>
      </c>
      <c r="BD31" s="589">
        <f>(AX31-3)*3</f>
        <v>0</v>
      </c>
      <c r="BE31" s="587">
        <f>(BF31+AZ31)-8</f>
        <v>0</v>
      </c>
      <c r="BF31" s="589">
        <v>1.5000000000000004</v>
      </c>
      <c r="BG31" s="584" t="s">
        <v>509</v>
      </c>
      <c r="BH31" s="90">
        <v>1.5</v>
      </c>
      <c r="BI31" s="588">
        <f>BF31</f>
        <v>1.5000000000000004</v>
      </c>
    </row>
    <row r="32" spans="1:61" ht="16.5">
      <c r="A32" s="292"/>
      <c r="B32" s="896" t="s">
        <v>291</v>
      </c>
      <c r="C32" s="290" t="s">
        <v>292</v>
      </c>
      <c r="D32" s="250">
        <v>150</v>
      </c>
      <c r="E32" s="251">
        <v>150</v>
      </c>
      <c r="F32" s="254" t="s">
        <v>293</v>
      </c>
      <c r="G32" s="255">
        <v>1</v>
      </c>
      <c r="H32" s="255">
        <v>1</v>
      </c>
      <c r="I32" s="255">
        <v>1</v>
      </c>
      <c r="J32" s="255">
        <v>1</v>
      </c>
      <c r="K32" s="255">
        <v>1</v>
      </c>
      <c r="L32" s="248" t="s">
        <v>220</v>
      </c>
      <c r="M32" s="724" t="s">
        <v>1133</v>
      </c>
      <c r="N32" s="246">
        <v>0</v>
      </c>
      <c r="O32" s="229">
        <v>0.2</v>
      </c>
      <c r="P32" s="231">
        <v>0</v>
      </c>
      <c r="Q32" s="232">
        <v>0</v>
      </c>
      <c r="R32" s="233">
        <v>0</v>
      </c>
      <c r="S32" s="234">
        <v>0.2</v>
      </c>
      <c r="T32" s="235">
        <v>0</v>
      </c>
      <c r="U32" s="236">
        <v>0</v>
      </c>
      <c r="V32" s="285">
        <v>0.4</v>
      </c>
      <c r="W32" s="604">
        <f t="shared" si="1"/>
        <v>4</v>
      </c>
      <c r="X32">
        <f t="shared" si="2"/>
        <v>0</v>
      </c>
      <c r="Y32" s="89">
        <f t="shared" si="3"/>
        <v>4</v>
      </c>
      <c r="Z32" s="274">
        <f t="shared" si="4"/>
        <v>0</v>
      </c>
      <c r="AA32" s="270">
        <f t="shared" si="5"/>
        <v>10</v>
      </c>
      <c r="AB32" s="605">
        <f t="shared" si="6"/>
        <v>0</v>
      </c>
      <c r="AC32" s="605">
        <v>-6</v>
      </c>
      <c r="AD32" s="273">
        <f t="shared" si="0"/>
        <v>4</v>
      </c>
      <c r="AE32" s="273"/>
      <c r="AF32">
        <f>SUM(G32:H32)</f>
        <v>2</v>
      </c>
      <c r="AG32">
        <f>SUM(I32:K32)</f>
        <v>3</v>
      </c>
      <c r="AH32" s="725">
        <f t="shared" si="7"/>
        <v>0</v>
      </c>
      <c r="AQ32" s="293" t="s">
        <v>289</v>
      </c>
      <c r="AR32" s="250">
        <v>70</v>
      </c>
      <c r="AS32" s="251">
        <v>140</v>
      </c>
      <c r="AT32" t="s">
        <v>465</v>
      </c>
      <c r="AU32" t="s">
        <v>497</v>
      </c>
      <c r="AV32">
        <v>0</v>
      </c>
      <c r="AW32">
        <v>3</v>
      </c>
      <c r="AX32" s="586" t="s">
        <v>220</v>
      </c>
      <c r="AY32" s="273">
        <v>-1.4444444444444442</v>
      </c>
      <c r="AZ32">
        <f>VLOOKUP(AT32,$BG$3:$BH$52,2,0)+VLOOKUP(AU32,$BG$3:$BH$52,2,0)</f>
        <v>8.5</v>
      </c>
      <c r="BA32" s="777">
        <f>IF((AR32+AS32)&gt;= 200,(AR32+AS32-200)/10,(AR32+AS32-200)/10)</f>
        <v>1</v>
      </c>
      <c r="BB32" s="777">
        <f>AV32-2</f>
        <v>-2</v>
      </c>
      <c r="BC32" s="777">
        <f>AW32-3</f>
        <v>0</v>
      </c>
      <c r="BD32" s="589">
        <f>(AX32-3)*3</f>
        <v>0</v>
      </c>
      <c r="BE32" s="587">
        <f>(BF32+AZ32)-8</f>
        <v>0</v>
      </c>
      <c r="BF32" s="589">
        <v>-0.49999999999999978</v>
      </c>
      <c r="BG32" s="584" t="s">
        <v>511</v>
      </c>
      <c r="BH32" s="90">
        <v>1.5</v>
      </c>
      <c r="BI32" s="588">
        <f>BF32</f>
        <v>-0.49999999999999978</v>
      </c>
    </row>
    <row r="33" spans="1:61" ht="16.5">
      <c r="A33" s="292"/>
      <c r="B33" s="899"/>
      <c r="C33" s="291" t="s">
        <v>294</v>
      </c>
      <c r="D33" s="250">
        <v>120</v>
      </c>
      <c r="E33" s="251">
        <v>50</v>
      </c>
      <c r="F33" s="254" t="s">
        <v>295</v>
      </c>
      <c r="G33" s="255">
        <v>0</v>
      </c>
      <c r="H33" s="255">
        <v>2</v>
      </c>
      <c r="I33" s="255">
        <v>-2</v>
      </c>
      <c r="J33" s="255">
        <v>0</v>
      </c>
      <c r="K33" s="255">
        <v>2</v>
      </c>
      <c r="L33" s="248" t="s">
        <v>220</v>
      </c>
      <c r="M33" s="724" t="s">
        <v>1133</v>
      </c>
      <c r="N33" s="246">
        <v>0</v>
      </c>
      <c r="O33" s="229">
        <v>0.3</v>
      </c>
      <c r="P33" s="231">
        <v>0</v>
      </c>
      <c r="Q33" s="232">
        <v>0</v>
      </c>
      <c r="R33" s="233">
        <v>0</v>
      </c>
      <c r="S33" s="234">
        <v>0</v>
      </c>
      <c r="T33" s="235">
        <v>0</v>
      </c>
      <c r="U33" s="236">
        <v>0</v>
      </c>
      <c r="V33" s="285">
        <v>0.3</v>
      </c>
      <c r="W33" s="604">
        <f t="shared" si="1"/>
        <v>3</v>
      </c>
      <c r="X33">
        <f t="shared" si="2"/>
        <v>-3</v>
      </c>
      <c r="Y33" s="89">
        <f t="shared" si="3"/>
        <v>0</v>
      </c>
      <c r="Z33" s="274">
        <f t="shared" si="4"/>
        <v>0</v>
      </c>
      <c r="AA33" s="270">
        <f t="shared" si="5"/>
        <v>-3</v>
      </c>
      <c r="AB33" s="605">
        <f t="shared" si="6"/>
        <v>0</v>
      </c>
      <c r="AC33" s="605">
        <v>11</v>
      </c>
      <c r="AD33" s="273">
        <f t="shared" si="0"/>
        <v>0</v>
      </c>
      <c r="AE33" s="273"/>
      <c r="AF33">
        <f>SUM(G33:H33)</f>
        <v>2</v>
      </c>
      <c r="AG33">
        <f>SUM(I33:K33)</f>
        <v>0</v>
      </c>
      <c r="AH33" s="725">
        <f t="shared" si="7"/>
        <v>0</v>
      </c>
      <c r="AQ33" s="290" t="s">
        <v>292</v>
      </c>
      <c r="AR33" s="250">
        <v>150</v>
      </c>
      <c r="AS33" s="251">
        <v>150</v>
      </c>
      <c r="AT33" t="s">
        <v>542</v>
      </c>
      <c r="AU33" t="s">
        <v>529</v>
      </c>
      <c r="AV33">
        <v>2</v>
      </c>
      <c r="AW33">
        <v>3</v>
      </c>
      <c r="AX33" s="586" t="s">
        <v>220</v>
      </c>
      <c r="AY33" s="273">
        <v>5</v>
      </c>
      <c r="AZ33">
        <f>VLOOKUP(AT33,$BG$3:$BH$52,2,0)+VLOOKUP(AU33,$BG$3:$BH$52,2,0)</f>
        <v>-6</v>
      </c>
      <c r="BA33" s="777">
        <f>IF((AR33+AS33)&gt;= 200,(AR33+AS33-200)/10,(AR33+AS33-200)/10)</f>
        <v>10</v>
      </c>
      <c r="BB33" s="777">
        <f>AV33-2</f>
        <v>0</v>
      </c>
      <c r="BC33" s="777">
        <f>AW33-3</f>
        <v>0</v>
      </c>
      <c r="BD33" s="589">
        <f>(AX33-3)*3</f>
        <v>0</v>
      </c>
      <c r="BE33" s="587">
        <f>(BF33+AZ33)-8</f>
        <v>0.5</v>
      </c>
      <c r="BF33" s="589">
        <v>14.5</v>
      </c>
      <c r="BG33" s="584" t="s">
        <v>513</v>
      </c>
      <c r="BH33" s="90">
        <v>6</v>
      </c>
      <c r="BI33" s="588">
        <f>BF33</f>
        <v>14.5</v>
      </c>
    </row>
    <row r="34" spans="1:61" ht="16.5">
      <c r="A34" s="292"/>
      <c r="B34" s="926"/>
      <c r="C34" s="293" t="s">
        <v>296</v>
      </c>
      <c r="D34" s="250">
        <v>165</v>
      </c>
      <c r="E34" s="251">
        <v>35</v>
      </c>
      <c r="F34" s="254" t="s">
        <v>297</v>
      </c>
      <c r="G34" s="255">
        <v>2</v>
      </c>
      <c r="H34" s="255">
        <v>2</v>
      </c>
      <c r="I34" s="255">
        <v>2</v>
      </c>
      <c r="J34" s="255">
        <v>2</v>
      </c>
      <c r="K34" s="255">
        <v>-2</v>
      </c>
      <c r="L34" s="248" t="s">
        <v>220</v>
      </c>
      <c r="M34" s="724" t="s">
        <v>1144</v>
      </c>
      <c r="N34" s="246">
        <v>0</v>
      </c>
      <c r="O34" s="229">
        <v>0</v>
      </c>
      <c r="P34" s="231">
        <v>-0.4</v>
      </c>
      <c r="Q34" s="232">
        <v>-0.2</v>
      </c>
      <c r="R34" s="233">
        <v>0</v>
      </c>
      <c r="S34" s="234">
        <v>0</v>
      </c>
      <c r="T34" s="235">
        <v>0</v>
      </c>
      <c r="U34" s="236">
        <v>0.2</v>
      </c>
      <c r="V34" s="285">
        <v>-0.4</v>
      </c>
      <c r="W34" s="604">
        <f t="shared" si="1"/>
        <v>-4</v>
      </c>
      <c r="X34">
        <f t="shared" si="2"/>
        <v>1</v>
      </c>
      <c r="Y34" s="89">
        <f t="shared" si="3"/>
        <v>-3</v>
      </c>
      <c r="Z34" s="274">
        <f t="shared" si="4"/>
        <v>0</v>
      </c>
      <c r="AA34" s="270">
        <f t="shared" ref="AA34:AA65" si="8">IF(SUM(D34:E34)=200, 0, IF(SUM(D34:E34)&gt;200, ROUND((SUM(D34:E34)-200)/10, 0), ROUND((SUM(D34:E34)-200)/10, 0)))</f>
        <v>0</v>
      </c>
      <c r="AB34" s="605">
        <f t="shared" si="6"/>
        <v>0</v>
      </c>
      <c r="AC34" s="605">
        <v>9</v>
      </c>
      <c r="AD34" s="273">
        <f t="shared" ref="AD34:AE65" si="9">SUM(W34:X34)+Z34</f>
        <v>-3</v>
      </c>
      <c r="AE34" s="273"/>
      <c r="AF34">
        <f>SUM(G34:H34)</f>
        <v>4</v>
      </c>
      <c r="AG34">
        <f>SUM(I34:K34)</f>
        <v>2</v>
      </c>
      <c r="AH34" s="725">
        <f t="shared" si="7"/>
        <v>2</v>
      </c>
      <c r="AQ34" s="291" t="s">
        <v>294</v>
      </c>
      <c r="AR34" s="250">
        <v>180</v>
      </c>
      <c r="AS34" s="251">
        <v>50</v>
      </c>
      <c r="AT34" t="s">
        <v>542</v>
      </c>
      <c r="AU34" t="s">
        <v>525</v>
      </c>
      <c r="AV34">
        <v>2</v>
      </c>
      <c r="AW34">
        <v>0</v>
      </c>
      <c r="AX34" s="586" t="s">
        <v>220</v>
      </c>
      <c r="AY34" s="273">
        <v>2</v>
      </c>
      <c r="AZ34">
        <f>VLOOKUP(AT34,$BG$3:$BH$52,2,0)+VLOOKUP(AU34,$BG$3:$BH$52,2,0)</f>
        <v>11</v>
      </c>
      <c r="BA34" s="777">
        <f>IF((AR34+AS34)&gt;= 200,(AR34+AS34-200)/10,(AR34+AS34-200)/10)</f>
        <v>3</v>
      </c>
      <c r="BB34" s="777">
        <f>AV34-2</f>
        <v>0</v>
      </c>
      <c r="BC34" s="777">
        <f>AW34-3</f>
        <v>-3</v>
      </c>
      <c r="BD34" s="589">
        <f>(AX34-3)*3</f>
        <v>0</v>
      </c>
      <c r="BE34" s="587">
        <f>(BF34+AZ34)-8</f>
        <v>7.5</v>
      </c>
      <c r="BF34" s="589">
        <v>4.5</v>
      </c>
      <c r="BG34" s="584" t="s">
        <v>515</v>
      </c>
      <c r="BH34" s="90">
        <v>4</v>
      </c>
      <c r="BI34" s="588">
        <f>BF34</f>
        <v>4.5</v>
      </c>
    </row>
    <row r="35" spans="1:61" ht="16.5">
      <c r="A35" s="292"/>
      <c r="B35" s="896" t="s">
        <v>298</v>
      </c>
      <c r="C35" s="290" t="s">
        <v>299</v>
      </c>
      <c r="D35" s="250">
        <v>110</v>
      </c>
      <c r="E35" s="251">
        <v>80</v>
      </c>
      <c r="F35" s="254" t="s">
        <v>300</v>
      </c>
      <c r="G35" s="255">
        <v>3</v>
      </c>
      <c r="H35" s="255">
        <v>3</v>
      </c>
      <c r="I35" s="255">
        <v>1</v>
      </c>
      <c r="J35" s="255">
        <v>1</v>
      </c>
      <c r="K35" s="255">
        <v>0</v>
      </c>
      <c r="L35" s="248" t="s">
        <v>220</v>
      </c>
      <c r="M35" s="724" t="s">
        <v>1133</v>
      </c>
      <c r="N35" s="247">
        <v>-0.5</v>
      </c>
      <c r="O35" s="230">
        <v>0</v>
      </c>
      <c r="P35" s="231">
        <v>0</v>
      </c>
      <c r="Q35" s="232">
        <v>-0.2</v>
      </c>
      <c r="R35" s="233">
        <v>-0.2</v>
      </c>
      <c r="S35" s="234">
        <v>0.2</v>
      </c>
      <c r="T35" s="235">
        <v>0</v>
      </c>
      <c r="U35" s="236">
        <v>0</v>
      </c>
      <c r="V35" s="285">
        <v>0.8</v>
      </c>
      <c r="W35" s="604">
        <f t="shared" si="1"/>
        <v>0.50000000000000044</v>
      </c>
      <c r="X35">
        <f t="shared" si="2"/>
        <v>3</v>
      </c>
      <c r="Y35" s="89">
        <f t="shared" si="3"/>
        <v>3.5000000000000004</v>
      </c>
      <c r="Z35" s="274">
        <f t="shared" si="4"/>
        <v>0</v>
      </c>
      <c r="AA35" s="270">
        <f t="shared" si="8"/>
        <v>-1</v>
      </c>
      <c r="AB35" s="605">
        <f t="shared" si="6"/>
        <v>0</v>
      </c>
      <c r="AC35" s="605">
        <v>5.5</v>
      </c>
      <c r="AD35" s="273">
        <f t="shared" si="9"/>
        <v>3.5000000000000004</v>
      </c>
      <c r="AE35" s="273"/>
      <c r="AF35">
        <f>SUM(G35:H35)</f>
        <v>6</v>
      </c>
      <c r="AG35">
        <f>SUM(I35:K35)</f>
        <v>2</v>
      </c>
      <c r="AH35" s="725">
        <f t="shared" si="7"/>
        <v>0</v>
      </c>
      <c r="AQ35" s="293" t="s">
        <v>296</v>
      </c>
      <c r="AR35" s="250">
        <v>165</v>
      </c>
      <c r="AS35" s="251">
        <v>35</v>
      </c>
      <c r="AT35" t="s">
        <v>542</v>
      </c>
      <c r="AU35" t="s">
        <v>487</v>
      </c>
      <c r="AV35">
        <v>4</v>
      </c>
      <c r="AW35">
        <v>4</v>
      </c>
      <c r="AX35" s="586" t="s">
        <v>220</v>
      </c>
      <c r="AY35" s="273">
        <v>4.1111111111111107</v>
      </c>
      <c r="AZ35">
        <f>VLOOKUP(AT35,$BG$3:$BH$52,2,0)+VLOOKUP(AU35,$BG$3:$BH$52,2,0)</f>
        <v>9</v>
      </c>
      <c r="BA35" s="777">
        <f>IF((AR35+AS35)&gt;= 200,(AR35+AS35-200)/10,(AR35+AS35-200)/10)</f>
        <v>0</v>
      </c>
      <c r="BB35" s="777">
        <f>AV35-2</f>
        <v>2</v>
      </c>
      <c r="BC35" s="777">
        <f>AW35-3</f>
        <v>1</v>
      </c>
      <c r="BD35" s="589">
        <f>(AX35-3)*3</f>
        <v>0</v>
      </c>
      <c r="BE35" s="587">
        <f>(BF35+AZ35)-8</f>
        <v>5</v>
      </c>
      <c r="BF35" s="589">
        <v>4</v>
      </c>
      <c r="BG35" s="584" t="s">
        <v>517</v>
      </c>
      <c r="BH35" s="90">
        <v>1.5</v>
      </c>
      <c r="BI35" s="588">
        <f>BF35</f>
        <v>4</v>
      </c>
    </row>
    <row r="36" spans="1:61" ht="16.5">
      <c r="A36" s="292"/>
      <c r="B36" s="899"/>
      <c r="C36" s="291" t="s">
        <v>301</v>
      </c>
      <c r="D36" s="250">
        <v>70</v>
      </c>
      <c r="E36" s="251">
        <v>100</v>
      </c>
      <c r="F36" s="254" t="s">
        <v>302</v>
      </c>
      <c r="G36" s="255">
        <v>1</v>
      </c>
      <c r="H36" s="255">
        <v>1</v>
      </c>
      <c r="I36" s="255">
        <v>1</v>
      </c>
      <c r="J36" s="255">
        <v>3</v>
      </c>
      <c r="K36" s="255">
        <v>1</v>
      </c>
      <c r="L36" s="248" t="s">
        <v>303</v>
      </c>
      <c r="M36" s="724" t="s">
        <v>1133</v>
      </c>
      <c r="N36" s="247">
        <v>0</v>
      </c>
      <c r="O36" s="230">
        <v>0</v>
      </c>
      <c r="P36" s="231">
        <v>-0.3</v>
      </c>
      <c r="Q36" s="232">
        <v>0</v>
      </c>
      <c r="R36" s="233">
        <v>0</v>
      </c>
      <c r="S36" s="234">
        <v>0</v>
      </c>
      <c r="T36" s="235">
        <v>0.2</v>
      </c>
      <c r="U36" s="236">
        <v>0</v>
      </c>
      <c r="V36" s="285">
        <v>0.3</v>
      </c>
      <c r="W36" s="604">
        <f t="shared" si="1"/>
        <v>1</v>
      </c>
      <c r="X36">
        <f t="shared" si="2"/>
        <v>2</v>
      </c>
      <c r="Y36" s="89">
        <f t="shared" si="3"/>
        <v>3</v>
      </c>
      <c r="Z36" s="274">
        <f t="shared" si="4"/>
        <v>2.5</v>
      </c>
      <c r="AA36" s="270">
        <f t="shared" si="8"/>
        <v>-3</v>
      </c>
      <c r="AB36" s="605">
        <f t="shared" si="6"/>
        <v>0</v>
      </c>
      <c r="AC36" s="605">
        <v>5.5</v>
      </c>
      <c r="AD36" s="273">
        <f t="shared" si="9"/>
        <v>5.5</v>
      </c>
      <c r="AE36" s="273"/>
      <c r="AF36">
        <f>SUM(G36:H36)</f>
        <v>2</v>
      </c>
      <c r="AG36">
        <f>SUM(I36:K36)</f>
        <v>5</v>
      </c>
      <c r="AH36" s="725">
        <f t="shared" si="7"/>
        <v>0</v>
      </c>
      <c r="AQ36" s="290" t="s">
        <v>299</v>
      </c>
      <c r="AR36" s="250">
        <v>110</v>
      </c>
      <c r="AS36" s="251">
        <v>80</v>
      </c>
      <c r="AT36" t="s">
        <v>455</v>
      </c>
      <c r="AU36" t="s">
        <v>463</v>
      </c>
      <c r="AV36">
        <v>6</v>
      </c>
      <c r="AW36">
        <v>2</v>
      </c>
      <c r="AX36" s="586" t="s">
        <v>220</v>
      </c>
      <c r="AY36" s="273">
        <v>3</v>
      </c>
      <c r="AZ36">
        <f>VLOOKUP(AT36,$BG$3:$BH$52,2,0)+VLOOKUP(AU36,$BG$3:$BH$52,2,0)</f>
        <v>5.5</v>
      </c>
      <c r="BA36" s="777">
        <f>IF((AR36+AS36)&gt;= 200,(AR36+AS36-200)/10,(AR36+AS36-200)/10)</f>
        <v>-1</v>
      </c>
      <c r="BB36" s="777">
        <f>AV36-2</f>
        <v>4</v>
      </c>
      <c r="BC36" s="777">
        <f>AW36-3</f>
        <v>-1</v>
      </c>
      <c r="BD36" s="589">
        <f>(AX36-3)*3</f>
        <v>0</v>
      </c>
      <c r="BE36" s="587">
        <f>(BF36+AZ36)-8</f>
        <v>-0.5</v>
      </c>
      <c r="BF36" s="589">
        <v>2</v>
      </c>
      <c r="BG36" s="584" t="s">
        <v>519</v>
      </c>
      <c r="BH36" s="90">
        <v>8</v>
      </c>
      <c r="BI36" s="588">
        <f>BF36</f>
        <v>2</v>
      </c>
    </row>
    <row r="37" spans="1:61" ht="16.5">
      <c r="A37" s="292"/>
      <c r="B37" s="926"/>
      <c r="C37" s="293" t="s">
        <v>304</v>
      </c>
      <c r="D37" s="250">
        <v>100</v>
      </c>
      <c r="E37" s="251">
        <v>100</v>
      </c>
      <c r="F37" s="254" t="s">
        <v>305</v>
      </c>
      <c r="G37" s="255">
        <v>1</v>
      </c>
      <c r="H37" s="255">
        <v>0</v>
      </c>
      <c r="I37" s="255">
        <v>1</v>
      </c>
      <c r="J37" s="255">
        <v>1</v>
      </c>
      <c r="K37" s="255">
        <v>1</v>
      </c>
      <c r="L37" s="248" t="s">
        <v>220</v>
      </c>
      <c r="M37" s="724" t="s">
        <v>1133</v>
      </c>
      <c r="N37" s="247">
        <v>0</v>
      </c>
      <c r="O37" s="230">
        <v>0</v>
      </c>
      <c r="P37" s="231">
        <v>0</v>
      </c>
      <c r="Q37" s="232">
        <v>0</v>
      </c>
      <c r="R37" s="233">
        <v>-0.2</v>
      </c>
      <c r="S37" s="234">
        <v>0.2</v>
      </c>
      <c r="T37" s="235">
        <v>0</v>
      </c>
      <c r="U37" s="236">
        <v>-0.2</v>
      </c>
      <c r="V37" s="285">
        <v>0.2</v>
      </c>
      <c r="W37" s="604">
        <f t="shared" si="1"/>
        <v>0</v>
      </c>
      <c r="X37">
        <f t="shared" si="2"/>
        <v>-1</v>
      </c>
      <c r="Y37" s="89">
        <f t="shared" si="3"/>
        <v>-1</v>
      </c>
      <c r="Z37" s="274">
        <f t="shared" si="4"/>
        <v>0</v>
      </c>
      <c r="AA37" s="270">
        <f t="shared" si="8"/>
        <v>0</v>
      </c>
      <c r="AB37" s="605">
        <f t="shared" si="6"/>
        <v>0</v>
      </c>
      <c r="AC37" s="605">
        <v>9</v>
      </c>
      <c r="AD37" s="273">
        <f t="shared" si="9"/>
        <v>-1</v>
      </c>
      <c r="AE37" s="273"/>
      <c r="AF37">
        <f>SUM(G37:H37)</f>
        <v>1</v>
      </c>
      <c r="AG37">
        <f>SUM(I37:K37)</f>
        <v>3</v>
      </c>
      <c r="AH37" s="725">
        <f t="shared" si="7"/>
        <v>0</v>
      </c>
      <c r="AQ37" s="291" t="s">
        <v>301</v>
      </c>
      <c r="AR37" s="250">
        <v>70</v>
      </c>
      <c r="AS37" s="251">
        <v>100</v>
      </c>
      <c r="AT37" t="s">
        <v>455</v>
      </c>
      <c r="AU37" t="s">
        <v>509</v>
      </c>
      <c r="AV37">
        <v>2</v>
      </c>
      <c r="AW37">
        <v>5</v>
      </c>
      <c r="AX37" s="586" t="s">
        <v>303</v>
      </c>
      <c r="AY37" s="273">
        <v>5.7222222222222223</v>
      </c>
      <c r="AZ37">
        <f>VLOOKUP(AT37,$BG$3:$BH$52,2,0)+VLOOKUP(AU37,$BG$3:$BH$52,2,0)</f>
        <v>5.5</v>
      </c>
      <c r="BA37" s="777">
        <f>IF((AR37+AS37)&gt;= 200,(AR37+AS37-200)/10,(AR37+AS37-200)/10)</f>
        <v>-3</v>
      </c>
      <c r="BB37" s="777">
        <f>AV37-2</f>
        <v>0</v>
      </c>
      <c r="BC37" s="777">
        <f>AW37-3</f>
        <v>2</v>
      </c>
      <c r="BD37" s="589" t="s">
        <v>442</v>
      </c>
      <c r="BE37" s="587">
        <f>(BF37+AZ37)-8</f>
        <v>1</v>
      </c>
      <c r="BF37" s="589">
        <v>3.5</v>
      </c>
      <c r="BG37" s="584" t="s">
        <v>521</v>
      </c>
      <c r="BH37" s="90">
        <v>6</v>
      </c>
      <c r="BI37" s="588">
        <f>BF37</f>
        <v>3.5</v>
      </c>
    </row>
    <row r="38" spans="1:61" ht="17.25" customHeight="1">
      <c r="A38" s="916"/>
      <c r="B38" s="850" t="s">
        <v>306</v>
      </c>
      <c r="C38" s="279" t="s">
        <v>307</v>
      </c>
      <c r="D38" s="250">
        <v>70</v>
      </c>
      <c r="E38" s="251">
        <v>140</v>
      </c>
      <c r="F38" s="254" t="s">
        <v>308</v>
      </c>
      <c r="G38" s="255">
        <v>0</v>
      </c>
      <c r="H38" s="255">
        <v>2</v>
      </c>
      <c r="I38" s="255">
        <v>0</v>
      </c>
      <c r="J38" s="255">
        <v>2</v>
      </c>
      <c r="K38" s="255">
        <v>2</v>
      </c>
      <c r="L38" s="248" t="s">
        <v>220</v>
      </c>
      <c r="M38" s="724" t="s">
        <v>1133</v>
      </c>
      <c r="N38" s="247">
        <v>0</v>
      </c>
      <c r="O38" s="230">
        <v>0</v>
      </c>
      <c r="P38" s="231">
        <v>0</v>
      </c>
      <c r="Q38" s="232">
        <v>0</v>
      </c>
      <c r="R38" s="233">
        <v>0.3</v>
      </c>
      <c r="S38" s="234">
        <v>0.3</v>
      </c>
      <c r="T38" s="235">
        <v>0</v>
      </c>
      <c r="U38" s="236">
        <v>-0.5</v>
      </c>
      <c r="V38" s="285">
        <v>-0.5</v>
      </c>
      <c r="W38" s="604">
        <f t="shared" si="1"/>
        <v>-2</v>
      </c>
      <c r="X38">
        <f t="shared" si="2"/>
        <v>1</v>
      </c>
      <c r="Y38" s="89">
        <f t="shared" si="3"/>
        <v>-1</v>
      </c>
      <c r="Z38" s="274">
        <f t="shared" si="4"/>
        <v>0</v>
      </c>
      <c r="AA38" s="270">
        <f t="shared" si="8"/>
        <v>1</v>
      </c>
      <c r="AB38" s="605">
        <f t="shared" si="6"/>
        <v>0</v>
      </c>
      <c r="AC38" s="605">
        <v>8</v>
      </c>
      <c r="AD38" s="273">
        <f t="shared" si="9"/>
        <v>-1</v>
      </c>
      <c r="AE38" s="273"/>
      <c r="AF38">
        <f>SUM(G38:H38)</f>
        <v>2</v>
      </c>
      <c r="AG38">
        <f>SUM(I38:K38)</f>
        <v>4</v>
      </c>
      <c r="AH38" s="725">
        <f t="shared" si="7"/>
        <v>0</v>
      </c>
      <c r="AQ38" s="293" t="s">
        <v>304</v>
      </c>
      <c r="AR38" s="250">
        <v>100</v>
      </c>
      <c r="AS38" s="251">
        <v>100</v>
      </c>
      <c r="AT38" t="s">
        <v>455</v>
      </c>
      <c r="AU38" t="s">
        <v>540</v>
      </c>
      <c r="AV38">
        <v>1</v>
      </c>
      <c r="AW38">
        <v>3</v>
      </c>
      <c r="AX38" s="586" t="s">
        <v>220</v>
      </c>
      <c r="AY38" s="273">
        <v>-1</v>
      </c>
      <c r="AZ38">
        <f>VLOOKUP(AT38,$BG$3:$BH$52,2,0)+VLOOKUP(AU38,$BG$3:$BH$52,2,0)</f>
        <v>9</v>
      </c>
      <c r="BA38" s="777">
        <f>IF((AR38+AS38)&gt;= 200,(AR38+AS38-200)/10,(AR38+AS38-200)/10)</f>
        <v>0</v>
      </c>
      <c r="BB38" s="777">
        <f>AV38-2</f>
        <v>-1</v>
      </c>
      <c r="BC38" s="777">
        <f>AW38-3</f>
        <v>0</v>
      </c>
      <c r="BD38" s="589">
        <f>(AX38-3)*3</f>
        <v>0</v>
      </c>
      <c r="BE38" s="587">
        <f>(BF38+AZ38)-8</f>
        <v>0</v>
      </c>
      <c r="BF38" s="589">
        <v>-1</v>
      </c>
      <c r="BG38" s="584" t="s">
        <v>523</v>
      </c>
      <c r="BH38" s="90">
        <v>7</v>
      </c>
      <c r="BI38" s="588">
        <f>BF38</f>
        <v>-1</v>
      </c>
    </row>
    <row r="39" spans="1:61" ht="17.25" customHeight="1">
      <c r="A39" s="917"/>
      <c r="B39" s="924"/>
      <c r="C39" s="280" t="s">
        <v>309</v>
      </c>
      <c r="D39" s="250">
        <v>100</v>
      </c>
      <c r="E39" s="251">
        <v>100</v>
      </c>
      <c r="F39" s="254" t="s">
        <v>310</v>
      </c>
      <c r="G39" s="255">
        <v>1</v>
      </c>
      <c r="H39" s="255">
        <v>2</v>
      </c>
      <c r="I39" s="255">
        <v>1</v>
      </c>
      <c r="J39" s="255">
        <v>1</v>
      </c>
      <c r="K39" s="255">
        <v>1</v>
      </c>
      <c r="L39" s="248" t="s">
        <v>220</v>
      </c>
      <c r="M39" s="724" t="s">
        <v>1133</v>
      </c>
      <c r="N39" s="246">
        <v>0</v>
      </c>
      <c r="O39" s="229">
        <v>0</v>
      </c>
      <c r="P39" s="231">
        <v>0</v>
      </c>
      <c r="Q39" s="232">
        <v>0.4</v>
      </c>
      <c r="R39" s="233">
        <v>0</v>
      </c>
      <c r="S39" s="234">
        <v>-0.2</v>
      </c>
      <c r="T39" s="235">
        <v>-0.5</v>
      </c>
      <c r="U39" s="236">
        <v>0</v>
      </c>
      <c r="V39" s="285">
        <v>0</v>
      </c>
      <c r="W39" s="604">
        <f t="shared" si="1"/>
        <v>-1.5</v>
      </c>
      <c r="X39">
        <f t="shared" si="2"/>
        <v>1</v>
      </c>
      <c r="Y39" s="89">
        <f t="shared" si="3"/>
        <v>-0.5</v>
      </c>
      <c r="Z39" s="274">
        <f t="shared" si="4"/>
        <v>0</v>
      </c>
      <c r="AA39" s="270">
        <f t="shared" si="8"/>
        <v>0</v>
      </c>
      <c r="AB39" s="605">
        <f t="shared" si="6"/>
        <v>0</v>
      </c>
      <c r="AC39" s="605">
        <v>8.5</v>
      </c>
      <c r="AD39" s="273">
        <f t="shared" si="9"/>
        <v>-0.5</v>
      </c>
      <c r="AE39" s="273"/>
      <c r="AF39">
        <f>SUM(G39:H39)</f>
        <v>3</v>
      </c>
      <c r="AG39">
        <f>SUM(I39:K39)</f>
        <v>3</v>
      </c>
      <c r="AH39" s="725">
        <f t="shared" si="7"/>
        <v>0</v>
      </c>
      <c r="AQ39" s="279" t="s">
        <v>307</v>
      </c>
      <c r="AR39" s="250">
        <v>70</v>
      </c>
      <c r="AS39" s="251">
        <v>140</v>
      </c>
      <c r="AT39" t="s">
        <v>523</v>
      </c>
      <c r="AU39" t="s">
        <v>533</v>
      </c>
      <c r="AV39">
        <v>2</v>
      </c>
      <c r="AW39">
        <v>4</v>
      </c>
      <c r="AX39" s="586" t="s">
        <v>220</v>
      </c>
      <c r="AY39" s="273">
        <v>1</v>
      </c>
      <c r="AZ39">
        <f>VLOOKUP(AT39,$BG$3:$BH$52,2,0)+VLOOKUP(AU39,$BG$3:$BH$52,2,0)</f>
        <v>8</v>
      </c>
      <c r="BA39" s="777">
        <f>IF((AR39+AS39)&gt;= 200,(AR39+AS39-200)/10,(AR39+AS39-200)/10)</f>
        <v>1</v>
      </c>
      <c r="BB39" s="777">
        <f>AV39-2</f>
        <v>0</v>
      </c>
      <c r="BC39" s="777">
        <f>AW39-3</f>
        <v>1</v>
      </c>
      <c r="BD39" s="589">
        <f>(AX39-3)*3</f>
        <v>0</v>
      </c>
      <c r="BE39" s="587">
        <f>(BF39+AZ39)-8</f>
        <v>2</v>
      </c>
      <c r="BF39" s="589">
        <v>2</v>
      </c>
      <c r="BG39" s="584" t="s">
        <v>525</v>
      </c>
      <c r="BH39" s="90">
        <v>5</v>
      </c>
      <c r="BI39" s="588">
        <f>BF39</f>
        <v>2</v>
      </c>
    </row>
    <row r="40" spans="1:61" ht="16.5" customHeight="1">
      <c r="A40" s="917"/>
      <c r="B40" s="925"/>
      <c r="C40" s="281" t="s">
        <v>311</v>
      </c>
      <c r="D40" s="250">
        <v>80</v>
      </c>
      <c r="E40" s="251">
        <v>80</v>
      </c>
      <c r="F40" s="254" t="s">
        <v>312</v>
      </c>
      <c r="G40" s="255">
        <v>0</v>
      </c>
      <c r="H40" s="255">
        <v>1</v>
      </c>
      <c r="I40" s="255">
        <v>1</v>
      </c>
      <c r="J40" s="255">
        <v>1</v>
      </c>
      <c r="K40" s="255">
        <v>1</v>
      </c>
      <c r="L40" s="248" t="s">
        <v>220</v>
      </c>
      <c r="M40" s="724" t="s">
        <v>1144</v>
      </c>
      <c r="N40" s="247">
        <v>0.2</v>
      </c>
      <c r="O40" s="230">
        <v>0</v>
      </c>
      <c r="P40" s="231">
        <v>-0.6</v>
      </c>
      <c r="Q40" s="232">
        <v>0</v>
      </c>
      <c r="R40" s="233">
        <v>0</v>
      </c>
      <c r="S40" s="234">
        <v>0.4</v>
      </c>
      <c r="T40" s="235">
        <v>0</v>
      </c>
      <c r="U40" s="236">
        <v>0</v>
      </c>
      <c r="V40" s="285">
        <v>0</v>
      </c>
      <c r="W40" s="604">
        <f t="shared" si="1"/>
        <v>2.7755575615628914E-16</v>
      </c>
      <c r="X40">
        <f t="shared" si="2"/>
        <v>-1</v>
      </c>
      <c r="Y40" s="89">
        <f t="shared" si="3"/>
        <v>-0.99999999999999978</v>
      </c>
      <c r="Z40" s="274">
        <f t="shared" si="4"/>
        <v>0</v>
      </c>
      <c r="AA40" s="270">
        <f t="shared" si="8"/>
        <v>-4</v>
      </c>
      <c r="AB40" s="605">
        <f t="shared" si="6"/>
        <v>0</v>
      </c>
      <c r="AC40" s="605">
        <v>11</v>
      </c>
      <c r="AD40" s="273">
        <f t="shared" si="9"/>
        <v>-0.99999999999999978</v>
      </c>
      <c r="AE40" s="273"/>
      <c r="AF40">
        <f>SUM(G40:H40)</f>
        <v>1</v>
      </c>
      <c r="AG40">
        <f>SUM(I40:K40)</f>
        <v>3</v>
      </c>
      <c r="AH40" s="725">
        <f t="shared" si="7"/>
        <v>2</v>
      </c>
      <c r="AQ40" s="280" t="s">
        <v>309</v>
      </c>
      <c r="AR40" s="250">
        <v>100</v>
      </c>
      <c r="AS40" s="251">
        <v>100</v>
      </c>
      <c r="AT40" t="s">
        <v>523</v>
      </c>
      <c r="AU40" t="s">
        <v>479</v>
      </c>
      <c r="AV40">
        <v>3</v>
      </c>
      <c r="AW40">
        <v>3</v>
      </c>
      <c r="AX40" s="586" t="s">
        <v>220</v>
      </c>
      <c r="AY40" s="273">
        <v>2.1111111111111112</v>
      </c>
      <c r="AZ40">
        <f>VLOOKUP(AT40,$BG$3:$BH$52,2,0)+VLOOKUP(AU40,$BG$3:$BH$52,2,0)</f>
        <v>8.5</v>
      </c>
      <c r="BA40" s="777">
        <f>IF((AR40+AS40)&gt;= 200,(AR40+AS40-200)/10,(AR40+AS40-200)/10)</f>
        <v>0</v>
      </c>
      <c r="BB40" s="777">
        <f>AV40-2</f>
        <v>1</v>
      </c>
      <c r="BC40" s="777">
        <f>AW40-3</f>
        <v>0</v>
      </c>
      <c r="BD40" s="589">
        <f>(AX40-3)*3</f>
        <v>0</v>
      </c>
      <c r="BE40" s="587">
        <f>(BF40+AZ40)-8</f>
        <v>2.5</v>
      </c>
      <c r="BF40" s="589">
        <v>2</v>
      </c>
      <c r="BG40" s="584" t="s">
        <v>527</v>
      </c>
      <c r="BH40" s="90">
        <v>4</v>
      </c>
      <c r="BI40" s="588">
        <f>BF40</f>
        <v>2</v>
      </c>
    </row>
    <row r="41" spans="1:61" ht="17.25" customHeight="1">
      <c r="A41" s="902" t="s">
        <v>313</v>
      </c>
      <c r="B41" s="850" t="s">
        <v>314</v>
      </c>
      <c r="C41" s="279" t="s">
        <v>79</v>
      </c>
      <c r="D41" s="250">
        <v>80</v>
      </c>
      <c r="E41" s="251">
        <v>120</v>
      </c>
      <c r="F41" s="254" t="s">
        <v>315</v>
      </c>
      <c r="G41" s="255">
        <v>1</v>
      </c>
      <c r="H41" s="255">
        <v>2</v>
      </c>
      <c r="I41" s="255">
        <v>1</v>
      </c>
      <c r="J41" s="255">
        <v>1</v>
      </c>
      <c r="K41" s="255">
        <v>1</v>
      </c>
      <c r="L41" s="248" t="s">
        <v>220</v>
      </c>
      <c r="M41" s="724" t="s">
        <v>1133</v>
      </c>
      <c r="N41" s="247">
        <v>0</v>
      </c>
      <c r="O41" s="230">
        <v>0.4</v>
      </c>
      <c r="P41" s="231">
        <v>0</v>
      </c>
      <c r="Q41" s="232">
        <v>0</v>
      </c>
      <c r="R41" s="233">
        <v>0</v>
      </c>
      <c r="S41" s="234">
        <v>0</v>
      </c>
      <c r="T41" s="235">
        <v>0.2</v>
      </c>
      <c r="U41" s="236">
        <v>0</v>
      </c>
      <c r="V41" s="285">
        <v>0.1</v>
      </c>
      <c r="W41" s="604">
        <f t="shared" si="1"/>
        <v>3.5000000000000004</v>
      </c>
      <c r="X41">
        <f t="shared" si="2"/>
        <v>1</v>
      </c>
      <c r="Y41" s="89">
        <f t="shared" si="3"/>
        <v>4.5</v>
      </c>
      <c r="Z41" s="274">
        <f t="shared" si="4"/>
        <v>0</v>
      </c>
      <c r="AA41" s="270">
        <f t="shared" si="8"/>
        <v>0</v>
      </c>
      <c r="AB41" s="605">
        <f t="shared" si="6"/>
        <v>0</v>
      </c>
      <c r="AC41" s="605">
        <v>3.5</v>
      </c>
      <c r="AD41" s="273">
        <f t="shared" si="9"/>
        <v>4.5</v>
      </c>
      <c r="AE41" s="273"/>
      <c r="AF41">
        <f>SUM(G41:H41)</f>
        <v>3</v>
      </c>
      <c r="AG41">
        <f>SUM(I41:K41)</f>
        <v>3</v>
      </c>
      <c r="AH41" s="725">
        <f t="shared" si="7"/>
        <v>0</v>
      </c>
      <c r="AQ41" s="281" t="s">
        <v>311</v>
      </c>
      <c r="AR41" s="250">
        <v>90</v>
      </c>
      <c r="AS41" s="251">
        <v>90</v>
      </c>
      <c r="AT41" t="s">
        <v>523</v>
      </c>
      <c r="AU41" t="s">
        <v>455</v>
      </c>
      <c r="AV41">
        <v>1</v>
      </c>
      <c r="AW41">
        <v>3</v>
      </c>
      <c r="AX41" s="586" t="s">
        <v>220</v>
      </c>
      <c r="AY41" s="273">
        <v>-0.4444444444444442</v>
      </c>
      <c r="AZ41">
        <f>VLOOKUP(AT41,$BG$3:$BH$52,2,0)+VLOOKUP(AU41,$BG$3:$BH$52,2,0)</f>
        <v>11</v>
      </c>
      <c r="BA41" s="777">
        <f>IF((AR41+AS41)&gt;= 200,(AR41+AS41-200)/10,(AR41+AS41-200)/10)</f>
        <v>-2</v>
      </c>
      <c r="BB41" s="777">
        <f>AV41-2</f>
        <v>-1</v>
      </c>
      <c r="BC41" s="777">
        <f>AW41-3</f>
        <v>0</v>
      </c>
      <c r="BD41" s="589">
        <f>(AX41-3)*3</f>
        <v>0</v>
      </c>
      <c r="BE41" s="587">
        <f>(BF41+AZ41)-8</f>
        <v>0.5</v>
      </c>
      <c r="BF41" s="589">
        <v>-2.5</v>
      </c>
      <c r="BG41" s="584" t="s">
        <v>529</v>
      </c>
      <c r="BH41" s="90">
        <v>-12</v>
      </c>
      <c r="BI41" s="588">
        <f>BF41</f>
        <v>-2.5</v>
      </c>
    </row>
    <row r="42" spans="1:61" ht="15" customHeight="1">
      <c r="A42" s="902"/>
      <c r="B42" s="924"/>
      <c r="C42" s="280" t="s">
        <v>316</v>
      </c>
      <c r="D42" s="250">
        <v>80</v>
      </c>
      <c r="E42" s="251">
        <v>140</v>
      </c>
      <c r="F42" s="254" t="s">
        <v>317</v>
      </c>
      <c r="G42" s="255">
        <v>0</v>
      </c>
      <c r="H42" s="255">
        <v>2</v>
      </c>
      <c r="I42" s="255">
        <v>0</v>
      </c>
      <c r="J42" s="255">
        <v>2</v>
      </c>
      <c r="K42" s="255">
        <v>2</v>
      </c>
      <c r="L42" s="248" t="s">
        <v>220</v>
      </c>
      <c r="M42" s="724" t="s">
        <v>1133</v>
      </c>
      <c r="N42" s="247">
        <v>0.1</v>
      </c>
      <c r="O42" s="230">
        <v>0</v>
      </c>
      <c r="P42" s="231">
        <v>0.2</v>
      </c>
      <c r="Q42" s="232">
        <v>0</v>
      </c>
      <c r="R42" s="233">
        <v>-0.3</v>
      </c>
      <c r="S42" s="234">
        <v>0</v>
      </c>
      <c r="T42" s="235">
        <v>0.2</v>
      </c>
      <c r="U42" s="236">
        <v>0.7</v>
      </c>
      <c r="V42" s="285">
        <v>-0.3</v>
      </c>
      <c r="W42" s="604">
        <f t="shared" si="1"/>
        <v>3.0000000000000004</v>
      </c>
      <c r="X42">
        <f t="shared" si="2"/>
        <v>1</v>
      </c>
      <c r="Y42" s="89">
        <f t="shared" si="3"/>
        <v>4</v>
      </c>
      <c r="Z42" s="274">
        <f t="shared" si="4"/>
        <v>0</v>
      </c>
      <c r="AA42" s="270">
        <f t="shared" si="8"/>
        <v>2</v>
      </c>
      <c r="AB42" s="605">
        <f t="shared" si="6"/>
        <v>0</v>
      </c>
      <c r="AC42" s="605">
        <v>2</v>
      </c>
      <c r="AD42" s="273">
        <f t="shared" si="9"/>
        <v>4</v>
      </c>
      <c r="AE42" s="273"/>
      <c r="AF42">
        <f>SUM(G42:H42)</f>
        <v>2</v>
      </c>
      <c r="AG42">
        <f>SUM(I42:K42)</f>
        <v>4</v>
      </c>
      <c r="AH42" s="725">
        <f t="shared" si="7"/>
        <v>0</v>
      </c>
      <c r="AQ42" s="279" t="s">
        <v>79</v>
      </c>
      <c r="AR42" s="250">
        <v>80</v>
      </c>
      <c r="AS42" s="251">
        <v>120</v>
      </c>
      <c r="AT42" t="s">
        <v>546</v>
      </c>
      <c r="AU42" t="s">
        <v>517</v>
      </c>
      <c r="AV42">
        <v>3</v>
      </c>
      <c r="AW42">
        <v>3</v>
      </c>
      <c r="AX42" s="586" t="s">
        <v>220</v>
      </c>
      <c r="AY42" s="273">
        <v>2.1111111111111112</v>
      </c>
      <c r="AZ42">
        <f>VLOOKUP(AT42,$BG$3:$BH$52,2,0)+VLOOKUP(AU42,$BG$3:$BH$52,2,0)</f>
        <v>3.5</v>
      </c>
      <c r="BA42" s="777">
        <f>IF((AR42+AS42)&gt;= 200,(AR42+AS42-200)/10,(AR42+AS42-200)/10)</f>
        <v>0</v>
      </c>
      <c r="BB42" s="777">
        <f>AV42-2</f>
        <v>1</v>
      </c>
      <c r="BC42" s="777">
        <f>AW42-3</f>
        <v>0</v>
      </c>
      <c r="BD42" s="589">
        <f>(AX42-3)*3</f>
        <v>0</v>
      </c>
      <c r="BE42" s="587">
        <f>(BF42+AZ42)-8</f>
        <v>-2.5</v>
      </c>
      <c r="BF42" s="589">
        <v>2</v>
      </c>
      <c r="BG42" s="584" t="s">
        <v>531</v>
      </c>
      <c r="BH42" s="90">
        <v>4</v>
      </c>
      <c r="BI42" s="588">
        <f>BF42</f>
        <v>2</v>
      </c>
    </row>
    <row r="43" spans="1:61" ht="15" customHeight="1">
      <c r="A43" s="902"/>
      <c r="B43" s="925"/>
      <c r="C43" s="281" t="s">
        <v>318</v>
      </c>
      <c r="D43" s="250">
        <v>80</v>
      </c>
      <c r="E43" s="251">
        <v>80</v>
      </c>
      <c r="F43" s="254" t="s">
        <v>319</v>
      </c>
      <c r="G43" s="255">
        <v>1</v>
      </c>
      <c r="H43" s="255">
        <v>1</v>
      </c>
      <c r="I43" s="255">
        <v>1</v>
      </c>
      <c r="J43" s="255">
        <v>2</v>
      </c>
      <c r="K43" s="255">
        <v>1</v>
      </c>
      <c r="L43" s="248" t="s">
        <v>220</v>
      </c>
      <c r="M43" s="724" t="s">
        <v>1144</v>
      </c>
      <c r="N43" s="246">
        <v>0</v>
      </c>
      <c r="O43" s="229">
        <v>-0.6</v>
      </c>
      <c r="P43" s="231">
        <v>0</v>
      </c>
      <c r="Q43" s="232">
        <v>0</v>
      </c>
      <c r="R43" s="233">
        <v>0.3</v>
      </c>
      <c r="S43" s="234">
        <v>0.3</v>
      </c>
      <c r="T43" s="235">
        <v>-0.2</v>
      </c>
      <c r="U43" s="236">
        <v>0</v>
      </c>
      <c r="V43" s="285">
        <v>0.2</v>
      </c>
      <c r="W43" s="604">
        <f t="shared" si="1"/>
        <v>0</v>
      </c>
      <c r="X43">
        <f t="shared" si="2"/>
        <v>1</v>
      </c>
      <c r="Y43" s="89">
        <f t="shared" si="3"/>
        <v>1</v>
      </c>
      <c r="Z43" s="274">
        <f t="shared" si="4"/>
        <v>0</v>
      </c>
      <c r="AA43" s="270">
        <f t="shared" si="8"/>
        <v>-4</v>
      </c>
      <c r="AB43" s="605">
        <f t="shared" si="6"/>
        <v>0</v>
      </c>
      <c r="AC43" s="605">
        <v>9</v>
      </c>
      <c r="AD43" s="273">
        <f t="shared" si="9"/>
        <v>1</v>
      </c>
      <c r="AE43" s="273"/>
      <c r="AF43">
        <f>SUM(G43:H43)</f>
        <v>2</v>
      </c>
      <c r="AG43">
        <f>SUM(I43:K43)</f>
        <v>4</v>
      </c>
      <c r="AH43" s="725">
        <f t="shared" si="7"/>
        <v>2</v>
      </c>
      <c r="AQ43" s="280" t="s">
        <v>316</v>
      </c>
      <c r="AR43" s="250">
        <v>80</v>
      </c>
      <c r="AS43" s="251">
        <v>140</v>
      </c>
      <c r="AT43" t="s">
        <v>546</v>
      </c>
      <c r="AU43" t="s">
        <v>544</v>
      </c>
      <c r="AV43">
        <v>2</v>
      </c>
      <c r="AW43">
        <v>3</v>
      </c>
      <c r="AX43" s="586" t="s">
        <v>220</v>
      </c>
      <c r="AY43" s="273">
        <v>0</v>
      </c>
      <c r="AZ43">
        <f>VLOOKUP(AT43,$BG$3:$BH$52,2,0)+VLOOKUP(AU43,$BG$3:$BH$52,2,0)</f>
        <v>2</v>
      </c>
      <c r="BA43" s="777">
        <f>IF((AR43+AS43)&gt;= 200,(AR43+AS43-200)/10,(AR43+AS43-200)/10)</f>
        <v>2</v>
      </c>
      <c r="BB43" s="777">
        <f>AV43-2</f>
        <v>0</v>
      </c>
      <c r="BC43" s="777">
        <f>AW43-3</f>
        <v>0</v>
      </c>
      <c r="BD43" s="589">
        <f>(AX43-3)*3</f>
        <v>0</v>
      </c>
      <c r="BE43" s="587">
        <f>(BF43+AZ43)-8</f>
        <v>-4</v>
      </c>
      <c r="BF43" s="589">
        <v>2</v>
      </c>
      <c r="BG43" s="584" t="s">
        <v>533</v>
      </c>
      <c r="BH43" s="90">
        <v>1</v>
      </c>
      <c r="BI43" s="588">
        <f>BF43</f>
        <v>2</v>
      </c>
    </row>
    <row r="44" spans="1:61" ht="15" customHeight="1">
      <c r="A44" s="902"/>
      <c r="B44" s="850" t="s">
        <v>320</v>
      </c>
      <c r="C44" s="279" t="s">
        <v>321</v>
      </c>
      <c r="D44" s="250">
        <v>40</v>
      </c>
      <c r="E44" s="251">
        <v>90</v>
      </c>
      <c r="F44" s="254" t="s">
        <v>322</v>
      </c>
      <c r="G44" s="255">
        <v>-1</v>
      </c>
      <c r="H44" s="255">
        <v>2</v>
      </c>
      <c r="I44" s="255">
        <v>0</v>
      </c>
      <c r="J44" s="255">
        <v>1</v>
      </c>
      <c r="K44" s="255">
        <v>2</v>
      </c>
      <c r="L44" s="248" t="s">
        <v>220</v>
      </c>
      <c r="M44" s="724" t="s">
        <v>1133</v>
      </c>
      <c r="N44" s="247">
        <v>0.1</v>
      </c>
      <c r="O44" s="230">
        <v>0.1</v>
      </c>
      <c r="P44" s="231">
        <v>0.1</v>
      </c>
      <c r="Q44" s="232">
        <v>0.1</v>
      </c>
      <c r="R44" s="233">
        <v>0.1</v>
      </c>
      <c r="S44" s="234">
        <v>0.1</v>
      </c>
      <c r="T44" s="235">
        <v>0.1</v>
      </c>
      <c r="U44" s="236">
        <v>0.1</v>
      </c>
      <c r="V44" s="285">
        <v>0.1</v>
      </c>
      <c r="W44" s="604">
        <f t="shared" si="1"/>
        <v>4.5</v>
      </c>
      <c r="X44">
        <f t="shared" si="2"/>
        <v>-1</v>
      </c>
      <c r="Y44" s="89">
        <f t="shared" si="3"/>
        <v>3.5</v>
      </c>
      <c r="Z44" s="274">
        <f t="shared" si="4"/>
        <v>0</v>
      </c>
      <c r="AA44" s="270">
        <f t="shared" si="8"/>
        <v>-7</v>
      </c>
      <c r="AB44" s="605">
        <f t="shared" si="6"/>
        <v>0</v>
      </c>
      <c r="AC44" s="605">
        <v>11.5</v>
      </c>
      <c r="AD44" s="273">
        <f t="shared" si="9"/>
        <v>3.5</v>
      </c>
      <c r="AE44" s="273"/>
      <c r="AF44">
        <f>SUM(G44:H44)</f>
        <v>1</v>
      </c>
      <c r="AG44">
        <f>SUM(I44:K44)</f>
        <v>3</v>
      </c>
      <c r="AH44" s="725">
        <f t="shared" si="7"/>
        <v>0</v>
      </c>
      <c r="AQ44" s="281" t="s">
        <v>318</v>
      </c>
      <c r="AR44" s="250">
        <v>80</v>
      </c>
      <c r="AS44" s="251">
        <v>80</v>
      </c>
      <c r="AT44" t="s">
        <v>546</v>
      </c>
      <c r="AU44" t="s">
        <v>459</v>
      </c>
      <c r="AV44">
        <v>2</v>
      </c>
      <c r="AW44">
        <v>4</v>
      </c>
      <c r="AX44" s="586" t="s">
        <v>220</v>
      </c>
      <c r="AY44" s="273">
        <v>2.1111111111111112</v>
      </c>
      <c r="AZ44">
        <f>VLOOKUP(AT44,$BG$3:$BH$52,2,0)+VLOOKUP(AU44,$BG$3:$BH$52,2,0)</f>
        <v>9</v>
      </c>
      <c r="BA44" s="777">
        <f>IF((AR44+AS44)&gt;= 200,(AR44+AS44-200)/10,(AR44+AS44-200)/10)</f>
        <v>-4</v>
      </c>
      <c r="BB44" s="777">
        <f>AV44-2</f>
        <v>0</v>
      </c>
      <c r="BC44" s="777">
        <f>AW44-3</f>
        <v>1</v>
      </c>
      <c r="BD44" s="589">
        <f>(AX44-3)*3</f>
        <v>0</v>
      </c>
      <c r="BE44" s="587">
        <f>(BF44+AZ44)-8</f>
        <v>-1</v>
      </c>
      <c r="BF44" s="589">
        <v>-2</v>
      </c>
      <c r="BG44" s="584" t="s">
        <v>535</v>
      </c>
      <c r="BH44" s="90">
        <v>1.5</v>
      </c>
      <c r="BI44" s="588">
        <f>BF44</f>
        <v>-2</v>
      </c>
    </row>
    <row r="45" spans="1:61" ht="15" customHeight="1">
      <c r="A45" s="902"/>
      <c r="B45" s="924"/>
      <c r="C45" s="280" t="s">
        <v>323</v>
      </c>
      <c r="D45" s="250">
        <v>60</v>
      </c>
      <c r="E45" s="251">
        <v>100</v>
      </c>
      <c r="F45" s="254" t="s">
        <v>324</v>
      </c>
      <c r="G45" s="255">
        <v>0</v>
      </c>
      <c r="H45" s="255">
        <v>1</v>
      </c>
      <c r="I45" s="255">
        <v>0</v>
      </c>
      <c r="J45" s="255">
        <v>0</v>
      </c>
      <c r="K45" s="255">
        <v>0</v>
      </c>
      <c r="L45" s="248" t="s">
        <v>220</v>
      </c>
      <c r="M45" s="724" t="s">
        <v>1133</v>
      </c>
      <c r="N45" s="247">
        <v>0.1</v>
      </c>
      <c r="O45" s="230">
        <v>0.1</v>
      </c>
      <c r="P45" s="231">
        <v>0.1</v>
      </c>
      <c r="Q45" s="232">
        <v>0.1</v>
      </c>
      <c r="R45" s="233">
        <v>0.1</v>
      </c>
      <c r="S45" s="234">
        <v>0.1</v>
      </c>
      <c r="T45" s="235">
        <v>0.1</v>
      </c>
      <c r="U45" s="236">
        <v>0.1</v>
      </c>
      <c r="V45" s="285">
        <v>0.1</v>
      </c>
      <c r="W45" s="604">
        <f t="shared" si="1"/>
        <v>4.5</v>
      </c>
      <c r="X45">
        <f t="shared" si="2"/>
        <v>-4</v>
      </c>
      <c r="Y45" s="89">
        <f t="shared" si="3"/>
        <v>0.5</v>
      </c>
      <c r="Z45" s="274">
        <f t="shared" si="4"/>
        <v>0</v>
      </c>
      <c r="AA45" s="270">
        <f t="shared" si="8"/>
        <v>-4</v>
      </c>
      <c r="AB45" s="605">
        <f t="shared" si="6"/>
        <v>0</v>
      </c>
      <c r="AC45" s="605">
        <v>11.5</v>
      </c>
      <c r="AD45" s="273">
        <f t="shared" si="9"/>
        <v>0.5</v>
      </c>
      <c r="AE45" s="273"/>
      <c r="AF45">
        <f>SUM(G45:H45)</f>
        <v>1</v>
      </c>
      <c r="AG45">
        <f>SUM(I45:K45)</f>
        <v>0</v>
      </c>
      <c r="AH45" s="725">
        <f t="shared" si="7"/>
        <v>0</v>
      </c>
      <c r="AQ45" s="279" t="s">
        <v>321</v>
      </c>
      <c r="AR45" s="250">
        <v>50</v>
      </c>
      <c r="AS45" s="251">
        <v>90</v>
      </c>
      <c r="AT45" t="s">
        <v>453</v>
      </c>
      <c r="AU45" t="s">
        <v>13</v>
      </c>
      <c r="AV45">
        <v>3</v>
      </c>
      <c r="AW45">
        <v>3</v>
      </c>
      <c r="AX45" s="586" t="s">
        <v>220</v>
      </c>
      <c r="AY45" s="273">
        <v>6</v>
      </c>
      <c r="AZ45">
        <f>VLOOKUP(AT45,$BG$3:$BH$52,2,0)+VLOOKUP(AU45,$BG$3:$BH$52,2,0)</f>
        <v>11.5</v>
      </c>
      <c r="BA45" s="777">
        <f>IF((AR45+AS45)&gt;= 200,(AR45+AS45-200)/10,(AR45+AS45-200)/10)</f>
        <v>-6</v>
      </c>
      <c r="BB45" s="777">
        <f>AV45-2</f>
        <v>1</v>
      </c>
      <c r="BC45" s="777">
        <f>AW45-3</f>
        <v>0</v>
      </c>
      <c r="BD45" s="589">
        <f>(AX45-3)*3</f>
        <v>0</v>
      </c>
      <c r="BE45" s="587">
        <f>(BF45+AZ45)-8</f>
        <v>3</v>
      </c>
      <c r="BF45" s="589">
        <v>-0.5</v>
      </c>
      <c r="BG45" s="584" t="s">
        <v>537</v>
      </c>
      <c r="BH45" s="90">
        <v>1.5</v>
      </c>
      <c r="BI45" s="588">
        <f>BF45</f>
        <v>-0.5</v>
      </c>
    </row>
    <row r="46" spans="1:61" ht="15" customHeight="1">
      <c r="A46" s="902"/>
      <c r="B46" s="925"/>
      <c r="C46" s="281" t="s">
        <v>325</v>
      </c>
      <c r="D46" s="250">
        <v>70</v>
      </c>
      <c r="E46" s="251">
        <v>120</v>
      </c>
      <c r="F46" s="254" t="s">
        <v>326</v>
      </c>
      <c r="G46" s="255">
        <v>1</v>
      </c>
      <c r="H46" s="255">
        <v>4</v>
      </c>
      <c r="I46" s="255">
        <v>1</v>
      </c>
      <c r="J46" s="255">
        <v>1</v>
      </c>
      <c r="K46" s="255">
        <v>1</v>
      </c>
      <c r="L46" s="248" t="s">
        <v>220</v>
      </c>
      <c r="M46" s="724" t="s">
        <v>1133</v>
      </c>
      <c r="N46" s="246">
        <v>0.2</v>
      </c>
      <c r="O46" s="229">
        <v>-0.2</v>
      </c>
      <c r="P46" s="231">
        <v>-0.2</v>
      </c>
      <c r="Q46" s="232">
        <v>-0.2</v>
      </c>
      <c r="R46" s="233">
        <v>0.2</v>
      </c>
      <c r="S46" s="234">
        <v>0.2</v>
      </c>
      <c r="T46" s="235">
        <v>-0.4</v>
      </c>
      <c r="U46" s="236">
        <v>-0.1</v>
      </c>
      <c r="V46" s="285">
        <v>0</v>
      </c>
      <c r="W46" s="604">
        <f t="shared" si="1"/>
        <v>-2.5</v>
      </c>
      <c r="X46">
        <f t="shared" si="2"/>
        <v>3</v>
      </c>
      <c r="Y46" s="89">
        <f t="shared" si="3"/>
        <v>0.5</v>
      </c>
      <c r="Z46" s="274">
        <f t="shared" si="4"/>
        <v>0</v>
      </c>
      <c r="AA46" s="270">
        <f t="shared" si="8"/>
        <v>-1</v>
      </c>
      <c r="AB46" s="605">
        <f t="shared" si="6"/>
        <v>0</v>
      </c>
      <c r="AC46" s="605">
        <v>8.5</v>
      </c>
      <c r="AD46" s="273">
        <f t="shared" si="9"/>
        <v>0.5</v>
      </c>
      <c r="AE46" s="273"/>
      <c r="AF46">
        <f>SUM(G46:H46)</f>
        <v>5</v>
      </c>
      <c r="AG46">
        <f>SUM(I46:K46)</f>
        <v>3</v>
      </c>
      <c r="AH46" s="725">
        <f t="shared" si="7"/>
        <v>0</v>
      </c>
      <c r="AQ46" s="280" t="s">
        <v>323</v>
      </c>
      <c r="AR46" s="250">
        <v>50</v>
      </c>
      <c r="AS46" s="251">
        <v>140</v>
      </c>
      <c r="AT46" t="s">
        <v>453</v>
      </c>
      <c r="AU46" t="s">
        <v>489</v>
      </c>
      <c r="AV46">
        <v>1</v>
      </c>
      <c r="AW46">
        <v>0</v>
      </c>
      <c r="AX46" s="586" t="s">
        <v>220</v>
      </c>
      <c r="AY46" s="273">
        <v>1</v>
      </c>
      <c r="AZ46">
        <f>VLOOKUP(AT46,$BG$3:$BH$52,2,0)+VLOOKUP(AU46,$BG$3:$BH$52,2,0)</f>
        <v>11.5</v>
      </c>
      <c r="BA46" s="777">
        <f>IF((AR46+AS46)&gt;= 200,(AR46+AS46-200)/10,(AR46+AS46-200)/10)</f>
        <v>-1</v>
      </c>
      <c r="BB46" s="777">
        <f>AV46-2</f>
        <v>-1</v>
      </c>
      <c r="BC46" s="777">
        <f>AW46-3</f>
        <v>-3</v>
      </c>
      <c r="BD46" s="589">
        <f>(AX46-3)*3</f>
        <v>0</v>
      </c>
      <c r="BE46" s="587">
        <f>(BF46+AZ46)-8</f>
        <v>3</v>
      </c>
      <c r="BF46" s="589">
        <v>-0.5</v>
      </c>
      <c r="BG46" s="584" t="s">
        <v>13</v>
      </c>
      <c r="BH46" s="90">
        <v>10</v>
      </c>
      <c r="BI46" s="588">
        <f>BF46</f>
        <v>-0.5</v>
      </c>
    </row>
    <row r="47" spans="1:61" ht="15" customHeight="1">
      <c r="A47" s="906"/>
      <c r="B47" s="850" t="s">
        <v>327</v>
      </c>
      <c r="C47" s="279" t="s">
        <v>328</v>
      </c>
      <c r="D47" s="250">
        <v>100</v>
      </c>
      <c r="E47" s="251">
        <v>100</v>
      </c>
      <c r="F47" s="254" t="s">
        <v>329</v>
      </c>
      <c r="G47" s="255">
        <v>-1</v>
      </c>
      <c r="H47" s="255">
        <v>0</v>
      </c>
      <c r="I47" s="255">
        <v>-1</v>
      </c>
      <c r="J47" s="255">
        <v>1</v>
      </c>
      <c r="K47" s="255">
        <v>2</v>
      </c>
      <c r="L47" s="248" t="s">
        <v>220</v>
      </c>
      <c r="M47" s="724" t="s">
        <v>1148</v>
      </c>
      <c r="N47" s="246">
        <v>0</v>
      </c>
      <c r="O47" s="229">
        <v>0</v>
      </c>
      <c r="P47" s="231">
        <v>0</v>
      </c>
      <c r="Q47" s="232">
        <v>-0.5</v>
      </c>
      <c r="R47" s="233">
        <v>0</v>
      </c>
      <c r="S47" s="234">
        <v>-0.3</v>
      </c>
      <c r="T47" s="235">
        <v>0.3</v>
      </c>
      <c r="U47" s="236">
        <v>0</v>
      </c>
      <c r="V47" s="285">
        <v>0.1</v>
      </c>
      <c r="W47" s="604">
        <f t="shared" si="1"/>
        <v>-2</v>
      </c>
      <c r="X47">
        <f t="shared" si="2"/>
        <v>-4</v>
      </c>
      <c r="Y47" s="89">
        <f t="shared" si="3"/>
        <v>-6</v>
      </c>
      <c r="Z47" s="274">
        <f t="shared" si="4"/>
        <v>0</v>
      </c>
      <c r="AA47" s="270">
        <f t="shared" si="8"/>
        <v>0</v>
      </c>
      <c r="AB47" s="605">
        <f t="shared" si="6"/>
        <v>0</v>
      </c>
      <c r="AC47" s="605">
        <v>10</v>
      </c>
      <c r="AD47" s="273">
        <f t="shared" si="9"/>
        <v>-6</v>
      </c>
      <c r="AE47" s="273"/>
      <c r="AF47">
        <f>SUM(G47:H47)</f>
        <v>-1</v>
      </c>
      <c r="AG47">
        <f>SUM(I47:K47)</f>
        <v>2</v>
      </c>
      <c r="AH47" s="725">
        <f t="shared" si="7"/>
        <v>4</v>
      </c>
      <c r="AQ47" s="281" t="s">
        <v>325</v>
      </c>
      <c r="AR47" s="250">
        <v>70</v>
      </c>
      <c r="AS47" s="251">
        <v>120</v>
      </c>
      <c r="AT47" t="s">
        <v>453</v>
      </c>
      <c r="AU47" t="s">
        <v>523</v>
      </c>
      <c r="AV47">
        <v>5</v>
      </c>
      <c r="AW47">
        <v>3</v>
      </c>
      <c r="AX47" s="586" t="s">
        <v>220</v>
      </c>
      <c r="AY47" s="273">
        <v>1.8888888888888888</v>
      </c>
      <c r="AZ47">
        <f>VLOOKUP(AT47,$BG$3:$BH$52,2,0)+VLOOKUP(AU47,$BG$3:$BH$52,2,0)</f>
        <v>8.5</v>
      </c>
      <c r="BA47" s="777">
        <f>IF((AR47+AS47)&gt;= 200,(AR47+AS47-200)/10,(AR47+AS47-200)/10)</f>
        <v>-1</v>
      </c>
      <c r="BB47" s="777">
        <f>AV47-2</f>
        <v>3</v>
      </c>
      <c r="BC47" s="777">
        <f>AW47-3</f>
        <v>0</v>
      </c>
      <c r="BD47" s="589">
        <f>(AX47-3)*3</f>
        <v>0</v>
      </c>
      <c r="BE47" s="587">
        <f>(BF47+AZ47)-8</f>
        <v>1.5</v>
      </c>
      <c r="BF47" s="589">
        <v>1</v>
      </c>
      <c r="BG47" s="584" t="s">
        <v>540</v>
      </c>
      <c r="BH47" s="90">
        <v>5</v>
      </c>
      <c r="BI47" s="588">
        <f>BF47</f>
        <v>1</v>
      </c>
    </row>
    <row r="48" spans="1:61" ht="15" customHeight="1">
      <c r="A48" s="904"/>
      <c r="B48" s="924"/>
      <c r="C48" s="280" t="s">
        <v>330</v>
      </c>
      <c r="D48" s="250">
        <v>100</v>
      </c>
      <c r="E48" s="251">
        <v>100</v>
      </c>
      <c r="F48" s="254" t="s">
        <v>331</v>
      </c>
      <c r="G48" s="255">
        <v>-1</v>
      </c>
      <c r="H48" s="255">
        <v>2</v>
      </c>
      <c r="I48" s="255">
        <v>2</v>
      </c>
      <c r="J48" s="255">
        <v>1</v>
      </c>
      <c r="K48" s="255">
        <v>1</v>
      </c>
      <c r="L48" s="248" t="s">
        <v>220</v>
      </c>
      <c r="M48" s="724" t="s">
        <v>1133</v>
      </c>
      <c r="N48" s="246">
        <v>0</v>
      </c>
      <c r="O48" s="229">
        <v>0</v>
      </c>
      <c r="P48" s="231">
        <v>0</v>
      </c>
      <c r="Q48" s="232">
        <v>-0.3</v>
      </c>
      <c r="R48" s="233">
        <v>0.2</v>
      </c>
      <c r="S48" s="234">
        <v>-0.3</v>
      </c>
      <c r="T48" s="235">
        <v>0.3</v>
      </c>
      <c r="U48" s="236">
        <v>0</v>
      </c>
      <c r="V48" s="285">
        <v>0.6</v>
      </c>
      <c r="W48" s="604">
        <f t="shared" si="1"/>
        <v>2.5</v>
      </c>
      <c r="X48">
        <f t="shared" si="2"/>
        <v>0</v>
      </c>
      <c r="Y48" s="89">
        <f t="shared" si="3"/>
        <v>2.5</v>
      </c>
      <c r="Z48" s="274">
        <f t="shared" si="4"/>
        <v>0</v>
      </c>
      <c r="AA48" s="270">
        <f t="shared" si="8"/>
        <v>0</v>
      </c>
      <c r="AB48" s="605">
        <f t="shared" si="6"/>
        <v>0</v>
      </c>
      <c r="AC48" s="605">
        <v>5.5</v>
      </c>
      <c r="AD48" s="273">
        <f t="shared" si="9"/>
        <v>2.5</v>
      </c>
      <c r="AE48" s="273"/>
      <c r="AF48">
        <f>SUM(G48:H48)</f>
        <v>1</v>
      </c>
      <c r="AG48">
        <f>SUM(I48:K48)</f>
        <v>4</v>
      </c>
      <c r="AH48" s="725">
        <f t="shared" si="7"/>
        <v>0</v>
      </c>
      <c r="AQ48" s="279" t="s">
        <v>328</v>
      </c>
      <c r="AR48" s="250">
        <v>100</v>
      </c>
      <c r="AS48" s="251">
        <v>100</v>
      </c>
      <c r="AT48" t="s">
        <v>457</v>
      </c>
      <c r="AU48" t="s">
        <v>497</v>
      </c>
      <c r="AV48">
        <v>0</v>
      </c>
      <c r="AW48">
        <v>3</v>
      </c>
      <c r="AX48" s="586" t="s">
        <v>220</v>
      </c>
      <c r="AY48" s="273">
        <v>-3.1111111111111107</v>
      </c>
      <c r="AZ48">
        <f>VLOOKUP(AT48,$BG$3:$BH$52,2,0)+VLOOKUP(AU48,$BG$3:$BH$52,2,0)</f>
        <v>10</v>
      </c>
      <c r="BA48" s="777">
        <f>IF((AR48+AS48)&gt;= 200,(AR48+AS48-200)/10,(AR48+AS48-200)/10)</f>
        <v>0</v>
      </c>
      <c r="BB48" s="777">
        <f>AV48-2</f>
        <v>-2</v>
      </c>
      <c r="BC48" s="777">
        <f>AW48-3</f>
        <v>0</v>
      </c>
      <c r="BD48" s="589">
        <f>(AX48-3)*3</f>
        <v>0</v>
      </c>
      <c r="BE48" s="587">
        <f>(BF48+AZ48)-8</f>
        <v>-1</v>
      </c>
      <c r="BF48" s="589">
        <v>-3</v>
      </c>
      <c r="BG48" s="584" t="s">
        <v>542</v>
      </c>
      <c r="BH48" s="90">
        <v>6</v>
      </c>
      <c r="BI48" s="588">
        <f>BF48</f>
        <v>-3</v>
      </c>
    </row>
    <row r="49" spans="1:61" ht="15" customHeight="1">
      <c r="A49" s="904"/>
      <c r="B49" s="925"/>
      <c r="C49" s="281" t="s">
        <v>332</v>
      </c>
      <c r="D49" s="250">
        <v>100</v>
      </c>
      <c r="E49" s="251">
        <v>100</v>
      </c>
      <c r="F49" s="254" t="s">
        <v>333</v>
      </c>
      <c r="G49" s="255">
        <v>-1</v>
      </c>
      <c r="H49" s="255">
        <v>1</v>
      </c>
      <c r="I49" s="255">
        <v>-1</v>
      </c>
      <c r="J49" s="255">
        <v>2</v>
      </c>
      <c r="K49" s="255">
        <v>2</v>
      </c>
      <c r="L49" s="248" t="s">
        <v>220</v>
      </c>
      <c r="M49" s="724" t="s">
        <v>1133</v>
      </c>
      <c r="N49" s="246">
        <v>0</v>
      </c>
      <c r="O49" s="229">
        <v>0</v>
      </c>
      <c r="P49" s="231">
        <v>0</v>
      </c>
      <c r="Q49" s="232">
        <v>-0.3</v>
      </c>
      <c r="R49" s="233">
        <v>0</v>
      </c>
      <c r="S49" s="234">
        <v>-0.3</v>
      </c>
      <c r="T49" s="235">
        <v>0.3</v>
      </c>
      <c r="U49" s="236">
        <v>0</v>
      </c>
      <c r="V49" s="285">
        <v>0.3</v>
      </c>
      <c r="W49" s="604">
        <f t="shared" si="1"/>
        <v>0</v>
      </c>
      <c r="X49">
        <f t="shared" si="2"/>
        <v>-2</v>
      </c>
      <c r="Y49" s="89">
        <f t="shared" si="3"/>
        <v>-2</v>
      </c>
      <c r="Z49" s="274">
        <f t="shared" si="4"/>
        <v>0</v>
      </c>
      <c r="AA49" s="270">
        <f t="shared" si="8"/>
        <v>0</v>
      </c>
      <c r="AB49" s="605">
        <f t="shared" si="6"/>
        <v>0</v>
      </c>
      <c r="AC49" s="605">
        <v>10</v>
      </c>
      <c r="AD49" s="273">
        <f t="shared" si="9"/>
        <v>-2</v>
      </c>
      <c r="AE49" s="273"/>
      <c r="AF49">
        <f>SUM(G49:H49)</f>
        <v>0</v>
      </c>
      <c r="AG49">
        <f>SUM(I49:K49)</f>
        <v>3</v>
      </c>
      <c r="AH49" s="725">
        <f t="shared" si="7"/>
        <v>0</v>
      </c>
      <c r="AQ49" s="280" t="s">
        <v>330</v>
      </c>
      <c r="AR49" s="250">
        <v>100</v>
      </c>
      <c r="AS49" s="251">
        <v>100</v>
      </c>
      <c r="AT49" t="s">
        <v>457</v>
      </c>
      <c r="AU49" t="s">
        <v>477</v>
      </c>
      <c r="AV49">
        <v>1</v>
      </c>
      <c r="AW49">
        <v>4</v>
      </c>
      <c r="AX49" s="586" t="s">
        <v>220</v>
      </c>
      <c r="AY49" s="273">
        <v>2.2222222222222223</v>
      </c>
      <c r="AZ49">
        <f>VLOOKUP(AT49,$BG$3:$BH$52,2,0)+VLOOKUP(AU49,$BG$3:$BH$52,2,0)</f>
        <v>5.5</v>
      </c>
      <c r="BA49" s="777">
        <f>IF((AR49+AS49)&gt;= 200,(AR49+AS49-200)/10,(AR49+AS49-200)/10)</f>
        <v>0</v>
      </c>
      <c r="BB49" s="777">
        <f>AV49-2</f>
        <v>-1</v>
      </c>
      <c r="BC49" s="777">
        <f>AW49-3</f>
        <v>1</v>
      </c>
      <c r="BD49" s="589">
        <f>(AX49-3)*3</f>
        <v>0</v>
      </c>
      <c r="BE49" s="587">
        <f>(BF49+AZ49)-8</f>
        <v>-0.5</v>
      </c>
      <c r="BF49" s="589">
        <v>2</v>
      </c>
      <c r="BG49" s="584" t="s">
        <v>544</v>
      </c>
      <c r="BH49" s="90">
        <v>0</v>
      </c>
      <c r="BI49" s="588">
        <f>BF49</f>
        <v>2</v>
      </c>
    </row>
    <row r="50" spans="1:61" ht="15" customHeight="1">
      <c r="A50" s="759"/>
      <c r="B50" s="852" t="s">
        <v>334</v>
      </c>
      <c r="C50" s="267" t="s">
        <v>335</v>
      </c>
      <c r="D50" s="250">
        <v>120</v>
      </c>
      <c r="E50" s="251">
        <v>80</v>
      </c>
      <c r="F50" s="254" t="s">
        <v>336</v>
      </c>
      <c r="G50" s="255">
        <v>2</v>
      </c>
      <c r="H50" s="255">
        <v>1</v>
      </c>
      <c r="I50" s="255">
        <v>1</v>
      </c>
      <c r="J50" s="255">
        <v>1</v>
      </c>
      <c r="K50" s="255">
        <v>1</v>
      </c>
      <c r="L50" s="248" t="s">
        <v>220</v>
      </c>
      <c r="M50" s="724" t="s">
        <v>1133</v>
      </c>
      <c r="N50" s="246">
        <v>0</v>
      </c>
      <c r="O50" s="229">
        <v>0</v>
      </c>
      <c r="P50" s="231">
        <v>0.3</v>
      </c>
      <c r="Q50" s="232">
        <v>0.3</v>
      </c>
      <c r="R50" s="233">
        <v>0</v>
      </c>
      <c r="S50" s="234">
        <v>-0.5</v>
      </c>
      <c r="T50" s="235">
        <v>-0.2</v>
      </c>
      <c r="U50" s="236">
        <v>0</v>
      </c>
      <c r="V50" s="285">
        <v>0</v>
      </c>
      <c r="W50" s="604">
        <f t="shared" si="1"/>
        <v>-0.50000000000000022</v>
      </c>
      <c r="X50">
        <f t="shared" si="2"/>
        <v>1</v>
      </c>
      <c r="Y50" s="89">
        <f t="shared" si="3"/>
        <v>0.49999999999999978</v>
      </c>
      <c r="Z50" s="274">
        <f t="shared" si="4"/>
        <v>0</v>
      </c>
      <c r="AA50" s="270">
        <f t="shared" si="8"/>
        <v>0</v>
      </c>
      <c r="AB50" s="605">
        <f t="shared" si="6"/>
        <v>0</v>
      </c>
      <c r="AC50" s="605">
        <v>7.5</v>
      </c>
      <c r="AD50" s="273">
        <f t="shared" si="9"/>
        <v>0.49999999999999978</v>
      </c>
      <c r="AE50" s="273"/>
      <c r="AF50">
        <f>SUM(G50:H50)</f>
        <v>3</v>
      </c>
      <c r="AG50">
        <f>SUM(I50:K50)</f>
        <v>3</v>
      </c>
      <c r="AH50" s="725">
        <f t="shared" si="7"/>
        <v>0</v>
      </c>
      <c r="AQ50" s="281" t="s">
        <v>332</v>
      </c>
      <c r="AR50" s="250">
        <v>100</v>
      </c>
      <c r="AS50" s="251">
        <v>100</v>
      </c>
      <c r="AT50" t="s">
        <v>457</v>
      </c>
      <c r="AU50" t="s">
        <v>521</v>
      </c>
      <c r="AV50">
        <v>0</v>
      </c>
      <c r="AW50">
        <v>3</v>
      </c>
      <c r="AX50" s="586" t="s">
        <v>220</v>
      </c>
      <c r="AY50" s="273">
        <v>-2</v>
      </c>
      <c r="AZ50">
        <f>VLOOKUP(AT50,$BG$3:$BH$52,2,0)+VLOOKUP(AU50,$BG$3:$BH$52,2,0)</f>
        <v>10</v>
      </c>
      <c r="BA50" s="777">
        <f>IF((AR50+AS50)&gt;= 200,(AR50+AS50-200)/10,(AR50+AS50-200)/10)</f>
        <v>0</v>
      </c>
      <c r="BB50" s="777">
        <f>AV50-2</f>
        <v>-2</v>
      </c>
      <c r="BC50" s="777">
        <f>AW50-3</f>
        <v>0</v>
      </c>
      <c r="BD50" s="589">
        <f>(AX50-3)*3</f>
        <v>0</v>
      </c>
      <c r="BE50" s="587">
        <f>(BF50+AZ50)-8</f>
        <v>0</v>
      </c>
      <c r="BF50" s="589">
        <v>-2</v>
      </c>
      <c r="BG50" s="584" t="s">
        <v>546</v>
      </c>
      <c r="BH50" s="90">
        <v>2</v>
      </c>
      <c r="BI50" s="588">
        <f>BF50</f>
        <v>-2</v>
      </c>
    </row>
    <row r="51" spans="1:61" ht="15" customHeight="1">
      <c r="A51" s="759"/>
      <c r="B51" s="853"/>
      <c r="C51" s="268" t="s">
        <v>337</v>
      </c>
      <c r="D51" s="250">
        <v>180</v>
      </c>
      <c r="E51" s="251">
        <v>20</v>
      </c>
      <c r="F51" s="254" t="s">
        <v>338</v>
      </c>
      <c r="G51" s="255">
        <v>2</v>
      </c>
      <c r="H51" s="255">
        <v>0</v>
      </c>
      <c r="I51" s="255">
        <v>2</v>
      </c>
      <c r="J51" s="255">
        <v>0</v>
      </c>
      <c r="K51" s="255">
        <v>0</v>
      </c>
      <c r="L51" s="248" t="s">
        <v>220</v>
      </c>
      <c r="M51" s="724" t="s">
        <v>1133</v>
      </c>
      <c r="N51" s="247">
        <v>0.1</v>
      </c>
      <c r="O51" s="230">
        <v>0.1</v>
      </c>
      <c r="P51" s="231">
        <v>0</v>
      </c>
      <c r="Q51" s="232">
        <v>-0.3</v>
      </c>
      <c r="R51" s="233">
        <v>0.3</v>
      </c>
      <c r="S51" s="234">
        <v>-0.9</v>
      </c>
      <c r="T51" s="235">
        <v>0.5</v>
      </c>
      <c r="U51" s="236">
        <v>0</v>
      </c>
      <c r="V51" s="285">
        <v>0</v>
      </c>
      <c r="W51" s="604">
        <f t="shared" si="1"/>
        <v>-0.99999999999999978</v>
      </c>
      <c r="X51">
        <f t="shared" si="2"/>
        <v>-1</v>
      </c>
      <c r="Y51" s="89">
        <f t="shared" si="3"/>
        <v>-1.9999999999999998</v>
      </c>
      <c r="Z51" s="274">
        <f t="shared" si="4"/>
        <v>0</v>
      </c>
      <c r="AA51" s="270">
        <f t="shared" si="8"/>
        <v>0</v>
      </c>
      <c r="AB51" s="605">
        <f t="shared" si="6"/>
        <v>0</v>
      </c>
      <c r="AC51" s="605">
        <v>10</v>
      </c>
      <c r="AD51" s="273">
        <f t="shared" si="9"/>
        <v>-1.9999999999999998</v>
      </c>
      <c r="AE51" s="273"/>
      <c r="AF51">
        <f>SUM(G51:H51)</f>
        <v>2</v>
      </c>
      <c r="AG51">
        <f>SUM(I51:K51)</f>
        <v>2</v>
      </c>
      <c r="AH51" s="725">
        <f t="shared" si="7"/>
        <v>0</v>
      </c>
      <c r="AQ51" s="267" t="s">
        <v>335</v>
      </c>
      <c r="AR51" s="250">
        <v>150</v>
      </c>
      <c r="AS51" s="251">
        <v>80</v>
      </c>
      <c r="AT51" t="s">
        <v>513</v>
      </c>
      <c r="AU51" t="s">
        <v>491</v>
      </c>
      <c r="AV51">
        <v>3</v>
      </c>
      <c r="AW51">
        <v>3</v>
      </c>
      <c r="AX51" s="586" t="s">
        <v>220</v>
      </c>
      <c r="AY51" s="273">
        <v>2.1111111111111107</v>
      </c>
      <c r="AZ51">
        <f>VLOOKUP(AT51,$BG$3:$BH$52,2,0)+VLOOKUP(AU51,$BG$3:$BH$52,2,0)</f>
        <v>7.5</v>
      </c>
      <c r="BA51" s="777">
        <f>IF((AR51+AS51)&gt;= 200,(AR51+AS51-200)/10,(AR51+AS51-200)/10)</f>
        <v>3</v>
      </c>
      <c r="BB51" s="777">
        <f>AV51-2</f>
        <v>1</v>
      </c>
      <c r="BC51" s="777">
        <f>AW51-3</f>
        <v>0</v>
      </c>
      <c r="BD51" s="589">
        <f>(AX51-3)*3</f>
        <v>0</v>
      </c>
      <c r="BE51" s="587">
        <f>(BF51+AZ51)-8</f>
        <v>4.5</v>
      </c>
      <c r="BF51" s="589">
        <v>5</v>
      </c>
      <c r="BG51" s="584" t="s">
        <v>548</v>
      </c>
      <c r="BH51" s="90">
        <v>3</v>
      </c>
      <c r="BI51" s="588">
        <f>BF51</f>
        <v>5</v>
      </c>
    </row>
    <row r="52" spans="1:61" ht="15" customHeight="1">
      <c r="A52" s="759"/>
      <c r="B52" s="854"/>
      <c r="C52" s="269" t="s">
        <v>339</v>
      </c>
      <c r="D52" s="250">
        <v>320</v>
      </c>
      <c r="E52" s="251">
        <v>40</v>
      </c>
      <c r="F52" s="254" t="s">
        <v>340</v>
      </c>
      <c r="G52" s="255">
        <v>2</v>
      </c>
      <c r="H52" s="255">
        <v>1</v>
      </c>
      <c r="I52" s="255">
        <v>1</v>
      </c>
      <c r="J52" s="255">
        <v>0</v>
      </c>
      <c r="K52" s="255">
        <v>0</v>
      </c>
      <c r="L52" s="248" t="s">
        <v>341</v>
      </c>
      <c r="M52" s="724" t="s">
        <v>1148</v>
      </c>
      <c r="N52" s="247">
        <v>0</v>
      </c>
      <c r="O52" s="230">
        <v>0</v>
      </c>
      <c r="P52" s="231">
        <v>0.2</v>
      </c>
      <c r="Q52" s="232">
        <v>0.2</v>
      </c>
      <c r="R52" s="233">
        <v>0.6</v>
      </c>
      <c r="S52" s="234">
        <v>-1</v>
      </c>
      <c r="T52" s="235">
        <v>0.6</v>
      </c>
      <c r="U52" s="236">
        <v>0</v>
      </c>
      <c r="V52" s="285">
        <v>0</v>
      </c>
      <c r="W52" s="604">
        <f t="shared" si="1"/>
        <v>3</v>
      </c>
      <c r="X52">
        <f t="shared" si="2"/>
        <v>-1</v>
      </c>
      <c r="Y52" s="89">
        <f t="shared" si="3"/>
        <v>2</v>
      </c>
      <c r="Z52" s="274">
        <f>(L52-3)*5-2</f>
        <v>-12</v>
      </c>
      <c r="AA52" s="270">
        <f t="shared" si="8"/>
        <v>16</v>
      </c>
      <c r="AB52" s="605">
        <f t="shared" si="6"/>
        <v>0</v>
      </c>
      <c r="AC52" s="605">
        <v>-2</v>
      </c>
      <c r="AD52" s="273">
        <f t="shared" si="9"/>
        <v>-10</v>
      </c>
      <c r="AE52" s="273"/>
      <c r="AF52">
        <f>SUM(G52:H52)</f>
        <v>3</v>
      </c>
      <c r="AG52">
        <f>SUM(I52:K52)</f>
        <v>1</v>
      </c>
      <c r="AH52" s="725">
        <f t="shared" si="7"/>
        <v>4</v>
      </c>
      <c r="AQ52" s="268" t="s">
        <v>337</v>
      </c>
      <c r="AR52" s="250">
        <v>180</v>
      </c>
      <c r="AS52" s="251">
        <v>20</v>
      </c>
      <c r="AT52" t="s">
        <v>513</v>
      </c>
      <c r="AU52" t="s">
        <v>475</v>
      </c>
      <c r="AV52">
        <v>2</v>
      </c>
      <c r="AW52">
        <v>2</v>
      </c>
      <c r="AX52" s="586" t="s">
        <v>220</v>
      </c>
      <c r="AY52" s="273">
        <v>-1</v>
      </c>
      <c r="AZ52">
        <f>VLOOKUP(AT52,$BG$3:$BH$52,2,0)+VLOOKUP(AU52,$BG$3:$BH$52,2,0)</f>
        <v>10</v>
      </c>
      <c r="BA52" s="777">
        <f>IF((AR52+AS52)&gt;= 200,(AR52+AS52-200)/10,(AR52+AS52-200)/10)</f>
        <v>0</v>
      </c>
      <c r="BB52" s="777">
        <f>AV52-2</f>
        <v>0</v>
      </c>
      <c r="BC52" s="777">
        <f>AW52-3</f>
        <v>-1</v>
      </c>
      <c r="BD52" s="589">
        <f>(AX52-3)*3</f>
        <v>0</v>
      </c>
      <c r="BE52" s="587">
        <f>(BF52+AZ52)-8</f>
        <v>1</v>
      </c>
      <c r="BF52" s="589">
        <v>-1</v>
      </c>
      <c r="BG52" s="584" t="s">
        <v>550</v>
      </c>
      <c r="BH52" s="90">
        <v>5</v>
      </c>
      <c r="BI52" s="588">
        <f>BF52</f>
        <v>-1</v>
      </c>
    </row>
    <row r="53" spans="1:61" ht="15" customHeight="1">
      <c r="A53" s="855" t="s">
        <v>342</v>
      </c>
      <c r="B53" s="852" t="s">
        <v>143</v>
      </c>
      <c r="C53" s="267" t="s">
        <v>343</v>
      </c>
      <c r="D53" s="250">
        <v>100</v>
      </c>
      <c r="E53" s="251">
        <v>65</v>
      </c>
      <c r="F53" s="254" t="s">
        <v>344</v>
      </c>
      <c r="G53" s="255">
        <v>1</v>
      </c>
      <c r="H53" s="255">
        <v>1</v>
      </c>
      <c r="I53" s="255">
        <v>0</v>
      </c>
      <c r="J53" s="255">
        <v>0</v>
      </c>
      <c r="K53" s="255">
        <v>0</v>
      </c>
      <c r="L53" s="248" t="s">
        <v>220</v>
      </c>
      <c r="M53" s="724" t="s">
        <v>1435</v>
      </c>
      <c r="N53" s="246">
        <v>0.1</v>
      </c>
      <c r="O53" s="229">
        <v>0.1</v>
      </c>
      <c r="P53" s="231">
        <v>-0.3</v>
      </c>
      <c r="Q53" s="232">
        <v>-0.3</v>
      </c>
      <c r="R53" s="233">
        <v>0.2</v>
      </c>
      <c r="S53" s="234">
        <v>-0.4</v>
      </c>
      <c r="T53" s="235">
        <v>-0.6</v>
      </c>
      <c r="U53" s="236">
        <v>0.1</v>
      </c>
      <c r="V53" s="285">
        <v>0.1</v>
      </c>
      <c r="W53" s="604">
        <f t="shared" si="1"/>
        <v>-4.9999999999999991</v>
      </c>
      <c r="X53">
        <f t="shared" si="2"/>
        <v>-3</v>
      </c>
      <c r="Y53" s="89">
        <f t="shared" si="3"/>
        <v>-7.9999999999999991</v>
      </c>
      <c r="Z53" s="274">
        <f t="shared" si="4"/>
        <v>0</v>
      </c>
      <c r="AA53" s="270">
        <f t="shared" si="8"/>
        <v>-4</v>
      </c>
      <c r="AB53" s="605">
        <f t="shared" si="6"/>
        <v>0</v>
      </c>
      <c r="AC53" s="605">
        <v>10</v>
      </c>
      <c r="AD53" s="273">
        <f t="shared" si="9"/>
        <v>-7.9999999999999991</v>
      </c>
      <c r="AE53" s="273"/>
      <c r="AF53">
        <f>SUM(G53:H53)</f>
        <v>2</v>
      </c>
      <c r="AG53">
        <f>SUM(I53:K53)</f>
        <v>0</v>
      </c>
      <c r="AH53" s="725">
        <f t="shared" si="7"/>
        <v>10</v>
      </c>
      <c r="AQ53" s="269" t="s">
        <v>339</v>
      </c>
      <c r="AR53" s="250">
        <v>350</v>
      </c>
      <c r="AS53" s="251">
        <v>50</v>
      </c>
      <c r="AT53" t="s">
        <v>513</v>
      </c>
      <c r="AU53" t="s">
        <v>501</v>
      </c>
      <c r="AV53">
        <v>4</v>
      </c>
      <c r="AW53">
        <v>2</v>
      </c>
      <c r="AX53" s="586" t="s">
        <v>341</v>
      </c>
      <c r="AY53" s="273">
        <v>-3.888888888888888</v>
      </c>
      <c r="AZ53">
        <f>VLOOKUP(AT53,$BG$3:$BH$52,2,0)+VLOOKUP(AU53,$BG$3:$BH$52,2,0)</f>
        <v>-2</v>
      </c>
      <c r="BA53" s="777">
        <f>IF((AR53+AS53)&gt;= 200,(AR53+AS53-200)/10,(AR53+AS53-200)/10)</f>
        <v>20</v>
      </c>
      <c r="BB53" s="777">
        <f>AV53-2</f>
        <v>2</v>
      </c>
      <c r="BC53" s="777">
        <f>AW53-3</f>
        <v>-1</v>
      </c>
      <c r="BD53" s="589" t="s">
        <v>1436</v>
      </c>
      <c r="BE53" s="587">
        <f>(BF53+AZ53)-8</f>
        <v>2</v>
      </c>
      <c r="BF53" s="589">
        <v>12</v>
      </c>
      <c r="BI53" s="588">
        <f>BF53</f>
        <v>12</v>
      </c>
    </row>
    <row r="54" spans="1:61" ht="15" customHeight="1">
      <c r="A54" s="855"/>
      <c r="B54" s="853"/>
      <c r="C54" s="268" t="s">
        <v>345</v>
      </c>
      <c r="D54" s="250">
        <v>100</v>
      </c>
      <c r="E54" s="251">
        <v>100</v>
      </c>
      <c r="F54" s="254" t="s">
        <v>346</v>
      </c>
      <c r="G54" s="255">
        <v>2</v>
      </c>
      <c r="H54" s="255">
        <v>1</v>
      </c>
      <c r="I54" s="255">
        <v>1</v>
      </c>
      <c r="J54" s="255">
        <v>1</v>
      </c>
      <c r="K54" s="255">
        <v>1</v>
      </c>
      <c r="L54" s="248" t="s">
        <v>220</v>
      </c>
      <c r="M54" s="724" t="s">
        <v>1133</v>
      </c>
      <c r="N54" s="246">
        <v>0</v>
      </c>
      <c r="O54" s="229">
        <v>0</v>
      </c>
      <c r="P54" s="231">
        <v>0</v>
      </c>
      <c r="Q54" s="232">
        <v>0</v>
      </c>
      <c r="R54" s="233">
        <v>0</v>
      </c>
      <c r="S54" s="234">
        <v>0</v>
      </c>
      <c r="T54" s="235">
        <v>0</v>
      </c>
      <c r="U54" s="236">
        <v>0</v>
      </c>
      <c r="V54" s="285">
        <v>0</v>
      </c>
      <c r="W54" s="604">
        <f t="shared" si="1"/>
        <v>0</v>
      </c>
      <c r="X54">
        <f t="shared" si="2"/>
        <v>1</v>
      </c>
      <c r="Y54" s="89">
        <f t="shared" si="3"/>
        <v>1</v>
      </c>
      <c r="Z54" s="274">
        <f t="shared" si="4"/>
        <v>0</v>
      </c>
      <c r="AA54" s="270">
        <f t="shared" si="8"/>
        <v>0</v>
      </c>
      <c r="AB54" s="605">
        <f t="shared" si="6"/>
        <v>0</v>
      </c>
      <c r="AC54" s="605">
        <v>7</v>
      </c>
      <c r="AD54" s="273">
        <f t="shared" si="9"/>
        <v>1</v>
      </c>
      <c r="AE54" s="273"/>
      <c r="AF54">
        <f>SUM(G54:H54)</f>
        <v>3</v>
      </c>
      <c r="AG54">
        <f>SUM(I54:K54)</f>
        <v>3</v>
      </c>
      <c r="AH54" s="725">
        <f t="shared" si="7"/>
        <v>0</v>
      </c>
      <c r="AQ54" s="267" t="s">
        <v>343</v>
      </c>
      <c r="AR54" s="250">
        <v>125</v>
      </c>
      <c r="AS54" s="251">
        <v>85</v>
      </c>
      <c r="AT54" t="s">
        <v>469</v>
      </c>
      <c r="AU54" t="s">
        <v>519</v>
      </c>
      <c r="AV54">
        <v>2</v>
      </c>
      <c r="AW54">
        <v>3</v>
      </c>
      <c r="AX54" s="586" t="s">
        <v>220</v>
      </c>
      <c r="AY54" s="273">
        <v>1.1111111111111112</v>
      </c>
      <c r="AZ54">
        <f>VLOOKUP(AT54,$BG$3:$BH$52,2,0)+VLOOKUP(AU54,$BG$3:$BH$52,2,0)</f>
        <v>10</v>
      </c>
      <c r="BA54" s="777">
        <f>IF((AR54+AS54)&gt;= 200,(AR54+AS54-200)/10,(AR54+AS54-200)/10)</f>
        <v>1</v>
      </c>
      <c r="BB54" s="777">
        <f>AV54-2</f>
        <v>0</v>
      </c>
      <c r="BC54" s="777">
        <f>AW54-3</f>
        <v>0</v>
      </c>
      <c r="BD54" s="589">
        <f>(AX54-3)*3</f>
        <v>0</v>
      </c>
      <c r="BE54" s="587">
        <f>(BF54+AZ54)-8</f>
        <v>4</v>
      </c>
      <c r="BF54" s="589">
        <v>2</v>
      </c>
      <c r="BI54" s="588">
        <f>BF54</f>
        <v>2</v>
      </c>
    </row>
    <row r="55" spans="1:61" ht="15" customHeight="1">
      <c r="A55" s="855"/>
      <c r="B55" s="854"/>
      <c r="C55" s="269" t="s">
        <v>347</v>
      </c>
      <c r="D55" s="250">
        <v>80</v>
      </c>
      <c r="E55" s="251">
        <v>80</v>
      </c>
      <c r="F55" s="254" t="s">
        <v>348</v>
      </c>
      <c r="G55" s="255">
        <v>4</v>
      </c>
      <c r="H55" s="255">
        <v>-1</v>
      </c>
      <c r="I55" s="255">
        <v>2</v>
      </c>
      <c r="J55" s="255">
        <v>0</v>
      </c>
      <c r="K55" s="255">
        <v>2</v>
      </c>
      <c r="L55" s="248" t="s">
        <v>220</v>
      </c>
      <c r="M55" s="724" t="s">
        <v>1144</v>
      </c>
      <c r="N55" s="247">
        <v>0.1</v>
      </c>
      <c r="O55" s="230">
        <v>0.1</v>
      </c>
      <c r="P55" s="231">
        <v>0.1</v>
      </c>
      <c r="Q55" s="232">
        <v>0.1</v>
      </c>
      <c r="R55" s="233">
        <v>0.1</v>
      </c>
      <c r="S55" s="234">
        <v>0.1</v>
      </c>
      <c r="T55" s="235">
        <v>0.1</v>
      </c>
      <c r="U55" s="236">
        <v>0.1</v>
      </c>
      <c r="V55" s="285">
        <v>0.1</v>
      </c>
      <c r="W55" s="604">
        <f t="shared" si="1"/>
        <v>4.5</v>
      </c>
      <c r="X55">
        <f t="shared" si="2"/>
        <v>2</v>
      </c>
      <c r="Y55" s="89">
        <f t="shared" si="3"/>
        <v>6.5</v>
      </c>
      <c r="Z55" s="274">
        <f t="shared" si="4"/>
        <v>0</v>
      </c>
      <c r="AA55" s="270">
        <f t="shared" si="8"/>
        <v>-4</v>
      </c>
      <c r="AB55" s="605">
        <f t="shared" si="6"/>
        <v>0</v>
      </c>
      <c r="AC55" s="605">
        <v>3.5</v>
      </c>
      <c r="AD55" s="273">
        <f t="shared" si="9"/>
        <v>6.5</v>
      </c>
      <c r="AE55" s="273"/>
      <c r="AF55">
        <f>SUM(G55:H55)</f>
        <v>3</v>
      </c>
      <c r="AG55">
        <f>SUM(I55:K55)</f>
        <v>4</v>
      </c>
      <c r="AH55" s="725">
        <f t="shared" si="7"/>
        <v>2</v>
      </c>
      <c r="AQ55" s="268" t="s">
        <v>345</v>
      </c>
      <c r="AR55" s="250">
        <v>100</v>
      </c>
      <c r="AS55" s="251">
        <v>100</v>
      </c>
      <c r="AT55" t="s">
        <v>469</v>
      </c>
      <c r="AU55" t="s">
        <v>493</v>
      </c>
      <c r="AV55">
        <v>2</v>
      </c>
      <c r="AW55">
        <v>3</v>
      </c>
      <c r="AX55" s="586" t="s">
        <v>220</v>
      </c>
      <c r="AY55" s="273">
        <v>0</v>
      </c>
      <c r="AZ55">
        <f>VLOOKUP(AT55,$BG$3:$BH$52,2,0)+VLOOKUP(AU55,$BG$3:$BH$52,2,0)</f>
        <v>7</v>
      </c>
      <c r="BA55" s="777">
        <f>IF((AR55+AS55)&gt;= 200,(AR55+AS55-200)/10,(AR55+AS55-200)/10)</f>
        <v>0</v>
      </c>
      <c r="BB55" s="777">
        <f>AV55-2</f>
        <v>0</v>
      </c>
      <c r="BC55" s="777">
        <f>AW55-3</f>
        <v>0</v>
      </c>
      <c r="BD55" s="589">
        <f>(AX55-3)*3</f>
        <v>0</v>
      </c>
      <c r="BE55" s="587">
        <f>(BF55+AZ55)-8</f>
        <v>-1</v>
      </c>
      <c r="BF55" s="589">
        <v>0</v>
      </c>
      <c r="BI55" s="588">
        <f>BF55</f>
        <v>0</v>
      </c>
    </row>
    <row r="56" spans="1:61" ht="15" customHeight="1">
      <c r="A56" s="919"/>
      <c r="B56" s="852" t="s">
        <v>349</v>
      </c>
      <c r="C56" s="267" t="s">
        <v>350</v>
      </c>
      <c r="D56" s="250">
        <v>100</v>
      </c>
      <c r="E56" s="251">
        <v>180</v>
      </c>
      <c r="F56" s="254" t="s">
        <v>351</v>
      </c>
      <c r="G56" s="255">
        <v>-5</v>
      </c>
      <c r="H56" s="255">
        <v>2</v>
      </c>
      <c r="I56" s="255">
        <v>1</v>
      </c>
      <c r="J56" s="255">
        <v>1</v>
      </c>
      <c r="K56" s="255">
        <v>2</v>
      </c>
      <c r="L56" s="248" t="s">
        <v>220</v>
      </c>
      <c r="M56" s="724" t="s">
        <v>1133</v>
      </c>
      <c r="N56" s="246">
        <v>0.2</v>
      </c>
      <c r="O56" s="229">
        <v>-0.8</v>
      </c>
      <c r="P56" s="231">
        <v>0.1</v>
      </c>
      <c r="Q56" s="232">
        <v>0.1</v>
      </c>
      <c r="R56" s="233">
        <v>0.2</v>
      </c>
      <c r="S56" s="234">
        <v>-0.8</v>
      </c>
      <c r="T56" s="235">
        <v>0.4</v>
      </c>
      <c r="U56" s="236">
        <v>0.4</v>
      </c>
      <c r="V56" s="285">
        <v>0.4</v>
      </c>
      <c r="W56" s="604">
        <f t="shared" si="1"/>
        <v>0.99999999999999922</v>
      </c>
      <c r="X56">
        <f t="shared" si="2"/>
        <v>-4</v>
      </c>
      <c r="Y56" s="89">
        <f t="shared" si="3"/>
        <v>-3.0000000000000009</v>
      </c>
      <c r="Z56" s="274">
        <f t="shared" si="4"/>
        <v>0</v>
      </c>
      <c r="AA56" s="270">
        <f t="shared" si="8"/>
        <v>8</v>
      </c>
      <c r="AB56" s="605">
        <f t="shared" si="6"/>
        <v>-8.8817841970012523E-16</v>
      </c>
      <c r="AC56" s="605">
        <v>3</v>
      </c>
      <c r="AD56" s="273">
        <f t="shared" si="9"/>
        <v>-3.0000000000000009</v>
      </c>
      <c r="AE56" s="273"/>
      <c r="AF56">
        <f>SUM(G56:H56)</f>
        <v>-3</v>
      </c>
      <c r="AG56">
        <f>SUM(I56:K56)</f>
        <v>4</v>
      </c>
      <c r="AH56" s="725">
        <f t="shared" si="7"/>
        <v>0</v>
      </c>
      <c r="AQ56" s="269" t="s">
        <v>347</v>
      </c>
      <c r="AR56" s="250">
        <v>80</v>
      </c>
      <c r="AS56" s="251">
        <v>80</v>
      </c>
      <c r="AT56" t="s">
        <v>469</v>
      </c>
      <c r="AU56" t="s">
        <v>537</v>
      </c>
      <c r="AV56">
        <v>3</v>
      </c>
      <c r="AW56">
        <v>2</v>
      </c>
      <c r="AX56" s="586" t="s">
        <v>220</v>
      </c>
      <c r="AY56" s="273">
        <v>5</v>
      </c>
      <c r="AZ56">
        <f>VLOOKUP(AT56,$BG$3:$BH$52,2,0)+VLOOKUP(AU56,$BG$3:$BH$52,2,0)</f>
        <v>3.5</v>
      </c>
      <c r="BA56" s="777">
        <f>IF((AR56+AS56)&gt;= 200,(AR56+AS56-200)/10,(AR56+AS56-200)/10)</f>
        <v>-4</v>
      </c>
      <c r="BB56" s="777">
        <f>AV56-2</f>
        <v>1</v>
      </c>
      <c r="BC56" s="777">
        <f>AW56-3</f>
        <v>-1</v>
      </c>
      <c r="BD56" s="589">
        <f>(AX56-3)*3</f>
        <v>0</v>
      </c>
      <c r="BE56" s="587">
        <f>(BF56+AZ56)-8</f>
        <v>-4</v>
      </c>
      <c r="BF56" s="589">
        <v>0.5</v>
      </c>
      <c r="BI56" s="588">
        <f>BF56</f>
        <v>0.5</v>
      </c>
    </row>
    <row r="57" spans="1:61" ht="15" customHeight="1">
      <c r="A57" s="919"/>
      <c r="B57" s="853"/>
      <c r="C57" s="268" t="s">
        <v>352</v>
      </c>
      <c r="D57" s="250">
        <v>90</v>
      </c>
      <c r="E57" s="251">
        <v>80</v>
      </c>
      <c r="F57" s="254" t="s">
        <v>353</v>
      </c>
      <c r="G57" s="255">
        <v>2</v>
      </c>
      <c r="H57" s="255">
        <v>2</v>
      </c>
      <c r="I57" s="255">
        <v>1</v>
      </c>
      <c r="J57" s="255">
        <v>0</v>
      </c>
      <c r="K57" s="255">
        <v>2</v>
      </c>
      <c r="L57" s="248" t="s">
        <v>220</v>
      </c>
      <c r="M57" s="724" t="s">
        <v>1133</v>
      </c>
      <c r="N57" s="247">
        <v>0.4</v>
      </c>
      <c r="O57" s="230">
        <v>0.3</v>
      </c>
      <c r="P57" s="231">
        <v>0</v>
      </c>
      <c r="Q57" s="232">
        <v>0</v>
      </c>
      <c r="R57" s="233">
        <v>0</v>
      </c>
      <c r="S57" s="234">
        <v>0</v>
      </c>
      <c r="T57" s="235">
        <v>0</v>
      </c>
      <c r="U57" s="236">
        <v>0</v>
      </c>
      <c r="V57" s="285">
        <v>0</v>
      </c>
      <c r="W57" s="604">
        <f t="shared" si="1"/>
        <v>3.5</v>
      </c>
      <c r="X57">
        <f t="shared" si="2"/>
        <v>2</v>
      </c>
      <c r="Y57" s="89">
        <f t="shared" si="3"/>
        <v>5.5</v>
      </c>
      <c r="Z57" s="274">
        <f t="shared" si="4"/>
        <v>0</v>
      </c>
      <c r="AA57" s="270">
        <f t="shared" si="8"/>
        <v>-3</v>
      </c>
      <c r="AB57" s="605">
        <f t="shared" si="6"/>
        <v>0</v>
      </c>
      <c r="AC57" s="605">
        <v>5.5</v>
      </c>
      <c r="AD57" s="273">
        <f t="shared" si="9"/>
        <v>5.5</v>
      </c>
      <c r="AE57" s="273"/>
      <c r="AF57">
        <f>SUM(G57:H57)</f>
        <v>4</v>
      </c>
      <c r="AG57">
        <f>SUM(I57:K57)</f>
        <v>3</v>
      </c>
      <c r="AH57" s="725">
        <f t="shared" si="7"/>
        <v>0</v>
      </c>
      <c r="AQ57" s="267" t="s">
        <v>350</v>
      </c>
      <c r="AR57" s="250">
        <v>100</v>
      </c>
      <c r="AS57" s="251">
        <v>180</v>
      </c>
      <c r="AT57" t="s">
        <v>467</v>
      </c>
      <c r="AU57" t="s">
        <v>544</v>
      </c>
      <c r="AV57">
        <v>-3</v>
      </c>
      <c r="AW57">
        <v>1</v>
      </c>
      <c r="AX57" s="586" t="s">
        <v>220</v>
      </c>
      <c r="AY57" s="273">
        <v>-7</v>
      </c>
      <c r="AZ57">
        <f>VLOOKUP(AT57,$BG$3:$BH$52,2,0)+VLOOKUP(AU57,$BG$3:$BH$52,2,0)</f>
        <v>3</v>
      </c>
      <c r="BA57" s="777">
        <f>IF((AR57+AS57)&gt;= 200,(AR57+AS57-200)/10,(AR57+AS57-200)/10)</f>
        <v>8</v>
      </c>
      <c r="BB57" s="777">
        <f>AV57-2</f>
        <v>-5</v>
      </c>
      <c r="BC57" s="777">
        <f>AW57-3</f>
        <v>-2</v>
      </c>
      <c r="BD57" s="589">
        <f>(AX57-3)*3</f>
        <v>0</v>
      </c>
      <c r="BE57" s="587">
        <f>(BF57+AZ57)-8</f>
        <v>-4</v>
      </c>
      <c r="BF57" s="589">
        <v>1</v>
      </c>
      <c r="BI57" s="588">
        <f>BF57</f>
        <v>1</v>
      </c>
    </row>
    <row r="58" spans="1:61" ht="15" customHeight="1">
      <c r="A58" s="919"/>
      <c r="B58" s="854"/>
      <c r="C58" s="269" t="s">
        <v>354</v>
      </c>
      <c r="D58" s="250">
        <v>80</v>
      </c>
      <c r="E58" s="251">
        <v>70</v>
      </c>
      <c r="F58" s="254" t="s">
        <v>355</v>
      </c>
      <c r="G58" s="255">
        <v>1</v>
      </c>
      <c r="H58" s="255">
        <v>1</v>
      </c>
      <c r="I58" s="255">
        <v>1</v>
      </c>
      <c r="J58" s="255">
        <v>1</v>
      </c>
      <c r="K58" s="255">
        <v>1</v>
      </c>
      <c r="L58" s="248" t="s">
        <v>220</v>
      </c>
      <c r="M58" s="724" t="s">
        <v>1133</v>
      </c>
      <c r="N58" s="246">
        <v>0</v>
      </c>
      <c r="O58" s="229">
        <v>0.2</v>
      </c>
      <c r="P58" s="231">
        <v>0.5</v>
      </c>
      <c r="Q58" s="232">
        <v>0</v>
      </c>
      <c r="R58" s="233">
        <v>0.2</v>
      </c>
      <c r="S58" s="234">
        <v>0.2</v>
      </c>
      <c r="T58" s="235">
        <v>0.2</v>
      </c>
      <c r="U58" s="236">
        <v>0.2</v>
      </c>
      <c r="V58" s="285">
        <v>0.2</v>
      </c>
      <c r="W58" s="604">
        <f t="shared" si="1"/>
        <v>8.4999999999999982</v>
      </c>
      <c r="X58">
        <f t="shared" si="2"/>
        <v>0</v>
      </c>
      <c r="Y58" s="89">
        <f t="shared" si="3"/>
        <v>8.4999999999999982</v>
      </c>
      <c r="Z58" s="274">
        <f t="shared" si="4"/>
        <v>0</v>
      </c>
      <c r="AA58" s="270">
        <f t="shared" si="8"/>
        <v>-5</v>
      </c>
      <c r="AB58" s="605">
        <f t="shared" si="6"/>
        <v>-1.7763568394002505E-15</v>
      </c>
      <c r="AC58" s="605">
        <v>4.5</v>
      </c>
      <c r="AD58" s="273">
        <f t="shared" si="9"/>
        <v>8.4999999999999982</v>
      </c>
      <c r="AE58" s="273"/>
      <c r="AF58">
        <f>SUM(G58:H58)</f>
        <v>2</v>
      </c>
      <c r="AG58">
        <f>SUM(I58:K58)</f>
        <v>3</v>
      </c>
      <c r="AH58" s="725">
        <f t="shared" si="7"/>
        <v>0</v>
      </c>
      <c r="AQ58" s="268" t="s">
        <v>352</v>
      </c>
      <c r="AR58" s="250">
        <v>70</v>
      </c>
      <c r="AS58" s="251">
        <v>70</v>
      </c>
      <c r="AT58" t="s">
        <v>467</v>
      </c>
      <c r="AU58" t="s">
        <v>465</v>
      </c>
      <c r="AV58">
        <v>4</v>
      </c>
      <c r="AW58">
        <v>3</v>
      </c>
      <c r="AX58" s="586" t="s">
        <v>220</v>
      </c>
      <c r="AY58" s="273">
        <v>5.3333333333333321</v>
      </c>
      <c r="AZ58">
        <f>VLOOKUP(AT58,$BG$3:$BH$52,2,0)+VLOOKUP(AU58,$BG$3:$BH$52,2,0)</f>
        <v>5.5</v>
      </c>
      <c r="BA58" s="777">
        <f>IF((AR58+AS58)&gt;= 200,(AR58+AS58-200)/10,(AR58+AS58-200)/10)</f>
        <v>-6</v>
      </c>
      <c r="BB58" s="777">
        <f>AV58-2</f>
        <v>2</v>
      </c>
      <c r="BC58" s="777">
        <f>AW58-3</f>
        <v>0</v>
      </c>
      <c r="BD58" s="589">
        <f>(AX58-3)*3</f>
        <v>0</v>
      </c>
      <c r="BE58" s="587">
        <f>(BF58+AZ58)-8</f>
        <v>-3.5000000000000009</v>
      </c>
      <c r="BF58" s="589">
        <v>-1.0000000000000009</v>
      </c>
      <c r="BI58" s="588">
        <f>BF58</f>
        <v>-1.0000000000000009</v>
      </c>
    </row>
    <row r="59" spans="1:61" ht="15" customHeight="1">
      <c r="A59" s="759"/>
      <c r="B59" s="852" t="s">
        <v>356</v>
      </c>
      <c r="C59" s="267" t="s">
        <v>357</v>
      </c>
      <c r="D59" s="250">
        <v>20</v>
      </c>
      <c r="E59" s="251">
        <v>200</v>
      </c>
      <c r="F59" s="254" t="s">
        <v>358</v>
      </c>
      <c r="G59" s="255">
        <v>2</v>
      </c>
      <c r="H59" s="255">
        <v>2</v>
      </c>
      <c r="I59" s="255">
        <v>1</v>
      </c>
      <c r="J59" s="255">
        <v>1</v>
      </c>
      <c r="K59" s="255">
        <v>1</v>
      </c>
      <c r="L59" s="248" t="s">
        <v>220</v>
      </c>
      <c r="M59" s="724" t="s">
        <v>1133</v>
      </c>
      <c r="N59" s="247">
        <v>0</v>
      </c>
      <c r="O59" s="230">
        <v>0</v>
      </c>
      <c r="P59" s="231">
        <v>0</v>
      </c>
      <c r="Q59" s="232">
        <v>0</v>
      </c>
      <c r="R59" s="233">
        <v>0</v>
      </c>
      <c r="S59" s="234">
        <v>0</v>
      </c>
      <c r="T59" s="235">
        <v>0.2</v>
      </c>
      <c r="U59" s="236">
        <v>0</v>
      </c>
      <c r="V59" s="285">
        <v>0</v>
      </c>
      <c r="W59" s="604">
        <f t="shared" si="1"/>
        <v>1</v>
      </c>
      <c r="X59">
        <f t="shared" si="2"/>
        <v>2</v>
      </c>
      <c r="Y59" s="89">
        <f t="shared" si="3"/>
        <v>3</v>
      </c>
      <c r="Z59" s="274">
        <f t="shared" si="4"/>
        <v>0</v>
      </c>
      <c r="AA59" s="270">
        <f t="shared" si="8"/>
        <v>2</v>
      </c>
      <c r="AB59" s="605">
        <f t="shared" si="6"/>
        <v>0</v>
      </c>
      <c r="AC59" s="605">
        <v>3</v>
      </c>
      <c r="AD59" s="273">
        <f t="shared" si="9"/>
        <v>3</v>
      </c>
      <c r="AE59" s="273"/>
      <c r="AF59">
        <f>SUM(G59:H59)</f>
        <v>4</v>
      </c>
      <c r="AG59">
        <f>SUM(I59:K59)</f>
        <v>3</v>
      </c>
      <c r="AH59" s="725">
        <f t="shared" si="7"/>
        <v>0</v>
      </c>
      <c r="AQ59" s="269" t="s">
        <v>354</v>
      </c>
      <c r="AR59" s="250">
        <v>80</v>
      </c>
      <c r="AS59" s="251">
        <v>70</v>
      </c>
      <c r="AT59" t="s">
        <v>467</v>
      </c>
      <c r="AU59" t="s">
        <v>495</v>
      </c>
      <c r="AV59">
        <v>2</v>
      </c>
      <c r="AW59">
        <v>3</v>
      </c>
      <c r="AX59" s="586" t="s">
        <v>220</v>
      </c>
      <c r="AY59" s="273">
        <v>7.2222222222222214</v>
      </c>
      <c r="AZ59">
        <f>VLOOKUP(AT59,$BG$3:$BH$52,2,0)+VLOOKUP(AU59,$BG$3:$BH$52,2,0)</f>
        <v>4.5</v>
      </c>
      <c r="BA59" s="777">
        <f>IF((AR59+AS59)&gt;= 200,(AR59+AS59-200)/10,(AR59+AS59-200)/10)</f>
        <v>-5</v>
      </c>
      <c r="BB59" s="777">
        <f>AV59-2</f>
        <v>0</v>
      </c>
      <c r="BC59" s="777">
        <f>AW59-3</f>
        <v>0</v>
      </c>
      <c r="BD59" s="589">
        <f>(AX59-3)*3</f>
        <v>0</v>
      </c>
      <c r="BE59" s="587">
        <f>(BF59+AZ59)-8</f>
        <v>-2.0000000000000009</v>
      </c>
      <c r="BF59" s="589">
        <v>1.4999999999999991</v>
      </c>
      <c r="BI59" s="588">
        <f>BF59</f>
        <v>1.4999999999999991</v>
      </c>
    </row>
    <row r="60" spans="1:61" ht="15" customHeight="1">
      <c r="A60" s="759"/>
      <c r="B60" s="853"/>
      <c r="C60" s="268" t="s">
        <v>359</v>
      </c>
      <c r="D60" s="250">
        <v>180</v>
      </c>
      <c r="E60" s="251">
        <v>50</v>
      </c>
      <c r="F60" s="254" t="s">
        <v>360</v>
      </c>
      <c r="G60" s="255">
        <v>3</v>
      </c>
      <c r="H60" s="255">
        <v>0</v>
      </c>
      <c r="I60" s="255">
        <v>1</v>
      </c>
      <c r="J60" s="255">
        <v>0</v>
      </c>
      <c r="K60" s="255">
        <v>-1</v>
      </c>
      <c r="L60" s="248" t="s">
        <v>220</v>
      </c>
      <c r="M60" s="724" t="s">
        <v>1144</v>
      </c>
      <c r="N60" s="246">
        <v>0.2</v>
      </c>
      <c r="O60" s="229">
        <v>-0.4</v>
      </c>
      <c r="P60" s="231">
        <v>0.2</v>
      </c>
      <c r="Q60" s="232">
        <v>-0.8</v>
      </c>
      <c r="R60" s="233">
        <v>0</v>
      </c>
      <c r="S60" s="234">
        <v>0.3</v>
      </c>
      <c r="T60" s="235">
        <v>0.4</v>
      </c>
      <c r="U60" s="236">
        <v>1</v>
      </c>
      <c r="V60" s="285">
        <v>-0.5</v>
      </c>
      <c r="W60" s="604">
        <f>SUM(N60:V60)*10/2</f>
        <v>2</v>
      </c>
      <c r="X60">
        <f t="shared" si="2"/>
        <v>-2</v>
      </c>
      <c r="Y60" s="89">
        <f t="shared" si="3"/>
        <v>0</v>
      </c>
      <c r="Z60" s="274">
        <f t="shared" si="4"/>
        <v>0</v>
      </c>
      <c r="AA60" s="270">
        <f t="shared" si="8"/>
        <v>3</v>
      </c>
      <c r="AB60" s="605">
        <f t="shared" si="6"/>
        <v>0</v>
      </c>
      <c r="AC60" s="605">
        <v>3</v>
      </c>
      <c r="AD60" s="273">
        <f t="shared" si="9"/>
        <v>0</v>
      </c>
      <c r="AE60" s="273"/>
      <c r="AF60">
        <f>SUM(G60:H60)</f>
        <v>3</v>
      </c>
      <c r="AG60">
        <f>SUM(I60:K60)</f>
        <v>0</v>
      </c>
      <c r="AH60" s="725">
        <f t="shared" si="7"/>
        <v>2</v>
      </c>
      <c r="AQ60" s="267" t="s">
        <v>357</v>
      </c>
      <c r="AR60" s="250">
        <v>20</v>
      </c>
      <c r="AS60" s="251">
        <v>200</v>
      </c>
      <c r="AT60" t="s">
        <v>505</v>
      </c>
      <c r="AU60" t="s">
        <v>511</v>
      </c>
      <c r="AV60">
        <v>4</v>
      </c>
      <c r="AW60">
        <v>3</v>
      </c>
      <c r="AX60" s="586" t="s">
        <v>220</v>
      </c>
      <c r="AY60" s="273">
        <v>3.1111111111111112</v>
      </c>
      <c r="AZ60">
        <f>VLOOKUP(AT60,$BG$3:$BH$52,2,0)+VLOOKUP(AU60,$BG$3:$BH$52,2,0)</f>
        <v>3</v>
      </c>
      <c r="BA60" s="777">
        <f>IF((AR60+AS60)&gt;= 200,(AR60+AS60-200)/10,(AR60+AS60-200)/10)</f>
        <v>2</v>
      </c>
      <c r="BB60" s="777">
        <f>AV60-2</f>
        <v>2</v>
      </c>
      <c r="BC60" s="777">
        <f>AW60-3</f>
        <v>0</v>
      </c>
      <c r="BD60" s="589">
        <f>(AX60-3)*3</f>
        <v>0</v>
      </c>
      <c r="BE60" s="587">
        <f>(BF60+AZ60)-8</f>
        <v>0</v>
      </c>
      <c r="BF60" s="589">
        <v>5</v>
      </c>
      <c r="BI60" s="588">
        <f>BF60</f>
        <v>5</v>
      </c>
    </row>
    <row r="61" spans="1:61" ht="15" customHeight="1">
      <c r="A61" s="759"/>
      <c r="B61" s="854"/>
      <c r="C61" s="269" t="s">
        <v>361</v>
      </c>
      <c r="D61" s="250">
        <v>145</v>
      </c>
      <c r="E61" s="251">
        <v>125</v>
      </c>
      <c r="F61" s="254" t="s">
        <v>362</v>
      </c>
      <c r="G61" s="255">
        <v>0</v>
      </c>
      <c r="H61" s="255">
        <v>1</v>
      </c>
      <c r="I61" s="255">
        <v>0</v>
      </c>
      <c r="J61" s="255">
        <v>0</v>
      </c>
      <c r="K61" s="255">
        <v>0</v>
      </c>
      <c r="L61" s="248" t="s">
        <v>220</v>
      </c>
      <c r="M61" s="724" t="s">
        <v>1148</v>
      </c>
      <c r="N61" s="247">
        <v>-0.5</v>
      </c>
      <c r="O61" s="230">
        <v>0.2</v>
      </c>
      <c r="P61" s="231">
        <v>0</v>
      </c>
      <c r="Q61" s="232">
        <v>0</v>
      </c>
      <c r="R61" s="233">
        <v>0</v>
      </c>
      <c r="S61" s="234">
        <v>-0.8</v>
      </c>
      <c r="T61" s="235">
        <v>0</v>
      </c>
      <c r="U61" s="236">
        <v>0.4</v>
      </c>
      <c r="V61" s="285">
        <v>0.3</v>
      </c>
      <c r="W61" s="604">
        <f t="shared" si="1"/>
        <v>-2.0000000000000004</v>
      </c>
      <c r="X61">
        <f t="shared" si="2"/>
        <v>-4</v>
      </c>
      <c r="Y61" s="89">
        <f t="shared" si="3"/>
        <v>-6</v>
      </c>
      <c r="Z61" s="274">
        <f t="shared" si="4"/>
        <v>0</v>
      </c>
      <c r="AA61" s="270">
        <f t="shared" si="8"/>
        <v>7</v>
      </c>
      <c r="AB61" s="605">
        <f t="shared" si="6"/>
        <v>0</v>
      </c>
      <c r="AC61" s="605">
        <v>3</v>
      </c>
      <c r="AD61" s="273">
        <f t="shared" si="9"/>
        <v>-6</v>
      </c>
      <c r="AE61" s="273"/>
      <c r="AF61">
        <f>SUM(G61:H61)</f>
        <v>1</v>
      </c>
      <c r="AG61">
        <f>SUM(I61:K61)</f>
        <v>0</v>
      </c>
      <c r="AH61" s="725">
        <f t="shared" si="7"/>
        <v>4</v>
      </c>
      <c r="AQ61" s="268" t="s">
        <v>359</v>
      </c>
      <c r="AR61" s="250">
        <v>200</v>
      </c>
      <c r="AS61" s="251">
        <v>50</v>
      </c>
      <c r="AT61" t="s">
        <v>505</v>
      </c>
      <c r="AU61" t="s">
        <v>537</v>
      </c>
      <c r="AV61">
        <v>3</v>
      </c>
      <c r="AW61">
        <v>0</v>
      </c>
      <c r="AX61" s="586" t="s">
        <v>220</v>
      </c>
      <c r="AY61" s="273">
        <v>-0.88888888888888928</v>
      </c>
      <c r="AZ61">
        <f>VLOOKUP(AT61,$BG$3:$BH$52,2,0)+VLOOKUP(AU61,$BG$3:$BH$52,2,0)</f>
        <v>3</v>
      </c>
      <c r="BA61" s="777">
        <f>IF((AR61+AS61)&gt;= 200,(AR61+AS61-200)/10,(AR61+AS61-200)/10)</f>
        <v>5</v>
      </c>
      <c r="BB61" s="777">
        <f>AV61-2</f>
        <v>1</v>
      </c>
      <c r="BC61" s="777">
        <f>AW61-3</f>
        <v>-3</v>
      </c>
      <c r="BD61" s="589">
        <f>(AX61-3)*3</f>
        <v>0</v>
      </c>
      <c r="BE61" s="587">
        <f>(BF61+AZ61)-8</f>
        <v>-1</v>
      </c>
      <c r="BF61" s="589">
        <v>4</v>
      </c>
      <c r="BI61" s="588">
        <f>BF61</f>
        <v>4</v>
      </c>
    </row>
    <row r="62" spans="1:61" ht="15" customHeight="1">
      <c r="A62" s="760"/>
      <c r="B62" s="831" t="s">
        <v>363</v>
      </c>
      <c r="C62" s="264" t="s">
        <v>364</v>
      </c>
      <c r="D62" s="250">
        <v>70</v>
      </c>
      <c r="E62" s="251">
        <v>100</v>
      </c>
      <c r="F62" s="254" t="s">
        <v>365</v>
      </c>
      <c r="G62" s="255">
        <v>-2</v>
      </c>
      <c r="H62" s="255">
        <v>1</v>
      </c>
      <c r="I62" s="255">
        <v>1</v>
      </c>
      <c r="J62" s="255">
        <v>1</v>
      </c>
      <c r="K62" s="255">
        <v>1</v>
      </c>
      <c r="L62" s="248" t="s">
        <v>220</v>
      </c>
      <c r="M62" s="724" t="s">
        <v>1133</v>
      </c>
      <c r="N62" s="247">
        <v>-0.3</v>
      </c>
      <c r="O62" s="230">
        <v>0.3</v>
      </c>
      <c r="P62" s="231">
        <v>0.2</v>
      </c>
      <c r="Q62" s="232">
        <v>0.4</v>
      </c>
      <c r="R62" s="233">
        <v>0.7</v>
      </c>
      <c r="S62" s="234">
        <v>-0.3</v>
      </c>
      <c r="T62" s="235">
        <v>0</v>
      </c>
      <c r="U62" s="236">
        <v>0.6</v>
      </c>
      <c r="V62" s="285">
        <v>0.6</v>
      </c>
      <c r="W62" s="604">
        <f t="shared" si="1"/>
        <v>11</v>
      </c>
      <c r="X62">
        <f t="shared" si="2"/>
        <v>-3</v>
      </c>
      <c r="Y62" s="89">
        <f t="shared" si="3"/>
        <v>8</v>
      </c>
      <c r="Z62" s="274">
        <f t="shared" si="4"/>
        <v>0</v>
      </c>
      <c r="AA62" s="270">
        <f t="shared" si="8"/>
        <v>-3</v>
      </c>
      <c r="AB62" s="605">
        <f t="shared" si="6"/>
        <v>0</v>
      </c>
      <c r="AC62" s="605">
        <v>3</v>
      </c>
      <c r="AD62" s="273">
        <f t="shared" si="9"/>
        <v>8</v>
      </c>
      <c r="AE62" s="273"/>
      <c r="AF62">
        <f>SUM(G62:H62)</f>
        <v>-1</v>
      </c>
      <c r="AG62">
        <f>SUM(I62:K62)</f>
        <v>3</v>
      </c>
      <c r="AH62" s="725">
        <f t="shared" si="7"/>
        <v>0</v>
      </c>
      <c r="AQ62" s="269" t="s">
        <v>361</v>
      </c>
      <c r="AR62" s="250">
        <v>145</v>
      </c>
      <c r="AS62" s="251">
        <v>125</v>
      </c>
      <c r="AT62" t="s">
        <v>505</v>
      </c>
      <c r="AU62" t="s">
        <v>535</v>
      </c>
      <c r="AV62">
        <v>1</v>
      </c>
      <c r="AW62">
        <v>0</v>
      </c>
      <c r="AX62" s="586" t="s">
        <v>220</v>
      </c>
      <c r="AY62" s="273">
        <v>-4.5555555555555554</v>
      </c>
      <c r="AZ62">
        <f>VLOOKUP(AT62,$BG$3:$BH$52,2,0)+VLOOKUP(AU62,$BG$3:$BH$52,2,0)</f>
        <v>3</v>
      </c>
      <c r="BA62" s="777">
        <f>IF((AR62+AS62)&gt;= 200,(AR62+AS62-200)/10,(AR62+AS62-200)/10)</f>
        <v>7</v>
      </c>
      <c r="BB62" s="777">
        <f>AV62-2</f>
        <v>-1</v>
      </c>
      <c r="BC62" s="777">
        <f>AW62-3</f>
        <v>-3</v>
      </c>
      <c r="BD62" s="589">
        <f>(AX62-3)*3</f>
        <v>0</v>
      </c>
      <c r="BE62" s="587">
        <f>(BF62+AZ62)-8</f>
        <v>-2.5</v>
      </c>
      <c r="BF62" s="589">
        <v>2.5</v>
      </c>
      <c r="BI62" s="588">
        <f>BF62</f>
        <v>2.5</v>
      </c>
    </row>
    <row r="63" spans="1:61" ht="15" customHeight="1">
      <c r="A63" s="761"/>
      <c r="B63" s="922"/>
      <c r="C63" s="262" t="s">
        <v>366</v>
      </c>
      <c r="D63" s="250">
        <v>170</v>
      </c>
      <c r="E63" s="251">
        <v>100</v>
      </c>
      <c r="F63" s="254" t="s">
        <v>367</v>
      </c>
      <c r="G63" s="255">
        <v>1</v>
      </c>
      <c r="H63" s="255">
        <v>1</v>
      </c>
      <c r="I63" s="255">
        <v>2</v>
      </c>
      <c r="J63" s="255">
        <v>3</v>
      </c>
      <c r="K63" s="255">
        <v>1</v>
      </c>
      <c r="L63" s="248" t="s">
        <v>257</v>
      </c>
      <c r="M63" s="724" t="s">
        <v>1133</v>
      </c>
      <c r="N63" s="247">
        <v>-0.2</v>
      </c>
      <c r="O63" s="230">
        <v>0.4</v>
      </c>
      <c r="P63" s="231">
        <v>-0.3</v>
      </c>
      <c r="Q63" s="232">
        <v>0</v>
      </c>
      <c r="R63" s="233">
        <v>0.2</v>
      </c>
      <c r="S63" s="234">
        <v>0</v>
      </c>
      <c r="T63" s="235">
        <v>0</v>
      </c>
      <c r="U63" s="236">
        <v>0.2</v>
      </c>
      <c r="V63" s="285">
        <v>0.4</v>
      </c>
      <c r="W63" s="604">
        <f t="shared" si="1"/>
        <v>3.5000000000000004</v>
      </c>
      <c r="X63">
        <f t="shared" si="2"/>
        <v>3</v>
      </c>
      <c r="Y63" s="89">
        <f t="shared" si="3"/>
        <v>6.5</v>
      </c>
      <c r="Z63" s="274">
        <f t="shared" si="4"/>
        <v>5</v>
      </c>
      <c r="AA63" s="270">
        <f t="shared" si="8"/>
        <v>7</v>
      </c>
      <c r="AB63" s="605">
        <f t="shared" si="6"/>
        <v>0</v>
      </c>
      <c r="AC63" s="605">
        <v>-10.5</v>
      </c>
      <c r="AD63" s="273">
        <f t="shared" si="9"/>
        <v>11.5</v>
      </c>
      <c r="AE63" s="273"/>
      <c r="AF63">
        <f>SUM(G63:H63)</f>
        <v>2</v>
      </c>
      <c r="AG63">
        <f>SUM(I63:K63)</f>
        <v>6</v>
      </c>
      <c r="AH63" s="725">
        <f t="shared" si="7"/>
        <v>0</v>
      </c>
      <c r="AQ63" s="264" t="s">
        <v>364</v>
      </c>
      <c r="AR63" s="250">
        <v>70</v>
      </c>
      <c r="AS63" s="251">
        <v>100</v>
      </c>
      <c r="AT63" t="s">
        <v>491</v>
      </c>
      <c r="AU63" t="s">
        <v>535</v>
      </c>
      <c r="AV63">
        <v>1</v>
      </c>
      <c r="AW63">
        <v>3</v>
      </c>
      <c r="AX63" s="586" t="s">
        <v>220</v>
      </c>
      <c r="AY63" s="273">
        <v>5.666666666666667</v>
      </c>
      <c r="AZ63">
        <f>VLOOKUP(AT63,$BG$3:$BH$52,2,0)+VLOOKUP(AU63,$BG$3:$BH$52,2,0)</f>
        <v>3</v>
      </c>
      <c r="BA63" s="777">
        <f>IF((AR63+AS63)&gt;= 200,(AR63+AS63-200)/10,(AR63+AS63-200)/10)</f>
        <v>-3</v>
      </c>
      <c r="BB63" s="777">
        <f>AV63-2</f>
        <v>-1</v>
      </c>
      <c r="BC63" s="777">
        <f>AW63-3</f>
        <v>0</v>
      </c>
      <c r="BD63" s="589">
        <f>(AX63-3)*3</f>
        <v>0</v>
      </c>
      <c r="BE63" s="587">
        <f>(BF63+AZ63)-8</f>
        <v>-3</v>
      </c>
      <c r="BF63" s="589">
        <v>2</v>
      </c>
      <c r="BI63" s="588">
        <f>BF63</f>
        <v>2</v>
      </c>
    </row>
    <row r="64" spans="1:61" ht="15" customHeight="1">
      <c r="A64" s="761"/>
      <c r="B64" s="923"/>
      <c r="C64" s="263" t="s">
        <v>368</v>
      </c>
      <c r="D64" s="250">
        <v>100</v>
      </c>
      <c r="E64" s="251">
        <v>120</v>
      </c>
      <c r="F64" s="254" t="s">
        <v>369</v>
      </c>
      <c r="G64" s="255">
        <v>1</v>
      </c>
      <c r="H64" s="255">
        <v>2</v>
      </c>
      <c r="I64" s="255">
        <v>1</v>
      </c>
      <c r="J64" s="255">
        <v>1</v>
      </c>
      <c r="K64" s="255">
        <v>2</v>
      </c>
      <c r="L64" s="248" t="s">
        <v>220</v>
      </c>
      <c r="M64" s="724" t="s">
        <v>1133</v>
      </c>
      <c r="N64" s="247">
        <v>0</v>
      </c>
      <c r="O64" s="230">
        <v>0.2</v>
      </c>
      <c r="P64" s="231">
        <v>-0.4</v>
      </c>
      <c r="Q64" s="232">
        <v>0.6</v>
      </c>
      <c r="R64" s="233">
        <v>0.2</v>
      </c>
      <c r="S64" s="234">
        <v>-0.2</v>
      </c>
      <c r="T64" s="235">
        <v>-0.2</v>
      </c>
      <c r="U64" s="236">
        <v>0</v>
      </c>
      <c r="V64" s="285">
        <v>0</v>
      </c>
      <c r="W64" s="604">
        <f t="shared" si="1"/>
        <v>0.99999999999999978</v>
      </c>
      <c r="X64">
        <f t="shared" si="2"/>
        <v>2</v>
      </c>
      <c r="Y64" s="89">
        <f t="shared" si="3"/>
        <v>3</v>
      </c>
      <c r="Z64" s="274">
        <f t="shared" si="4"/>
        <v>0</v>
      </c>
      <c r="AA64" s="270">
        <f t="shared" si="8"/>
        <v>2</v>
      </c>
      <c r="AB64" s="605">
        <f t="shared" si="6"/>
        <v>0</v>
      </c>
      <c r="AC64" s="605">
        <v>3</v>
      </c>
      <c r="AD64" s="273">
        <f t="shared" si="9"/>
        <v>3</v>
      </c>
      <c r="AE64" s="273"/>
      <c r="AF64">
        <f>SUM(G64:H64)</f>
        <v>3</v>
      </c>
      <c r="AG64">
        <f>SUM(I64:K64)</f>
        <v>4</v>
      </c>
      <c r="AH64" s="725">
        <f t="shared" si="7"/>
        <v>0</v>
      </c>
      <c r="AQ64" s="262" t="s">
        <v>366</v>
      </c>
      <c r="AR64" s="250">
        <v>170</v>
      </c>
      <c r="AS64" s="251">
        <v>100</v>
      </c>
      <c r="AT64" t="s">
        <v>491</v>
      </c>
      <c r="AU64" t="s">
        <v>529</v>
      </c>
      <c r="AV64">
        <v>2</v>
      </c>
      <c r="AW64">
        <v>6</v>
      </c>
      <c r="AX64" s="586" t="s">
        <v>257</v>
      </c>
      <c r="AY64" s="273">
        <v>6.5555555555555554</v>
      </c>
      <c r="AZ64">
        <f>VLOOKUP(AT64,$BG$3:$BH$52,2,0)+VLOOKUP(AU64,$BG$3:$BH$52,2,0)</f>
        <v>-10.5</v>
      </c>
      <c r="BA64" s="777">
        <f>IF((AR64+AS64)&gt;= 200,(AR64+AS64-200)/10,(AR64+AS64-200)/10)</f>
        <v>7</v>
      </c>
      <c r="BB64" s="777">
        <f>AV64-2</f>
        <v>0</v>
      </c>
      <c r="BC64" s="777">
        <f>AW64-3</f>
        <v>3</v>
      </c>
      <c r="BD64" s="589">
        <f>(AX64-3)*3</f>
        <v>3</v>
      </c>
      <c r="BE64" s="587">
        <f>(BF64+AZ64)-8</f>
        <v>-3</v>
      </c>
      <c r="BF64" s="589">
        <v>15.5</v>
      </c>
      <c r="BI64" s="588">
        <f>BF64</f>
        <v>15.5</v>
      </c>
    </row>
    <row r="65" spans="1:61" ht="15" customHeight="1">
      <c r="A65" s="863" t="s">
        <v>370</v>
      </c>
      <c r="B65" s="831" t="s">
        <v>371</v>
      </c>
      <c r="C65" s="264" t="s">
        <v>372</v>
      </c>
      <c r="D65" s="250">
        <v>125</v>
      </c>
      <c r="E65" s="251">
        <v>75</v>
      </c>
      <c r="F65" s="254" t="s">
        <v>373</v>
      </c>
      <c r="G65" s="255">
        <v>3</v>
      </c>
      <c r="H65" s="255">
        <v>-1</v>
      </c>
      <c r="I65" s="255">
        <v>1</v>
      </c>
      <c r="J65" s="255">
        <v>1</v>
      </c>
      <c r="K65" s="255">
        <v>0</v>
      </c>
      <c r="L65" s="248" t="s">
        <v>220</v>
      </c>
      <c r="M65" s="724" t="s">
        <v>1144</v>
      </c>
      <c r="N65" s="246">
        <v>0</v>
      </c>
      <c r="O65" s="229">
        <v>0.4</v>
      </c>
      <c r="P65" s="231">
        <v>0</v>
      </c>
      <c r="Q65" s="232">
        <v>0</v>
      </c>
      <c r="R65" s="233">
        <v>-0.2</v>
      </c>
      <c r="S65" s="234">
        <v>0</v>
      </c>
      <c r="T65" s="235">
        <v>0</v>
      </c>
      <c r="U65" s="236">
        <v>0.1</v>
      </c>
      <c r="V65" s="285">
        <v>0.1</v>
      </c>
      <c r="W65" s="604">
        <f t="shared" si="1"/>
        <v>2</v>
      </c>
      <c r="X65">
        <f t="shared" si="2"/>
        <v>-1</v>
      </c>
      <c r="Y65" s="89">
        <f t="shared" si="3"/>
        <v>1</v>
      </c>
      <c r="Z65" s="274">
        <f t="shared" si="4"/>
        <v>0</v>
      </c>
      <c r="AA65" s="270">
        <f t="shared" si="8"/>
        <v>0</v>
      </c>
      <c r="AB65" s="605">
        <f t="shared" si="6"/>
        <v>0</v>
      </c>
      <c r="AC65" s="605">
        <v>5</v>
      </c>
      <c r="AD65" s="273">
        <f t="shared" si="9"/>
        <v>1</v>
      </c>
      <c r="AE65" s="273"/>
      <c r="AF65">
        <f>SUM(G65:H65)</f>
        <v>2</v>
      </c>
      <c r="AG65">
        <f>SUM(I65:K65)</f>
        <v>2</v>
      </c>
      <c r="AH65" s="725">
        <f t="shared" si="7"/>
        <v>2</v>
      </c>
      <c r="AQ65" s="263" t="s">
        <v>368</v>
      </c>
      <c r="AR65" s="250">
        <v>100</v>
      </c>
      <c r="AS65" s="251">
        <v>120</v>
      </c>
      <c r="AT65" t="s">
        <v>491</v>
      </c>
      <c r="AU65" t="s">
        <v>479</v>
      </c>
      <c r="AV65">
        <v>3</v>
      </c>
      <c r="AW65">
        <v>4</v>
      </c>
      <c r="AX65" s="586" t="s">
        <v>220</v>
      </c>
      <c r="AY65" s="273">
        <v>5.3333333333333339</v>
      </c>
      <c r="AZ65">
        <f>VLOOKUP(AT65,$BG$3:$BH$52,2,0)+VLOOKUP(AU65,$BG$3:$BH$52,2,0)</f>
        <v>3</v>
      </c>
      <c r="BA65" s="777">
        <f>IF((AR65+AS65)&gt;= 200,(AR65+AS65-200)/10,(AR65+AS65-200)/10)</f>
        <v>2</v>
      </c>
      <c r="BB65" s="777">
        <f>AV65-2</f>
        <v>1</v>
      </c>
      <c r="BC65" s="777">
        <f>AW65-3</f>
        <v>1</v>
      </c>
      <c r="BD65" s="589">
        <f>(AX65-3)*3</f>
        <v>0</v>
      </c>
      <c r="BE65" s="587">
        <f>(BF65+AZ65)-8</f>
        <v>2</v>
      </c>
      <c r="BF65" s="589">
        <v>7</v>
      </c>
      <c r="BI65" s="588">
        <f>BF65</f>
        <v>7</v>
      </c>
    </row>
    <row r="66" spans="1:61" ht="15" customHeight="1">
      <c r="A66" s="863"/>
      <c r="B66" s="922"/>
      <c r="C66" s="262" t="s">
        <v>374</v>
      </c>
      <c r="D66" s="250">
        <v>80</v>
      </c>
      <c r="E66" s="251">
        <v>80</v>
      </c>
      <c r="F66" s="254" t="s">
        <v>375</v>
      </c>
      <c r="G66" s="255">
        <v>1</v>
      </c>
      <c r="H66" s="255">
        <v>1</v>
      </c>
      <c r="I66" s="255">
        <v>0</v>
      </c>
      <c r="J66" s="255">
        <v>3</v>
      </c>
      <c r="K66" s="255">
        <v>1</v>
      </c>
      <c r="L66" s="248" t="s">
        <v>220</v>
      </c>
      <c r="M66" s="724" t="s">
        <v>1133</v>
      </c>
      <c r="N66" s="246">
        <v>0</v>
      </c>
      <c r="O66" s="229">
        <v>0</v>
      </c>
      <c r="P66" s="231">
        <v>0</v>
      </c>
      <c r="Q66" s="232">
        <v>0</v>
      </c>
      <c r="R66" s="233">
        <v>0.3</v>
      </c>
      <c r="S66" s="234">
        <v>0</v>
      </c>
      <c r="T66" s="235">
        <v>0.3</v>
      </c>
      <c r="U66" s="236">
        <v>0</v>
      </c>
      <c r="V66" s="285">
        <v>0</v>
      </c>
      <c r="W66" s="604">
        <f t="shared" si="1"/>
        <v>3</v>
      </c>
      <c r="X66">
        <f t="shared" si="2"/>
        <v>1</v>
      </c>
      <c r="Y66" s="89">
        <f t="shared" si="3"/>
        <v>4</v>
      </c>
      <c r="Z66" s="274">
        <f t="shared" si="4"/>
        <v>0</v>
      </c>
      <c r="AA66" s="270">
        <f t="shared" ref="AA66:AA97" si="10">IF(SUM(D66:E66)=200, 0, IF(SUM(D66:E66)&gt;200, ROUND((SUM(D66:E66)-200)/10, 0), ROUND((SUM(D66:E66)-200)/10, 0)))</f>
        <v>-4</v>
      </c>
      <c r="AB66" s="605">
        <f t="shared" si="6"/>
        <v>0</v>
      </c>
      <c r="AC66" s="605">
        <v>8</v>
      </c>
      <c r="AD66" s="273">
        <f t="shared" ref="AD66:AE97" si="11">SUM(W66:X66)+Z66</f>
        <v>4</v>
      </c>
      <c r="AE66" s="273"/>
      <c r="AF66">
        <f>SUM(G66:H66)</f>
        <v>2</v>
      </c>
      <c r="AG66">
        <f>SUM(I66:K66)</f>
        <v>4</v>
      </c>
      <c r="AH66" s="725">
        <f t="shared" si="7"/>
        <v>0</v>
      </c>
      <c r="AQ66" s="264" t="s">
        <v>372</v>
      </c>
      <c r="AR66" s="250">
        <v>125</v>
      </c>
      <c r="AS66" s="251">
        <v>75</v>
      </c>
      <c r="AT66" t="s">
        <v>548</v>
      </c>
      <c r="AU66" t="s">
        <v>469</v>
      </c>
      <c r="AV66">
        <v>2</v>
      </c>
      <c r="AW66">
        <v>2</v>
      </c>
      <c r="AX66" s="586" t="s">
        <v>220</v>
      </c>
      <c r="AY66" s="273">
        <v>0.11111111111111116</v>
      </c>
      <c r="AZ66">
        <f>VLOOKUP(AT66,$BG$3:$BH$52,2,0)+VLOOKUP(AU66,$BG$3:$BH$52,2,0)</f>
        <v>5</v>
      </c>
      <c r="BA66" s="777">
        <f>IF((AR66+AS66)&gt;= 200,(AR66+AS66-200)/10,(AR66+AS66-200)/10)</f>
        <v>0</v>
      </c>
      <c r="BB66" s="777">
        <f>AV66-2</f>
        <v>0</v>
      </c>
      <c r="BC66" s="777">
        <f>AW66-3</f>
        <v>-1</v>
      </c>
      <c r="BD66" s="589">
        <f>(AX66-3)*3</f>
        <v>0</v>
      </c>
      <c r="BE66" s="587">
        <f>(BF66+AZ66)-8</f>
        <v>-3</v>
      </c>
      <c r="BF66" s="589">
        <v>0</v>
      </c>
      <c r="BI66" s="588">
        <f>BF66</f>
        <v>0</v>
      </c>
    </row>
    <row r="67" spans="1:61" ht="15" customHeight="1">
      <c r="A67" s="863"/>
      <c r="B67" s="923"/>
      <c r="C67" s="263" t="s">
        <v>376</v>
      </c>
      <c r="D67" s="250">
        <v>75</v>
      </c>
      <c r="E67" s="251">
        <v>150</v>
      </c>
      <c r="F67" s="254" t="s">
        <v>377</v>
      </c>
      <c r="G67" s="255">
        <v>-3</v>
      </c>
      <c r="H67" s="255">
        <v>2</v>
      </c>
      <c r="I67" s="255">
        <v>-1</v>
      </c>
      <c r="J67" s="255">
        <v>0</v>
      </c>
      <c r="K67" s="255">
        <v>4</v>
      </c>
      <c r="L67" s="248" t="s">
        <v>220</v>
      </c>
      <c r="M67" s="724" t="s">
        <v>1148</v>
      </c>
      <c r="N67" s="247">
        <v>-0.7</v>
      </c>
      <c r="O67" s="230">
        <v>0.7</v>
      </c>
      <c r="P67" s="231">
        <v>-0.3</v>
      </c>
      <c r="Q67" s="232">
        <v>-0.2</v>
      </c>
      <c r="R67" s="233">
        <v>0.2</v>
      </c>
      <c r="S67" s="234">
        <v>-0.4</v>
      </c>
      <c r="T67" s="235">
        <v>0.2</v>
      </c>
      <c r="U67" s="236">
        <v>0.2</v>
      </c>
      <c r="V67" s="285">
        <v>0.2</v>
      </c>
      <c r="W67" s="604">
        <f t="shared" ref="W67:W97" si="12">SUM(N67:V67)*10/2</f>
        <v>-0.49999999999999961</v>
      </c>
      <c r="X67">
        <f t="shared" ref="X67:X85" si="13">SUM(G67:K67)-5</f>
        <v>-3</v>
      </c>
      <c r="Y67" s="89">
        <f t="shared" ref="Y67:Y85" si="14">SUM(W67:X67)</f>
        <v>-3.4999999999999996</v>
      </c>
      <c r="Z67" s="274">
        <f t="shared" ref="Z67:Z97" si="15">(L67-3)*5</f>
        <v>0</v>
      </c>
      <c r="AA67" s="270">
        <f t="shared" si="10"/>
        <v>3</v>
      </c>
      <c r="AB67" s="605">
        <f t="shared" ref="AB67:AB97" si="16">AA67+AD67+AC67-8 + AH67</f>
        <v>0</v>
      </c>
      <c r="AC67" s="605">
        <v>4.5</v>
      </c>
      <c r="AD67" s="273">
        <f t="shared" si="11"/>
        <v>-3.4999999999999996</v>
      </c>
      <c r="AE67" s="273"/>
      <c r="AF67">
        <f>SUM(G67:H67)</f>
        <v>-1</v>
      </c>
      <c r="AG67">
        <f>SUM(I67:K67)</f>
        <v>3</v>
      </c>
      <c r="AH67" s="725">
        <f t="shared" ref="AH67:AH97" si="17">M67*20</f>
        <v>4</v>
      </c>
      <c r="AQ67" s="262" t="s">
        <v>374</v>
      </c>
      <c r="AR67" s="250">
        <v>80</v>
      </c>
      <c r="AS67" s="251">
        <v>80</v>
      </c>
      <c r="AT67" t="s">
        <v>548</v>
      </c>
      <c r="AU67" t="s">
        <v>550</v>
      </c>
      <c r="AV67">
        <v>2</v>
      </c>
      <c r="AW67">
        <v>3</v>
      </c>
      <c r="AX67" s="586" t="s">
        <v>220</v>
      </c>
      <c r="AY67" s="273">
        <v>0</v>
      </c>
      <c r="AZ67">
        <f>VLOOKUP(AT67,$BG$3:$BH$52,2,0)+VLOOKUP(AU67,$BG$3:$BH$52,2,0)</f>
        <v>8</v>
      </c>
      <c r="BA67" s="777">
        <f>IF((AR67+AS67)&gt;= 200,(AR67+AS67-200)/10,(AR67+AS67-200)/10)</f>
        <v>-4</v>
      </c>
      <c r="BB67" s="777">
        <f>AV67-2</f>
        <v>0</v>
      </c>
      <c r="BC67" s="777">
        <f>AW67-3</f>
        <v>0</v>
      </c>
      <c r="BD67" s="589">
        <f>(AX67-3)*3</f>
        <v>0</v>
      </c>
      <c r="BE67" s="587">
        <f>(BF67+AZ67)-8</f>
        <v>-4</v>
      </c>
      <c r="BF67" s="589">
        <v>-4</v>
      </c>
      <c r="BI67" s="588">
        <f>BF67</f>
        <v>-4</v>
      </c>
    </row>
    <row r="68" spans="1:61" ht="15" customHeight="1">
      <c r="A68" s="863"/>
      <c r="B68" s="831" t="s">
        <v>378</v>
      </c>
      <c r="C68" s="264" t="s">
        <v>379</v>
      </c>
      <c r="D68" s="250">
        <v>80</v>
      </c>
      <c r="E68" s="251">
        <v>60</v>
      </c>
      <c r="F68" s="254" t="s">
        <v>380</v>
      </c>
      <c r="G68" s="255">
        <v>-1</v>
      </c>
      <c r="H68" s="255">
        <v>0</v>
      </c>
      <c r="I68" s="255">
        <v>2</v>
      </c>
      <c r="J68" s="255">
        <v>1</v>
      </c>
      <c r="K68" s="255">
        <v>0</v>
      </c>
      <c r="L68" s="248" t="s">
        <v>220</v>
      </c>
      <c r="M68" s="724" t="s">
        <v>1133</v>
      </c>
      <c r="N68" s="246">
        <v>-1</v>
      </c>
      <c r="O68" s="229">
        <v>1</v>
      </c>
      <c r="P68" s="231">
        <v>0</v>
      </c>
      <c r="Q68" s="232">
        <v>0</v>
      </c>
      <c r="R68" s="233">
        <v>0.5</v>
      </c>
      <c r="S68" s="234">
        <v>0.5</v>
      </c>
      <c r="T68" s="235">
        <v>-0.4</v>
      </c>
      <c r="U68" s="236">
        <v>0.8</v>
      </c>
      <c r="V68" s="285">
        <v>-0.3</v>
      </c>
      <c r="W68" s="604">
        <f t="shared" si="12"/>
        <v>5.4999999999999991</v>
      </c>
      <c r="X68">
        <f t="shared" si="13"/>
        <v>-3</v>
      </c>
      <c r="Y68" s="89">
        <f t="shared" si="14"/>
        <v>2.4999999999999991</v>
      </c>
      <c r="Z68" s="274">
        <f t="shared" si="15"/>
        <v>0</v>
      </c>
      <c r="AA68" s="270">
        <f t="shared" si="10"/>
        <v>-6</v>
      </c>
      <c r="AB68" s="605">
        <f t="shared" si="16"/>
        <v>-8.8817841970012523E-16</v>
      </c>
      <c r="AC68" s="605">
        <v>11.5</v>
      </c>
      <c r="AD68" s="273">
        <f t="shared" si="11"/>
        <v>2.4999999999999991</v>
      </c>
      <c r="AE68" s="273"/>
      <c r="AF68">
        <f>SUM(G68:H68)</f>
        <v>-1</v>
      </c>
      <c r="AG68">
        <f>SUM(I68:K68)</f>
        <v>3</v>
      </c>
      <c r="AH68" s="725">
        <f t="shared" si="17"/>
        <v>0</v>
      </c>
      <c r="AQ68" s="263" t="s">
        <v>376</v>
      </c>
      <c r="AR68" s="250">
        <v>75</v>
      </c>
      <c r="AS68" s="251">
        <v>125</v>
      </c>
      <c r="AT68" t="s">
        <v>548</v>
      </c>
      <c r="AU68" t="s">
        <v>453</v>
      </c>
      <c r="AV68">
        <v>0</v>
      </c>
      <c r="AW68">
        <v>4</v>
      </c>
      <c r="AX68" s="586" t="s">
        <v>220</v>
      </c>
      <c r="AY68" s="273">
        <v>0.66666666666666696</v>
      </c>
      <c r="AZ68">
        <f>VLOOKUP(AT68,$BG$3:$BH$52,2,0)+VLOOKUP(AU68,$BG$3:$BH$52,2,0)</f>
        <v>4.5</v>
      </c>
      <c r="BA68" s="777">
        <f>IF((AR68+AS68)&gt;= 200,(AR68+AS68-200)/10,(AR68+AS68-200)/10)</f>
        <v>0</v>
      </c>
      <c r="BB68" s="777">
        <f>AV68-2</f>
        <v>-2</v>
      </c>
      <c r="BC68" s="777">
        <f>AW68-3</f>
        <v>1</v>
      </c>
      <c r="BD68" s="589">
        <f>(AX68-3)*3</f>
        <v>0</v>
      </c>
      <c r="BE68" s="587">
        <f>(BF68+AZ68)-8</f>
        <v>-3</v>
      </c>
      <c r="BF68" s="589">
        <v>0.50000000000000022</v>
      </c>
      <c r="BI68" s="588">
        <f>BF68</f>
        <v>0.50000000000000022</v>
      </c>
    </row>
    <row r="69" spans="1:61" ht="15" customHeight="1">
      <c r="A69" s="863"/>
      <c r="B69" s="922"/>
      <c r="C69" s="262" t="s">
        <v>381</v>
      </c>
      <c r="D69" s="250">
        <v>50</v>
      </c>
      <c r="E69" s="251">
        <v>100</v>
      </c>
      <c r="F69" s="254" t="s">
        <v>382</v>
      </c>
      <c r="G69" s="255">
        <v>1</v>
      </c>
      <c r="H69" s="255">
        <v>1</v>
      </c>
      <c r="I69" s="255">
        <v>0</v>
      </c>
      <c r="J69" s="255">
        <v>2</v>
      </c>
      <c r="K69" s="255">
        <v>3</v>
      </c>
      <c r="L69" s="248" t="s">
        <v>220</v>
      </c>
      <c r="M69" s="724" t="s">
        <v>1144</v>
      </c>
      <c r="N69" s="247">
        <v>-0.5</v>
      </c>
      <c r="O69" s="230">
        <v>0.3</v>
      </c>
      <c r="P69" s="231">
        <v>-0.5</v>
      </c>
      <c r="Q69" s="232">
        <v>0</v>
      </c>
      <c r="R69" s="233">
        <v>0</v>
      </c>
      <c r="S69" s="234">
        <v>0</v>
      </c>
      <c r="T69" s="235">
        <v>0</v>
      </c>
      <c r="U69" s="236">
        <v>0.5</v>
      </c>
      <c r="V69" s="285">
        <v>-0.5</v>
      </c>
      <c r="W69" s="604">
        <f t="shared" si="12"/>
        <v>-3.5</v>
      </c>
      <c r="X69">
        <f t="shared" si="13"/>
        <v>2</v>
      </c>
      <c r="Y69" s="89">
        <f t="shared" si="14"/>
        <v>-1.5</v>
      </c>
      <c r="Z69" s="274">
        <f t="shared" si="15"/>
        <v>0</v>
      </c>
      <c r="AA69" s="270">
        <f t="shared" si="10"/>
        <v>-5</v>
      </c>
      <c r="AB69" s="605">
        <f t="shared" si="16"/>
        <v>0</v>
      </c>
      <c r="AC69" s="605">
        <v>12.5</v>
      </c>
      <c r="AD69" s="273">
        <f t="shared" si="11"/>
        <v>-1.5</v>
      </c>
      <c r="AE69" s="273"/>
      <c r="AF69">
        <f>SUM(G69:H69)</f>
        <v>2</v>
      </c>
      <c r="AG69">
        <f>SUM(I69:K69)</f>
        <v>5</v>
      </c>
      <c r="AH69" s="725">
        <f t="shared" si="17"/>
        <v>2</v>
      </c>
      <c r="AQ69" s="264" t="s">
        <v>379</v>
      </c>
      <c r="AR69" s="250">
        <v>80</v>
      </c>
      <c r="AS69" s="251">
        <v>60</v>
      </c>
      <c r="AT69" t="s">
        <v>489</v>
      </c>
      <c r="AU69" t="s">
        <v>517</v>
      </c>
      <c r="AV69">
        <v>-1</v>
      </c>
      <c r="AW69">
        <v>3</v>
      </c>
      <c r="AX69" s="586" t="s">
        <v>220</v>
      </c>
      <c r="AY69" s="273">
        <v>5.8888888888888893</v>
      </c>
      <c r="AZ69">
        <f>VLOOKUP(AT69,$BG$3:$BH$52,2,0)+VLOOKUP(AU69,$BG$3:$BH$52,2,0)</f>
        <v>11.5</v>
      </c>
      <c r="BA69" s="777">
        <f>IF((AR69+AS69)&gt;= 200,(AR69+AS69-200)/10,(AR69+AS69-200)/10)</f>
        <v>-6</v>
      </c>
      <c r="BB69" s="777">
        <f>AV69-2</f>
        <v>-3</v>
      </c>
      <c r="BC69" s="777">
        <f>AW69-3</f>
        <v>0</v>
      </c>
      <c r="BD69" s="589">
        <f>(AX69-3)*3</f>
        <v>0</v>
      </c>
      <c r="BE69" s="587">
        <f>(BF69+AZ69)-8</f>
        <v>2.5</v>
      </c>
      <c r="BF69" s="589">
        <v>-1</v>
      </c>
      <c r="BI69" s="588">
        <f>BF69</f>
        <v>-1</v>
      </c>
    </row>
    <row r="70" spans="1:61" ht="15" customHeight="1">
      <c r="A70" s="863"/>
      <c r="B70" s="923"/>
      <c r="C70" s="263" t="s">
        <v>383</v>
      </c>
      <c r="D70" s="250">
        <v>75</v>
      </c>
      <c r="E70" s="251">
        <v>75</v>
      </c>
      <c r="F70" s="254" t="s">
        <v>384</v>
      </c>
      <c r="G70" s="255">
        <v>1</v>
      </c>
      <c r="H70" s="255">
        <v>1</v>
      </c>
      <c r="I70" s="255">
        <v>1</v>
      </c>
      <c r="J70" s="255">
        <v>2</v>
      </c>
      <c r="K70" s="255">
        <v>1</v>
      </c>
      <c r="L70" s="248" t="s">
        <v>220</v>
      </c>
      <c r="M70" s="724" t="s">
        <v>1133</v>
      </c>
      <c r="N70" s="246">
        <v>-0.8</v>
      </c>
      <c r="O70" s="229">
        <v>0</v>
      </c>
      <c r="P70" s="231">
        <v>-0.2</v>
      </c>
      <c r="Q70" s="232">
        <v>-0.3</v>
      </c>
      <c r="R70" s="233">
        <v>0.2</v>
      </c>
      <c r="S70" s="234">
        <v>0.2</v>
      </c>
      <c r="T70" s="235">
        <v>0</v>
      </c>
      <c r="U70" s="236">
        <v>0.3</v>
      </c>
      <c r="V70" s="285">
        <v>-1</v>
      </c>
      <c r="W70" s="604">
        <f t="shared" si="12"/>
        <v>-8</v>
      </c>
      <c r="X70">
        <f t="shared" si="13"/>
        <v>1</v>
      </c>
      <c r="Y70" s="89">
        <f t="shared" si="14"/>
        <v>-7</v>
      </c>
      <c r="Z70" s="274">
        <f t="shared" si="15"/>
        <v>0</v>
      </c>
      <c r="AA70" s="270">
        <f t="shared" si="10"/>
        <v>-5</v>
      </c>
      <c r="AB70" s="605">
        <f t="shared" si="16"/>
        <v>0</v>
      </c>
      <c r="AC70" s="605">
        <v>20</v>
      </c>
      <c r="AD70" s="273">
        <f t="shared" si="11"/>
        <v>-7</v>
      </c>
      <c r="AE70" s="273"/>
      <c r="AF70">
        <f>SUM(G70:H70)</f>
        <v>2</v>
      </c>
      <c r="AG70">
        <f>SUM(I70:K70)</f>
        <v>4</v>
      </c>
      <c r="AH70" s="725">
        <f t="shared" si="17"/>
        <v>0</v>
      </c>
      <c r="AQ70" s="262" t="s">
        <v>381</v>
      </c>
      <c r="AR70" s="250">
        <v>50</v>
      </c>
      <c r="AS70" s="251">
        <v>100</v>
      </c>
      <c r="AT70" t="s">
        <v>489</v>
      </c>
      <c r="AU70" t="s">
        <v>465</v>
      </c>
      <c r="AV70">
        <v>2</v>
      </c>
      <c r="AW70">
        <v>5</v>
      </c>
      <c r="AX70" s="586" t="s">
        <v>220</v>
      </c>
      <c r="AY70" s="273">
        <v>3.1111111111111107</v>
      </c>
      <c r="AZ70">
        <f>VLOOKUP(AT70,$BG$3:$BH$52,2,0)+VLOOKUP(AU70,$BG$3:$BH$52,2,0)</f>
        <v>12.5</v>
      </c>
      <c r="BA70" s="777">
        <f>IF((AR70+AS70)&gt;= 200,(AR70+AS70-200)/10,(AR70+AS70-200)/10)</f>
        <v>-5</v>
      </c>
      <c r="BB70" s="777">
        <f>AV70-2</f>
        <v>0</v>
      </c>
      <c r="BC70" s="777">
        <f>AW70-3</f>
        <v>2</v>
      </c>
      <c r="BD70" s="589">
        <f>(AX70-3)*3</f>
        <v>0</v>
      </c>
      <c r="BE70" s="587">
        <f>(BF70+AZ70)-8</f>
        <v>2.5</v>
      </c>
      <c r="BF70" s="589">
        <v>-2</v>
      </c>
      <c r="BI70" s="588">
        <f>BF70</f>
        <v>-2</v>
      </c>
    </row>
    <row r="71" spans="1:61" ht="15" customHeight="1">
      <c r="A71" s="760"/>
      <c r="B71" s="831" t="s">
        <v>385</v>
      </c>
      <c r="C71" s="264" t="s">
        <v>386</v>
      </c>
      <c r="D71" s="250">
        <v>100</v>
      </c>
      <c r="E71" s="251">
        <v>100</v>
      </c>
      <c r="F71" s="254" t="s">
        <v>387</v>
      </c>
      <c r="G71" s="255">
        <v>1</v>
      </c>
      <c r="H71" s="255">
        <v>2</v>
      </c>
      <c r="I71" s="255">
        <v>1</v>
      </c>
      <c r="J71" s="255">
        <v>1</v>
      </c>
      <c r="K71" s="255">
        <v>1</v>
      </c>
      <c r="L71" s="248" t="s">
        <v>220</v>
      </c>
      <c r="M71" s="724" t="s">
        <v>1133</v>
      </c>
      <c r="N71" s="247">
        <v>-0.5</v>
      </c>
      <c r="O71" s="230">
        <v>0.3</v>
      </c>
      <c r="P71" s="231">
        <v>0</v>
      </c>
      <c r="Q71" s="232">
        <v>0</v>
      </c>
      <c r="R71" s="233">
        <v>-0.1</v>
      </c>
      <c r="S71" s="234">
        <v>0</v>
      </c>
      <c r="T71" s="235">
        <v>0</v>
      </c>
      <c r="U71" s="236">
        <v>0</v>
      </c>
      <c r="V71" s="285">
        <v>0.1</v>
      </c>
      <c r="W71" s="604">
        <f t="shared" si="12"/>
        <v>-1.0000000000000002</v>
      </c>
      <c r="X71">
        <f t="shared" si="13"/>
        <v>1</v>
      </c>
      <c r="Y71" s="89">
        <f t="shared" si="14"/>
        <v>0</v>
      </c>
      <c r="Z71" s="274">
        <f t="shared" si="15"/>
        <v>0</v>
      </c>
      <c r="AA71" s="270">
        <f t="shared" si="10"/>
        <v>0</v>
      </c>
      <c r="AB71" s="605">
        <f t="shared" si="16"/>
        <v>0</v>
      </c>
      <c r="AC71" s="605">
        <v>8</v>
      </c>
      <c r="AD71" s="273">
        <f t="shared" si="11"/>
        <v>0</v>
      </c>
      <c r="AE71" s="273"/>
      <c r="AF71">
        <f>SUM(G71:H71)</f>
        <v>3</v>
      </c>
      <c r="AG71">
        <f>SUM(I71:K71)</f>
        <v>3</v>
      </c>
      <c r="AH71" s="725">
        <f t="shared" si="17"/>
        <v>0</v>
      </c>
      <c r="AQ71" s="263" t="s">
        <v>383</v>
      </c>
      <c r="AR71" s="250">
        <v>75</v>
      </c>
      <c r="AS71" s="251">
        <v>75</v>
      </c>
      <c r="AT71" t="s">
        <v>489</v>
      </c>
      <c r="AU71" t="s">
        <v>13</v>
      </c>
      <c r="AV71">
        <v>2</v>
      </c>
      <c r="AW71">
        <v>4</v>
      </c>
      <c r="AX71" s="586" t="s">
        <v>220</v>
      </c>
      <c r="AY71" s="273">
        <v>-0.1111111111111116</v>
      </c>
      <c r="AZ71">
        <f>VLOOKUP(AT71,$BG$3:$BH$52,2,0)+VLOOKUP(AU71,$BG$3:$BH$52,2,0)</f>
        <v>20</v>
      </c>
      <c r="BA71" s="777">
        <f>IF((AR71+AS71)&gt;= 200,(AR71+AS71-200)/10,(AR71+AS71-200)/10)</f>
        <v>-5</v>
      </c>
      <c r="BB71" s="777">
        <f>AV71-2</f>
        <v>0</v>
      </c>
      <c r="BC71" s="777">
        <f>AW71-3</f>
        <v>1</v>
      </c>
      <c r="BD71" s="589">
        <f>(AX71-3)*3</f>
        <v>0</v>
      </c>
      <c r="BE71" s="587">
        <f>(BF71+AZ71)-8</f>
        <v>7</v>
      </c>
      <c r="BF71" s="589">
        <v>-5</v>
      </c>
      <c r="BI71" s="588">
        <f>BF71</f>
        <v>-5</v>
      </c>
    </row>
    <row r="72" spans="1:61" ht="15" customHeight="1">
      <c r="A72" s="761"/>
      <c r="B72" s="922"/>
      <c r="C72" s="262" t="s">
        <v>388</v>
      </c>
      <c r="D72" s="250">
        <v>100</v>
      </c>
      <c r="E72" s="251">
        <v>80</v>
      </c>
      <c r="F72" s="254" t="s">
        <v>389</v>
      </c>
      <c r="G72" s="255">
        <v>1</v>
      </c>
      <c r="H72" s="255">
        <v>2</v>
      </c>
      <c r="I72" s="255">
        <v>1</v>
      </c>
      <c r="J72" s="255">
        <v>1</v>
      </c>
      <c r="K72" s="255">
        <v>1</v>
      </c>
      <c r="L72" s="248" t="s">
        <v>220</v>
      </c>
      <c r="M72" s="724" t="s">
        <v>1133</v>
      </c>
      <c r="N72" s="246">
        <v>-0.4</v>
      </c>
      <c r="O72" s="229">
        <v>0.3</v>
      </c>
      <c r="P72" s="231">
        <v>0.3</v>
      </c>
      <c r="Q72" s="232">
        <v>0</v>
      </c>
      <c r="R72" s="233">
        <v>0</v>
      </c>
      <c r="S72" s="234">
        <v>0</v>
      </c>
      <c r="T72" s="235">
        <v>0</v>
      </c>
      <c r="U72" s="236">
        <v>0</v>
      </c>
      <c r="V72" s="285">
        <v>0</v>
      </c>
      <c r="W72" s="604">
        <f t="shared" si="12"/>
        <v>0.99999999999999978</v>
      </c>
      <c r="X72">
        <f t="shared" si="13"/>
        <v>1</v>
      </c>
      <c r="Y72" s="89">
        <f t="shared" si="14"/>
        <v>1.9999999999999998</v>
      </c>
      <c r="Z72" s="274">
        <f t="shared" si="15"/>
        <v>0</v>
      </c>
      <c r="AA72" s="270">
        <f t="shared" si="10"/>
        <v>-2</v>
      </c>
      <c r="AB72" s="605">
        <f t="shared" si="16"/>
        <v>0</v>
      </c>
      <c r="AC72" s="605">
        <v>8</v>
      </c>
      <c r="AD72" s="273">
        <f t="shared" si="11"/>
        <v>1.9999999999999998</v>
      </c>
      <c r="AE72" s="273"/>
      <c r="AF72">
        <f>SUM(G72:H72)</f>
        <v>3</v>
      </c>
      <c r="AG72">
        <f>SUM(I72:K72)</f>
        <v>3</v>
      </c>
      <c r="AH72" s="725">
        <f t="shared" si="17"/>
        <v>0</v>
      </c>
      <c r="AQ72" s="264" t="s">
        <v>386</v>
      </c>
      <c r="AR72" s="250">
        <v>100</v>
      </c>
      <c r="AS72" s="251">
        <v>100</v>
      </c>
      <c r="AT72" t="s">
        <v>515</v>
      </c>
      <c r="AU72" t="s">
        <v>455</v>
      </c>
      <c r="AV72">
        <v>3</v>
      </c>
      <c r="AW72">
        <v>3</v>
      </c>
      <c r="AX72" s="586" t="s">
        <v>220</v>
      </c>
      <c r="AY72" s="273">
        <v>1</v>
      </c>
      <c r="AZ72">
        <f>VLOOKUP(AT72,$BG$3:$BH$52,2,0)+VLOOKUP(AU72,$BG$3:$BH$52,2,0)</f>
        <v>8</v>
      </c>
      <c r="BA72" s="777">
        <f>IF((AR72+AS72)&gt;= 200,(AR72+AS72-200)/10,(AR72+AS72-200)/10)</f>
        <v>0</v>
      </c>
      <c r="BB72" s="777">
        <f>AV72-2</f>
        <v>1</v>
      </c>
      <c r="BC72" s="777">
        <f>AW72-3</f>
        <v>0</v>
      </c>
      <c r="BD72" s="589">
        <f>(AX72-3)*3</f>
        <v>0</v>
      </c>
      <c r="BE72" s="587">
        <f>(BF72+AZ72)-8</f>
        <v>1</v>
      </c>
      <c r="BF72" s="589">
        <v>1</v>
      </c>
      <c r="BI72" s="588">
        <f>BF72</f>
        <v>1</v>
      </c>
    </row>
    <row r="73" spans="1:61" ht="15" customHeight="1">
      <c r="A73" s="761"/>
      <c r="B73" s="923"/>
      <c r="C73" s="263" t="s">
        <v>390</v>
      </c>
      <c r="D73" s="250">
        <v>80</v>
      </c>
      <c r="E73" s="251">
        <v>120</v>
      </c>
      <c r="F73" s="254" t="s">
        <v>391</v>
      </c>
      <c r="G73" s="255">
        <v>1</v>
      </c>
      <c r="H73" s="255">
        <v>3</v>
      </c>
      <c r="I73" s="255">
        <v>1</v>
      </c>
      <c r="J73" s="255">
        <v>1</v>
      </c>
      <c r="K73" s="255">
        <v>1</v>
      </c>
      <c r="L73" s="248" t="s">
        <v>220</v>
      </c>
      <c r="M73" s="724" t="s">
        <v>1133</v>
      </c>
      <c r="N73" s="246">
        <v>-0.7</v>
      </c>
      <c r="O73" s="229">
        <v>0.5</v>
      </c>
      <c r="P73" s="231">
        <v>-0.2</v>
      </c>
      <c r="Q73" s="232">
        <v>-0.4</v>
      </c>
      <c r="R73" s="233">
        <v>0.3</v>
      </c>
      <c r="S73" s="234">
        <v>-0.1</v>
      </c>
      <c r="T73" s="235">
        <v>0</v>
      </c>
      <c r="U73" s="236">
        <v>-0.2</v>
      </c>
      <c r="V73" s="285">
        <v>-0.2</v>
      </c>
      <c r="W73" s="604">
        <f t="shared" si="12"/>
        <v>-5</v>
      </c>
      <c r="X73">
        <f t="shared" si="13"/>
        <v>2</v>
      </c>
      <c r="Y73" s="89">
        <f t="shared" si="14"/>
        <v>-3</v>
      </c>
      <c r="Z73" s="274">
        <f t="shared" si="15"/>
        <v>0</v>
      </c>
      <c r="AA73" s="270">
        <f t="shared" si="10"/>
        <v>0</v>
      </c>
      <c r="AB73" s="605">
        <f t="shared" si="16"/>
        <v>0</v>
      </c>
      <c r="AC73" s="605">
        <v>11</v>
      </c>
      <c r="AD73" s="273">
        <f t="shared" si="11"/>
        <v>-3</v>
      </c>
      <c r="AE73" s="273"/>
      <c r="AF73">
        <f>SUM(G73:H73)</f>
        <v>4</v>
      </c>
      <c r="AG73">
        <f>SUM(I73:K73)</f>
        <v>3</v>
      </c>
      <c r="AH73" s="725">
        <f t="shared" si="17"/>
        <v>0</v>
      </c>
      <c r="AQ73" s="262" t="s">
        <v>388</v>
      </c>
      <c r="AR73" s="250">
        <v>100</v>
      </c>
      <c r="AS73" s="251">
        <v>80</v>
      </c>
      <c r="AT73" t="s">
        <v>515</v>
      </c>
      <c r="AU73" t="s">
        <v>499</v>
      </c>
      <c r="AV73">
        <v>3</v>
      </c>
      <c r="AW73">
        <v>3</v>
      </c>
      <c r="AX73" s="586" t="s">
        <v>220</v>
      </c>
      <c r="AY73" s="587">
        <v>2.1111111111111107</v>
      </c>
      <c r="AZ73">
        <f>VLOOKUP(AT73,$BG$3:$BH$52,2,0)+VLOOKUP(AU73,$BG$3:$BH$52,2,0)</f>
        <v>8</v>
      </c>
      <c r="BA73" s="777">
        <f>IF((AR73+AS73)&gt;= 200,(AR73+AS73-200)/10,(AR73+AS73-200)/10)</f>
        <v>-2</v>
      </c>
      <c r="BB73" s="777">
        <f>AV73-2</f>
        <v>1</v>
      </c>
      <c r="BC73" s="777">
        <f>AW73-3</f>
        <v>0</v>
      </c>
      <c r="BD73" s="589">
        <f>(AX73-3)*3</f>
        <v>0</v>
      </c>
      <c r="BE73" s="587">
        <f>(BF73+AZ73)-8</f>
        <v>0</v>
      </c>
      <c r="BF73" s="589">
        <v>-2.2204460492503131E-16</v>
      </c>
      <c r="BI73" s="588">
        <f>BF73</f>
        <v>-2.2204460492503131E-16</v>
      </c>
    </row>
    <row r="74" spans="1:61" ht="15" customHeight="1">
      <c r="A74" s="920"/>
      <c r="B74" s="836" t="s">
        <v>392</v>
      </c>
      <c r="C74" s="276" t="s">
        <v>393</v>
      </c>
      <c r="D74" s="250">
        <v>95</v>
      </c>
      <c r="E74" s="251">
        <v>95</v>
      </c>
      <c r="F74" s="254" t="s">
        <v>394</v>
      </c>
      <c r="G74" s="255">
        <v>1</v>
      </c>
      <c r="H74" s="255">
        <v>1</v>
      </c>
      <c r="I74" s="255">
        <v>1</v>
      </c>
      <c r="J74" s="255">
        <v>1</v>
      </c>
      <c r="K74" s="255">
        <v>1</v>
      </c>
      <c r="L74" s="248" t="s">
        <v>220</v>
      </c>
      <c r="M74" s="724" t="s">
        <v>1133</v>
      </c>
      <c r="N74" s="246">
        <v>-0.2</v>
      </c>
      <c r="O74" s="229">
        <v>0.1</v>
      </c>
      <c r="P74" s="231">
        <v>0.2</v>
      </c>
      <c r="Q74" s="232">
        <v>-0.4</v>
      </c>
      <c r="R74" s="233">
        <v>0.2</v>
      </c>
      <c r="S74" s="234">
        <v>0</v>
      </c>
      <c r="T74" s="235">
        <v>0.2</v>
      </c>
      <c r="U74" s="236">
        <v>0.2</v>
      </c>
      <c r="V74" s="285">
        <v>0.2</v>
      </c>
      <c r="W74" s="604">
        <f t="shared" si="12"/>
        <v>2.5</v>
      </c>
      <c r="X74">
        <f t="shared" si="13"/>
        <v>0</v>
      </c>
      <c r="Y74" s="89">
        <f t="shared" si="14"/>
        <v>2.5</v>
      </c>
      <c r="Z74" s="274">
        <f t="shared" si="15"/>
        <v>0</v>
      </c>
      <c r="AA74" s="270">
        <f t="shared" si="10"/>
        <v>-1</v>
      </c>
      <c r="AB74" s="605">
        <f t="shared" si="16"/>
        <v>0</v>
      </c>
      <c r="AC74" s="605">
        <v>6.5</v>
      </c>
      <c r="AD74" s="273">
        <f t="shared" si="11"/>
        <v>2.5</v>
      </c>
      <c r="AE74" s="273"/>
      <c r="AF74">
        <f>SUM(G74:H74)</f>
        <v>2</v>
      </c>
      <c r="AG74">
        <f>SUM(I74:K74)</f>
        <v>3</v>
      </c>
      <c r="AH74" s="725">
        <f t="shared" si="17"/>
        <v>0</v>
      </c>
      <c r="AQ74" s="263" t="s">
        <v>390</v>
      </c>
      <c r="AR74" s="250">
        <v>80</v>
      </c>
      <c r="AS74" s="251">
        <v>120</v>
      </c>
      <c r="AT74" t="s">
        <v>515</v>
      </c>
      <c r="AU74" t="s">
        <v>459</v>
      </c>
      <c r="AV74">
        <v>4</v>
      </c>
      <c r="AW74">
        <v>3</v>
      </c>
      <c r="AX74" s="586" t="s">
        <v>220</v>
      </c>
      <c r="AY74" s="587">
        <v>0.33333333333333326</v>
      </c>
      <c r="AZ74">
        <f>VLOOKUP(AT74,$BG$3:$BH$52,2,0)+VLOOKUP(AU74,$BG$3:$BH$52,2,0)</f>
        <v>11</v>
      </c>
      <c r="BA74" s="777">
        <f>IF((AR74+AS74)&gt;= 200,(AR74+AS74-200)/10,(AR74+AS74-200)/10)</f>
        <v>0</v>
      </c>
      <c r="BB74" s="777">
        <f>AV74-2</f>
        <v>2</v>
      </c>
      <c r="BC74" s="777">
        <f>AW74-3</f>
        <v>0</v>
      </c>
      <c r="BD74" s="589">
        <f>(AX74-3)*3</f>
        <v>0</v>
      </c>
      <c r="BE74" s="587">
        <f>(BF74+AZ74)-8</f>
        <v>3.5</v>
      </c>
      <c r="BF74" s="589">
        <v>0.5</v>
      </c>
      <c r="BI74" s="588">
        <f>BF74</f>
        <v>0.5</v>
      </c>
    </row>
    <row r="75" spans="1:61" ht="15" customHeight="1">
      <c r="A75" s="921"/>
      <c r="B75" s="837"/>
      <c r="C75" s="277" t="s">
        <v>395</v>
      </c>
      <c r="D75" s="250">
        <v>120</v>
      </c>
      <c r="E75" s="251">
        <v>110</v>
      </c>
      <c r="F75" s="254" t="s">
        <v>396</v>
      </c>
      <c r="G75" s="255">
        <v>1</v>
      </c>
      <c r="H75" s="255">
        <v>0</v>
      </c>
      <c r="I75" s="255">
        <v>2</v>
      </c>
      <c r="J75" s="255">
        <v>1</v>
      </c>
      <c r="K75" s="255">
        <v>1</v>
      </c>
      <c r="L75" s="248" t="s">
        <v>220</v>
      </c>
      <c r="M75" s="724" t="s">
        <v>1144</v>
      </c>
      <c r="N75" s="247">
        <v>-0.3</v>
      </c>
      <c r="O75" s="230">
        <v>0</v>
      </c>
      <c r="P75" s="231">
        <v>0.2</v>
      </c>
      <c r="Q75" s="232">
        <v>-0.4</v>
      </c>
      <c r="R75" s="233">
        <v>0</v>
      </c>
      <c r="S75" s="234">
        <v>0.2</v>
      </c>
      <c r="T75" s="235">
        <v>0</v>
      </c>
      <c r="U75" s="236">
        <v>0</v>
      </c>
      <c r="V75" s="285">
        <v>-0.2</v>
      </c>
      <c r="W75" s="604">
        <f t="shared" si="12"/>
        <v>-2.5</v>
      </c>
      <c r="X75">
        <f t="shared" si="13"/>
        <v>0</v>
      </c>
      <c r="Y75" s="89">
        <f t="shared" si="14"/>
        <v>-2.5</v>
      </c>
      <c r="Z75" s="274">
        <f t="shared" si="15"/>
        <v>0</v>
      </c>
      <c r="AA75" s="270">
        <f t="shared" si="10"/>
        <v>3</v>
      </c>
      <c r="AB75" s="605">
        <f t="shared" si="16"/>
        <v>0</v>
      </c>
      <c r="AC75" s="605">
        <v>5.5</v>
      </c>
      <c r="AD75" s="273">
        <f t="shared" si="11"/>
        <v>-2.5</v>
      </c>
      <c r="AE75" s="273"/>
      <c r="AF75">
        <f>SUM(G75:H75)</f>
        <v>1</v>
      </c>
      <c r="AG75">
        <f>SUM(I75:K75)</f>
        <v>4</v>
      </c>
      <c r="AH75" s="725">
        <f t="shared" si="17"/>
        <v>2</v>
      </c>
      <c r="AQ75" s="276" t="s">
        <v>393</v>
      </c>
      <c r="AR75" s="250">
        <v>95</v>
      </c>
      <c r="AS75" s="251">
        <v>95</v>
      </c>
      <c r="AT75" t="s">
        <v>495</v>
      </c>
      <c r="AU75" t="s">
        <v>550</v>
      </c>
      <c r="AV75">
        <v>2</v>
      </c>
      <c r="AW75">
        <v>3</v>
      </c>
      <c r="AX75" s="586" t="s">
        <v>220</v>
      </c>
      <c r="AY75" s="587">
        <v>-1.1111111111111112</v>
      </c>
      <c r="AZ75">
        <f>VLOOKUP(AT75,$BG$3:$BH$52,2,0)+VLOOKUP(AU75,$BG$3:$BH$52,2,0)</f>
        <v>6.5</v>
      </c>
      <c r="BA75" s="777">
        <f>IF((AR75+AS75)&gt;= 200,(AR75+AS75-200)/10,(AR75+AS75-200)/10)</f>
        <v>-1</v>
      </c>
      <c r="BB75" s="777">
        <f>AV75-2</f>
        <v>0</v>
      </c>
      <c r="BC75" s="777">
        <f>AW75-3</f>
        <v>0</v>
      </c>
      <c r="BD75" s="589">
        <f>(AX75-3)*3</f>
        <v>0</v>
      </c>
      <c r="BE75" s="587">
        <f>(BF75+AZ75)-8</f>
        <v>-3.5</v>
      </c>
      <c r="BF75" s="589">
        <v>-2</v>
      </c>
      <c r="BI75" s="588">
        <f>BF75</f>
        <v>-2</v>
      </c>
    </row>
    <row r="76" spans="1:61" ht="15" customHeight="1">
      <c r="A76" s="921"/>
      <c r="B76" s="838"/>
      <c r="C76" s="278" t="s">
        <v>397</v>
      </c>
      <c r="D76" s="250">
        <v>75</v>
      </c>
      <c r="E76" s="251">
        <v>175</v>
      </c>
      <c r="F76" s="254" t="s">
        <v>398</v>
      </c>
      <c r="G76" s="255">
        <v>1</v>
      </c>
      <c r="H76" s="255">
        <v>2</v>
      </c>
      <c r="I76" s="255">
        <v>1</v>
      </c>
      <c r="J76" s="255">
        <v>1</v>
      </c>
      <c r="K76" s="255">
        <v>2</v>
      </c>
      <c r="L76" s="248" t="s">
        <v>220</v>
      </c>
      <c r="M76" s="724" t="s">
        <v>1133</v>
      </c>
      <c r="N76" s="246">
        <v>-0.4</v>
      </c>
      <c r="O76" s="229">
        <v>0.4</v>
      </c>
      <c r="P76" s="231">
        <v>-0.2</v>
      </c>
      <c r="Q76" s="232">
        <v>0</v>
      </c>
      <c r="R76" s="233">
        <v>-0.2</v>
      </c>
      <c r="S76" s="234">
        <v>-0.2</v>
      </c>
      <c r="T76" s="235">
        <v>0.2</v>
      </c>
      <c r="U76" s="236">
        <v>0</v>
      </c>
      <c r="V76" s="285">
        <v>0</v>
      </c>
      <c r="W76" s="604">
        <f t="shared" si="12"/>
        <v>-2.0000000000000004</v>
      </c>
      <c r="X76">
        <f t="shared" si="13"/>
        <v>2</v>
      </c>
      <c r="Y76" s="89">
        <f t="shared" si="14"/>
        <v>0</v>
      </c>
      <c r="Z76" s="274">
        <f t="shared" si="15"/>
        <v>0</v>
      </c>
      <c r="AA76" s="270">
        <f t="shared" si="10"/>
        <v>5</v>
      </c>
      <c r="AB76" s="605">
        <f t="shared" si="16"/>
        <v>0</v>
      </c>
      <c r="AC76" s="605">
        <v>3</v>
      </c>
      <c r="AD76" s="273">
        <f t="shared" si="11"/>
        <v>0</v>
      </c>
      <c r="AE76" s="273"/>
      <c r="AF76">
        <f>SUM(G76:H76)</f>
        <v>3</v>
      </c>
      <c r="AG76">
        <f>SUM(I76:K76)</f>
        <v>4</v>
      </c>
      <c r="AH76" s="725">
        <f t="shared" si="17"/>
        <v>0</v>
      </c>
      <c r="AQ76" s="277" t="s">
        <v>395</v>
      </c>
      <c r="AR76" s="250">
        <v>120</v>
      </c>
      <c r="AS76" s="251">
        <v>110</v>
      </c>
      <c r="AT76" s="585" t="s">
        <v>495</v>
      </c>
      <c r="AU76" s="585" t="s">
        <v>499</v>
      </c>
      <c r="AV76">
        <v>2</v>
      </c>
      <c r="AW76">
        <v>3</v>
      </c>
      <c r="AX76" s="586" t="s">
        <v>220</v>
      </c>
      <c r="AY76" s="587">
        <v>-2.7777777777777777</v>
      </c>
      <c r="AZ76">
        <f>VLOOKUP(AT76,$BG$3:$BH$52,2,0)+VLOOKUP(AU76,$BG$3:$BH$52,2,0)</f>
        <v>5.5</v>
      </c>
      <c r="BA76" s="777">
        <f>IF((AR76+AS76)&gt;= 200,(AR76+AS76-200)/10,(AR76+AS76-200)/10)</f>
        <v>3</v>
      </c>
      <c r="BB76" s="777">
        <f>AV76-2</f>
        <v>0</v>
      </c>
      <c r="BC76" s="777">
        <f>AW76-3</f>
        <v>0</v>
      </c>
      <c r="BD76" s="589">
        <f>(AX76-3)*3</f>
        <v>0</v>
      </c>
      <c r="BE76" s="587">
        <f>(BF76+AZ76)-8</f>
        <v>-2</v>
      </c>
      <c r="BF76" s="589">
        <v>0.50000000000000044</v>
      </c>
      <c r="BI76" s="588">
        <f>BF76</f>
        <v>0.50000000000000044</v>
      </c>
    </row>
    <row r="77" spans="1:61" ht="15" customHeight="1">
      <c r="A77" s="918" t="s">
        <v>399</v>
      </c>
      <c r="B77" s="836" t="s">
        <v>400</v>
      </c>
      <c r="C77" s="276" t="s">
        <v>401</v>
      </c>
      <c r="D77" s="250">
        <v>100</v>
      </c>
      <c r="E77" s="251">
        <v>100</v>
      </c>
      <c r="F77" s="254" t="s">
        <v>402</v>
      </c>
      <c r="G77" s="255">
        <v>0</v>
      </c>
      <c r="H77" s="255">
        <v>0</v>
      </c>
      <c r="I77" s="255">
        <v>1</v>
      </c>
      <c r="J77" s="255">
        <v>2</v>
      </c>
      <c r="K77" s="255">
        <v>1</v>
      </c>
      <c r="L77" s="248" t="s">
        <v>220</v>
      </c>
      <c r="M77" s="724" t="s">
        <v>1133</v>
      </c>
      <c r="N77" s="247">
        <v>-0.4</v>
      </c>
      <c r="O77" s="230">
        <v>0</v>
      </c>
      <c r="P77" s="231">
        <v>0.7</v>
      </c>
      <c r="Q77" s="232">
        <v>-0.7</v>
      </c>
      <c r="R77" s="233">
        <v>0</v>
      </c>
      <c r="S77" s="234">
        <v>0</v>
      </c>
      <c r="T77" s="235">
        <v>0</v>
      </c>
      <c r="U77" s="236">
        <v>0</v>
      </c>
      <c r="V77" s="285">
        <v>0</v>
      </c>
      <c r="W77" s="604">
        <f t="shared" si="12"/>
        <v>-2</v>
      </c>
      <c r="X77">
        <f t="shared" si="13"/>
        <v>-1</v>
      </c>
      <c r="Y77" s="89">
        <f t="shared" si="14"/>
        <v>-3</v>
      </c>
      <c r="Z77" s="274">
        <f t="shared" si="15"/>
        <v>0</v>
      </c>
      <c r="AA77" s="270">
        <f t="shared" si="10"/>
        <v>0</v>
      </c>
      <c r="AB77" s="605">
        <f t="shared" si="16"/>
        <v>0</v>
      </c>
      <c r="AC77" s="605">
        <v>11</v>
      </c>
      <c r="AD77" s="273">
        <f t="shared" si="11"/>
        <v>-3</v>
      </c>
      <c r="AE77" s="273"/>
      <c r="AF77">
        <f>SUM(G77:H77)</f>
        <v>0</v>
      </c>
      <c r="AG77">
        <f>SUM(I77:K77)</f>
        <v>4</v>
      </c>
      <c r="AH77" s="725">
        <f t="shared" si="17"/>
        <v>0</v>
      </c>
      <c r="AQ77" s="278" t="s">
        <v>397</v>
      </c>
      <c r="AR77" s="250">
        <v>75</v>
      </c>
      <c r="AS77" s="251">
        <v>175</v>
      </c>
      <c r="AT77" t="s">
        <v>495</v>
      </c>
      <c r="AU77" t="s">
        <v>509</v>
      </c>
      <c r="AV77">
        <v>3</v>
      </c>
      <c r="AW77">
        <v>4</v>
      </c>
      <c r="AX77" s="586" t="s">
        <v>220</v>
      </c>
      <c r="AY77" s="587">
        <v>2</v>
      </c>
      <c r="AZ77">
        <f>VLOOKUP(AT77,$BG$3:$BH$52,2,0)+VLOOKUP(AU77,$BG$3:$BH$52,2,0)</f>
        <v>3</v>
      </c>
      <c r="BA77" s="777">
        <f>IF((AR77+AS77)&gt;= 200,(AR77+AS77-200)/10,(AR77+AS77-200)/10)</f>
        <v>5</v>
      </c>
      <c r="BB77" s="777">
        <f>AV77-2</f>
        <v>1</v>
      </c>
      <c r="BC77" s="777">
        <f>AW77-3</f>
        <v>1</v>
      </c>
      <c r="BD77" s="589">
        <f>(AX77-3)*3</f>
        <v>0</v>
      </c>
      <c r="BE77" s="587">
        <f>(BF77+AZ77)-8</f>
        <v>2</v>
      </c>
      <c r="BF77" s="589">
        <v>7</v>
      </c>
      <c r="BI77" s="588">
        <f>BF77</f>
        <v>7</v>
      </c>
    </row>
    <row r="78" spans="1:61" ht="15" customHeight="1">
      <c r="A78" s="918"/>
      <c r="B78" s="837"/>
      <c r="C78" s="277" t="s">
        <v>403</v>
      </c>
      <c r="D78" s="250">
        <v>125</v>
      </c>
      <c r="E78" s="251">
        <v>85</v>
      </c>
      <c r="F78" s="254" t="s">
        <v>404</v>
      </c>
      <c r="G78" s="255">
        <v>2</v>
      </c>
      <c r="H78" s="255">
        <v>1</v>
      </c>
      <c r="I78" s="255">
        <v>2</v>
      </c>
      <c r="J78" s="255">
        <v>1</v>
      </c>
      <c r="K78" s="255">
        <v>1</v>
      </c>
      <c r="L78" s="248" t="s">
        <v>220</v>
      </c>
      <c r="M78" s="724" t="s">
        <v>1133</v>
      </c>
      <c r="N78" s="246">
        <v>-0.4</v>
      </c>
      <c r="O78" s="229">
        <v>0.2</v>
      </c>
      <c r="P78" s="231">
        <v>0.2</v>
      </c>
      <c r="Q78" s="232">
        <v>0</v>
      </c>
      <c r="R78" s="233">
        <v>-0.4</v>
      </c>
      <c r="S78" s="234">
        <v>0</v>
      </c>
      <c r="T78" s="235">
        <v>-0.4</v>
      </c>
      <c r="U78" s="236">
        <v>0.1</v>
      </c>
      <c r="V78" s="285">
        <v>0.1</v>
      </c>
      <c r="W78" s="604">
        <f t="shared" si="12"/>
        <v>-3.0000000000000004</v>
      </c>
      <c r="X78">
        <f t="shared" si="13"/>
        <v>2</v>
      </c>
      <c r="Y78" s="89">
        <f t="shared" si="14"/>
        <v>-1.0000000000000004</v>
      </c>
      <c r="Z78" s="274">
        <f t="shared" si="15"/>
        <v>0</v>
      </c>
      <c r="AA78" s="270">
        <f t="shared" si="10"/>
        <v>1</v>
      </c>
      <c r="AB78" s="605">
        <f t="shared" si="16"/>
        <v>0</v>
      </c>
      <c r="AC78" s="605">
        <v>8</v>
      </c>
      <c r="AD78" s="273">
        <f t="shared" si="11"/>
        <v>-1.0000000000000004</v>
      </c>
      <c r="AE78" s="273"/>
      <c r="AF78">
        <f>SUM(G78:H78)</f>
        <v>3</v>
      </c>
      <c r="AG78">
        <f>SUM(I78:K78)</f>
        <v>4</v>
      </c>
      <c r="AH78" s="725">
        <f t="shared" si="17"/>
        <v>0</v>
      </c>
      <c r="AQ78" s="276" t="s">
        <v>401</v>
      </c>
      <c r="AR78" s="250">
        <v>100</v>
      </c>
      <c r="AS78" s="251">
        <v>100</v>
      </c>
      <c r="AT78" t="s">
        <v>499</v>
      </c>
      <c r="AU78" t="s">
        <v>459</v>
      </c>
      <c r="AV78">
        <v>0</v>
      </c>
      <c r="AW78">
        <v>4</v>
      </c>
      <c r="AX78" s="586" t="s">
        <v>220</v>
      </c>
      <c r="AY78" s="587">
        <v>-2.666666666666667</v>
      </c>
      <c r="AZ78">
        <f>VLOOKUP(AT78,$BG$3:$BH$52,2,0)+VLOOKUP(AU78,$BG$3:$BH$52,2,0)</f>
        <v>11</v>
      </c>
      <c r="BA78" s="777">
        <f>IF((AR78+AS78)&gt;= 200,(AR78+AS78-200)/10,(AR78+AS78-200)/10)</f>
        <v>0</v>
      </c>
      <c r="BB78" s="777">
        <f>AV78-2</f>
        <v>-2</v>
      </c>
      <c r="BC78" s="777">
        <f>AW78-3</f>
        <v>1</v>
      </c>
      <c r="BD78" s="589">
        <f>(AX78-3)*3</f>
        <v>0</v>
      </c>
      <c r="BE78" s="587">
        <f>(BF78+AZ78)-8</f>
        <v>0.5</v>
      </c>
      <c r="BF78" s="589">
        <v>-2.5</v>
      </c>
      <c r="BI78" s="588">
        <f>BF78</f>
        <v>-2.5</v>
      </c>
    </row>
    <row r="79" spans="1:61" ht="15" customHeight="1">
      <c r="A79" s="918"/>
      <c r="B79" s="838"/>
      <c r="C79" s="278" t="s">
        <v>405</v>
      </c>
      <c r="D79" s="250">
        <v>85</v>
      </c>
      <c r="E79" s="251">
        <v>85</v>
      </c>
      <c r="F79" s="254" t="s">
        <v>1437</v>
      </c>
      <c r="G79" s="255">
        <v>1</v>
      </c>
      <c r="H79" s="255">
        <v>1</v>
      </c>
      <c r="I79" s="255">
        <v>1</v>
      </c>
      <c r="J79" s="255">
        <v>1</v>
      </c>
      <c r="K79" s="255">
        <v>2</v>
      </c>
      <c r="L79" s="248" t="s">
        <v>220</v>
      </c>
      <c r="M79" s="724" t="s">
        <v>1153</v>
      </c>
      <c r="N79" s="246">
        <v>0</v>
      </c>
      <c r="O79" s="229">
        <v>0.2</v>
      </c>
      <c r="P79" s="231">
        <v>0.2</v>
      </c>
      <c r="Q79" s="232">
        <v>0</v>
      </c>
      <c r="R79" s="233">
        <v>-0.2</v>
      </c>
      <c r="S79" s="234">
        <v>0</v>
      </c>
      <c r="T79" s="235">
        <v>-0.6</v>
      </c>
      <c r="U79" s="236">
        <v>-0.4</v>
      </c>
      <c r="V79" s="285">
        <v>-0.2</v>
      </c>
      <c r="W79" s="604">
        <f t="shared" si="12"/>
        <v>-5</v>
      </c>
      <c r="X79">
        <f t="shared" si="13"/>
        <v>1</v>
      </c>
      <c r="Y79" s="89">
        <f t="shared" si="14"/>
        <v>-4</v>
      </c>
      <c r="Z79" s="274">
        <f t="shared" si="15"/>
        <v>0</v>
      </c>
      <c r="AA79" s="270">
        <f t="shared" si="10"/>
        <v>-3</v>
      </c>
      <c r="AB79" s="605">
        <f t="shared" si="16"/>
        <v>0</v>
      </c>
      <c r="AC79" s="605">
        <v>7</v>
      </c>
      <c r="AD79" s="273">
        <f t="shared" si="11"/>
        <v>-4</v>
      </c>
      <c r="AE79" s="273"/>
      <c r="AF79">
        <f>SUM(G79:H79)</f>
        <v>2</v>
      </c>
      <c r="AG79">
        <f>SUM(I79:K79)</f>
        <v>4</v>
      </c>
      <c r="AH79" s="725">
        <f t="shared" si="17"/>
        <v>8</v>
      </c>
      <c r="AQ79" s="277" t="s">
        <v>403</v>
      </c>
      <c r="AR79" s="250">
        <v>125</v>
      </c>
      <c r="AS79" s="251">
        <v>85</v>
      </c>
      <c r="AT79" t="s">
        <v>499</v>
      </c>
      <c r="AU79" t="s">
        <v>475</v>
      </c>
      <c r="AV79">
        <v>3</v>
      </c>
      <c r="AW79">
        <v>2</v>
      </c>
      <c r="AX79" s="586" t="s">
        <v>220</v>
      </c>
      <c r="AY79" s="587">
        <v>-5</v>
      </c>
      <c r="AZ79">
        <f>VLOOKUP(AT79,$BG$3:$BH$52,2,0)+VLOOKUP(AU79,$BG$3:$BH$52,2,0)</f>
        <v>8</v>
      </c>
      <c r="BA79" s="777">
        <f>IF((AR79+AS79)&gt;= 200,(AR79+AS79-200)/10,(AR79+AS79-200)/10)</f>
        <v>1</v>
      </c>
      <c r="BB79" s="777">
        <f>AV79-2</f>
        <v>1</v>
      </c>
      <c r="BC79" s="777">
        <f>AW79-3</f>
        <v>-1</v>
      </c>
      <c r="BD79" s="589">
        <f>(AX79-3)*3</f>
        <v>0</v>
      </c>
      <c r="BE79" s="587">
        <f>(BF79+AZ79)-8</f>
        <v>-3.5</v>
      </c>
      <c r="BF79" s="589">
        <v>-3.5</v>
      </c>
      <c r="BI79" s="588">
        <f>BF79</f>
        <v>-3.5</v>
      </c>
    </row>
    <row r="80" spans="1:61" ht="15" customHeight="1">
      <c r="A80" s="918"/>
      <c r="B80" s="836" t="s">
        <v>407</v>
      </c>
      <c r="C80" s="276" t="s">
        <v>408</v>
      </c>
      <c r="D80" s="250">
        <v>70</v>
      </c>
      <c r="E80" s="251">
        <v>125</v>
      </c>
      <c r="F80" s="254" t="s">
        <v>409</v>
      </c>
      <c r="G80" s="255">
        <v>0</v>
      </c>
      <c r="H80" s="255">
        <v>0</v>
      </c>
      <c r="I80" s="255">
        <v>0</v>
      </c>
      <c r="J80" s="255">
        <v>2</v>
      </c>
      <c r="K80" s="255">
        <v>2</v>
      </c>
      <c r="L80" s="248" t="s">
        <v>220</v>
      </c>
      <c r="M80" s="724" t="s">
        <v>1133</v>
      </c>
      <c r="N80" s="247">
        <v>0.3</v>
      </c>
      <c r="O80" s="230">
        <v>-0.3</v>
      </c>
      <c r="P80" s="231">
        <v>0</v>
      </c>
      <c r="Q80" s="232">
        <v>0</v>
      </c>
      <c r="R80" s="233">
        <v>0.3</v>
      </c>
      <c r="S80" s="234">
        <v>-0.3</v>
      </c>
      <c r="T80" s="235">
        <v>0.5</v>
      </c>
      <c r="U80" s="236">
        <v>0</v>
      </c>
      <c r="V80" s="285">
        <v>-0.5</v>
      </c>
      <c r="W80" s="604">
        <f t="shared" si="12"/>
        <v>0</v>
      </c>
      <c r="X80">
        <f t="shared" si="13"/>
        <v>-1</v>
      </c>
      <c r="Y80" s="89">
        <f t="shared" si="14"/>
        <v>-1</v>
      </c>
      <c r="Z80" s="274">
        <f t="shared" si="15"/>
        <v>0</v>
      </c>
      <c r="AA80" s="270">
        <f t="shared" si="10"/>
        <v>-1</v>
      </c>
      <c r="AB80" s="605">
        <f t="shared" si="16"/>
        <v>0</v>
      </c>
      <c r="AC80" s="605">
        <v>10</v>
      </c>
      <c r="AD80" s="273">
        <f t="shared" si="11"/>
        <v>-1</v>
      </c>
      <c r="AE80" s="273"/>
      <c r="AF80">
        <f>SUM(G80:H80)</f>
        <v>0</v>
      </c>
      <c r="AG80">
        <f>SUM(I80:K80)</f>
        <v>4</v>
      </c>
      <c r="AH80" s="725">
        <f t="shared" si="17"/>
        <v>0</v>
      </c>
      <c r="AQ80" s="278" t="s">
        <v>405</v>
      </c>
      <c r="AR80" s="250">
        <v>90</v>
      </c>
      <c r="AS80" s="251">
        <v>120</v>
      </c>
      <c r="AT80" s="585" t="s">
        <v>499</v>
      </c>
      <c r="AU80" s="585" t="s">
        <v>495</v>
      </c>
      <c r="AV80">
        <v>2</v>
      </c>
      <c r="AW80">
        <v>4</v>
      </c>
      <c r="AX80" s="586" t="s">
        <v>220</v>
      </c>
      <c r="AY80" s="587">
        <v>-1.2222222222222219</v>
      </c>
      <c r="AZ80">
        <f>VLOOKUP(AT80,$BG$3:$BH$52,2,0)+VLOOKUP(AU80,$BG$3:$BH$52,2,0)</f>
        <v>5.5</v>
      </c>
      <c r="BA80" s="777">
        <f>IF((AR80+AS80)&gt;= 200,(AR80+AS80-200)/10,(AR80+AS80-200)/10)</f>
        <v>1</v>
      </c>
      <c r="BB80" s="777">
        <f>AV80-2</f>
        <v>0</v>
      </c>
      <c r="BC80" s="777">
        <f>AW80-3</f>
        <v>1</v>
      </c>
      <c r="BD80" s="589">
        <f>(AX80-3)*3</f>
        <v>0</v>
      </c>
      <c r="BE80" s="587">
        <f>(BF80+AZ80)-8</f>
        <v>-2.5</v>
      </c>
      <c r="BF80" s="589">
        <v>2.2204460492503131E-16</v>
      </c>
      <c r="BI80" s="588">
        <f>BF80</f>
        <v>2.2204460492503131E-16</v>
      </c>
    </row>
    <row r="81" spans="1:61" ht="15" customHeight="1">
      <c r="A81" s="918"/>
      <c r="B81" s="837"/>
      <c r="C81" s="277" t="s">
        <v>410</v>
      </c>
      <c r="D81" s="250">
        <v>40</v>
      </c>
      <c r="E81" s="251">
        <v>150</v>
      </c>
      <c r="F81" s="254" t="s">
        <v>411</v>
      </c>
      <c r="G81" s="255">
        <v>-2</v>
      </c>
      <c r="H81" s="255">
        <v>1</v>
      </c>
      <c r="I81" s="255">
        <v>-1</v>
      </c>
      <c r="J81" s="255">
        <v>1</v>
      </c>
      <c r="K81" s="255">
        <v>4</v>
      </c>
      <c r="L81" s="248" t="s">
        <v>220</v>
      </c>
      <c r="M81" s="724" t="s">
        <v>1133</v>
      </c>
      <c r="N81" s="247">
        <v>0.2</v>
      </c>
      <c r="O81" s="230">
        <v>-0.2</v>
      </c>
      <c r="P81" s="231">
        <v>0</v>
      </c>
      <c r="Q81" s="232">
        <v>0</v>
      </c>
      <c r="R81" s="233">
        <v>0.3</v>
      </c>
      <c r="S81" s="234">
        <v>-0.1</v>
      </c>
      <c r="T81" s="235">
        <v>0.3</v>
      </c>
      <c r="U81" s="236">
        <v>-0.7</v>
      </c>
      <c r="V81" s="285">
        <v>0.2</v>
      </c>
      <c r="W81" s="604">
        <f t="shared" si="12"/>
        <v>0</v>
      </c>
      <c r="X81">
        <f t="shared" si="13"/>
        <v>-2</v>
      </c>
      <c r="Y81" s="89">
        <f t="shared" si="14"/>
        <v>-2</v>
      </c>
      <c r="Z81" s="274">
        <f t="shared" si="15"/>
        <v>0</v>
      </c>
      <c r="AA81" s="270">
        <f t="shared" si="10"/>
        <v>-1</v>
      </c>
      <c r="AB81" s="605">
        <f t="shared" si="16"/>
        <v>0</v>
      </c>
      <c r="AC81" s="605">
        <v>11</v>
      </c>
      <c r="AD81" s="273">
        <f t="shared" si="11"/>
        <v>-2</v>
      </c>
      <c r="AE81" s="273"/>
      <c r="AF81">
        <f>SUM(G81:H81)</f>
        <v>-1</v>
      </c>
      <c r="AG81">
        <f>SUM(I81:K81)</f>
        <v>4</v>
      </c>
      <c r="AH81" s="725">
        <f t="shared" si="17"/>
        <v>0</v>
      </c>
      <c r="AQ81" s="276" t="s">
        <v>408</v>
      </c>
      <c r="AR81" s="250">
        <v>70</v>
      </c>
      <c r="AS81" s="251">
        <v>125</v>
      </c>
      <c r="AT81" t="s">
        <v>507</v>
      </c>
      <c r="AU81" t="s">
        <v>499</v>
      </c>
      <c r="AV81">
        <v>0</v>
      </c>
      <c r="AW81">
        <v>4</v>
      </c>
      <c r="AX81" s="586" t="s">
        <v>220</v>
      </c>
      <c r="AY81" s="587">
        <v>-2.1111111111111112</v>
      </c>
      <c r="AZ81">
        <f>VLOOKUP(AT81,$BG$3:$BH$52,2,0)+VLOOKUP(AU81,$BG$3:$BH$52,2,0)</f>
        <v>10</v>
      </c>
      <c r="BA81" s="777">
        <f>IF((AR81+AS81)&gt;= 200,(AR81+AS81-200)/10,(AR81+AS81-200)/10)</f>
        <v>-0.5</v>
      </c>
      <c r="BB81" s="777">
        <f>AV81-2</f>
        <v>-2</v>
      </c>
      <c r="BC81" s="777">
        <f>AW81-3</f>
        <v>1</v>
      </c>
      <c r="BD81" s="589">
        <f>(AX81-3)*3</f>
        <v>0</v>
      </c>
      <c r="BE81" s="587">
        <f>(BF81+AZ81)-8</f>
        <v>-1</v>
      </c>
      <c r="BF81" s="589">
        <v>-3</v>
      </c>
      <c r="BI81" s="588">
        <f>BF81</f>
        <v>-3</v>
      </c>
    </row>
    <row r="82" spans="1:61" ht="15" customHeight="1">
      <c r="A82" s="918"/>
      <c r="B82" s="838"/>
      <c r="C82" s="278" t="s">
        <v>412</v>
      </c>
      <c r="D82" s="250">
        <v>85</v>
      </c>
      <c r="E82" s="251">
        <v>105</v>
      </c>
      <c r="F82" s="254" t="s">
        <v>413</v>
      </c>
      <c r="G82" s="255">
        <v>1</v>
      </c>
      <c r="H82" s="255">
        <v>1</v>
      </c>
      <c r="I82" s="255">
        <v>1</v>
      </c>
      <c r="J82" s="255">
        <v>1</v>
      </c>
      <c r="K82" s="255">
        <v>1</v>
      </c>
      <c r="L82" s="248" t="s">
        <v>220</v>
      </c>
      <c r="M82" s="724" t="s">
        <v>1144</v>
      </c>
      <c r="N82" s="246">
        <v>0</v>
      </c>
      <c r="O82" s="229">
        <v>-0.2</v>
      </c>
      <c r="P82" s="231">
        <v>0</v>
      </c>
      <c r="Q82" s="232">
        <v>0</v>
      </c>
      <c r="R82" s="233">
        <v>0.3</v>
      </c>
      <c r="S82" s="234">
        <v>-0.3</v>
      </c>
      <c r="T82" s="235">
        <v>0.3</v>
      </c>
      <c r="U82" s="236">
        <v>-0.5</v>
      </c>
      <c r="V82" s="285">
        <v>0</v>
      </c>
      <c r="W82" s="604">
        <f t="shared" si="12"/>
        <v>-2</v>
      </c>
      <c r="X82">
        <f t="shared" si="13"/>
        <v>0</v>
      </c>
      <c r="Y82" s="89">
        <f t="shared" si="14"/>
        <v>-2</v>
      </c>
      <c r="Z82" s="274">
        <f t="shared" si="15"/>
        <v>0</v>
      </c>
      <c r="AA82" s="270">
        <f t="shared" si="10"/>
        <v>-1</v>
      </c>
      <c r="AB82" s="605">
        <f t="shared" si="16"/>
        <v>0</v>
      </c>
      <c r="AC82" s="605">
        <v>9</v>
      </c>
      <c r="AD82" s="273">
        <f t="shared" si="11"/>
        <v>-2</v>
      </c>
      <c r="AE82" s="273"/>
      <c r="AF82">
        <f>SUM(G82:H82)</f>
        <v>2</v>
      </c>
      <c r="AG82">
        <f>SUM(I82:K82)</f>
        <v>3</v>
      </c>
      <c r="AH82" s="725">
        <f t="shared" si="17"/>
        <v>2</v>
      </c>
      <c r="AQ82" s="277" t="s">
        <v>410</v>
      </c>
      <c r="AR82" s="250">
        <v>40</v>
      </c>
      <c r="AS82" s="251">
        <v>150</v>
      </c>
      <c r="AT82" t="s">
        <v>507</v>
      </c>
      <c r="AU82" t="s">
        <v>493</v>
      </c>
      <c r="AV82">
        <v>-1</v>
      </c>
      <c r="AW82">
        <v>4</v>
      </c>
      <c r="AX82" s="586" t="s">
        <v>220</v>
      </c>
      <c r="AY82" s="587">
        <v>-2</v>
      </c>
      <c r="AZ82">
        <f>VLOOKUP(AT82,$BG$3:$BH$52,2,0)+VLOOKUP(AU82,$BG$3:$BH$52,2,0)</f>
        <v>11</v>
      </c>
      <c r="BA82" s="777">
        <f>IF((AR82+AS82)&gt;= 200,(AR82+AS82-200)/10,(AR82+AS82-200)/10)</f>
        <v>-1</v>
      </c>
      <c r="BB82" s="777">
        <f>AV82-2</f>
        <v>-3</v>
      </c>
      <c r="BC82" s="777">
        <f>AW82-3</f>
        <v>1</v>
      </c>
      <c r="BD82" s="589">
        <f>(AX82-3)*3</f>
        <v>0</v>
      </c>
      <c r="BE82" s="587">
        <f>(BF82+AZ82)-8</f>
        <v>0</v>
      </c>
      <c r="BF82" s="589">
        <v>-3</v>
      </c>
      <c r="BI82" s="588">
        <f>BF82</f>
        <v>-3</v>
      </c>
    </row>
    <row r="83" spans="1:61" ht="15" customHeight="1">
      <c r="A83" s="812"/>
      <c r="B83" s="836" t="s">
        <v>414</v>
      </c>
      <c r="C83" s="276" t="s">
        <v>415</v>
      </c>
      <c r="D83" s="250">
        <v>30</v>
      </c>
      <c r="E83" s="251">
        <v>60</v>
      </c>
      <c r="F83" s="254" t="s">
        <v>416</v>
      </c>
      <c r="G83" s="255">
        <v>1</v>
      </c>
      <c r="H83" s="255">
        <v>1</v>
      </c>
      <c r="I83" s="255">
        <v>0</v>
      </c>
      <c r="J83" s="255">
        <v>3</v>
      </c>
      <c r="K83" s="255">
        <v>1</v>
      </c>
      <c r="L83" s="248" t="s">
        <v>417</v>
      </c>
      <c r="M83" s="724" t="s">
        <v>1133</v>
      </c>
      <c r="N83" s="246">
        <v>-0.5</v>
      </c>
      <c r="O83" s="229">
        <v>0.5</v>
      </c>
      <c r="P83" s="231">
        <v>0.5</v>
      </c>
      <c r="Q83" s="232">
        <v>-0.5</v>
      </c>
      <c r="R83" s="233">
        <v>0</v>
      </c>
      <c r="S83" s="234">
        <v>0</v>
      </c>
      <c r="T83" s="235">
        <v>-0.4</v>
      </c>
      <c r="U83" s="236">
        <v>-0.4</v>
      </c>
      <c r="V83" s="285">
        <v>-0.4</v>
      </c>
      <c r="W83" s="604">
        <f t="shared" si="12"/>
        <v>-6.0000000000000009</v>
      </c>
      <c r="X83">
        <f t="shared" si="13"/>
        <v>1</v>
      </c>
      <c r="Y83" s="89">
        <f t="shared" si="14"/>
        <v>-5.0000000000000009</v>
      </c>
      <c r="Z83" s="274">
        <f>(L83-3)*5+2</f>
        <v>12</v>
      </c>
      <c r="AA83" s="270">
        <f t="shared" si="10"/>
        <v>-11</v>
      </c>
      <c r="AB83" s="605">
        <f t="shared" si="16"/>
        <v>-8.8817841970012523E-16</v>
      </c>
      <c r="AC83" s="605">
        <v>12</v>
      </c>
      <c r="AD83" s="273">
        <f t="shared" si="11"/>
        <v>6.9999999999999991</v>
      </c>
      <c r="AE83" s="273"/>
      <c r="AF83">
        <f>SUM(G83:H83)</f>
        <v>2</v>
      </c>
      <c r="AG83">
        <f>SUM(I83:K83)</f>
        <v>4</v>
      </c>
      <c r="AH83" s="725">
        <f t="shared" si="17"/>
        <v>0</v>
      </c>
      <c r="AQ83" s="278" t="s">
        <v>412</v>
      </c>
      <c r="AR83" s="250">
        <v>65</v>
      </c>
      <c r="AS83" s="251">
        <v>105</v>
      </c>
      <c r="AT83" t="s">
        <v>507</v>
      </c>
      <c r="AU83" t="s">
        <v>548</v>
      </c>
      <c r="AV83">
        <v>2</v>
      </c>
      <c r="AW83">
        <v>3</v>
      </c>
      <c r="AX83" s="586" t="s">
        <v>220</v>
      </c>
      <c r="AY83" s="587">
        <v>0</v>
      </c>
      <c r="AZ83">
        <f>VLOOKUP(AT83,$BG$3:$BH$52,2,0)+VLOOKUP(AU83,$BG$3:$BH$52,2,0)</f>
        <v>9</v>
      </c>
      <c r="BA83" s="777">
        <f>IF((AR83+AS83)&gt;= 200,(AR83+AS83-200)/10,(AR83+AS83-200)/10)</f>
        <v>-3</v>
      </c>
      <c r="BB83" s="777">
        <f>AV83-2</f>
        <v>0</v>
      </c>
      <c r="BC83" s="777">
        <f>AW83-3</f>
        <v>0</v>
      </c>
      <c r="BD83" s="589">
        <f>(AX83-3)*3</f>
        <v>0</v>
      </c>
      <c r="BE83" s="587">
        <f>(BF83+AZ83)-8</f>
        <v>-2</v>
      </c>
      <c r="BF83" s="589">
        <v>-3</v>
      </c>
      <c r="BI83" s="588">
        <f>BF83</f>
        <v>-3</v>
      </c>
    </row>
    <row r="84" spans="1:61" ht="15" customHeight="1">
      <c r="A84" s="813"/>
      <c r="B84" s="837"/>
      <c r="C84" s="277" t="s">
        <v>418</v>
      </c>
      <c r="D84" s="250">
        <v>100</v>
      </c>
      <c r="E84" s="251">
        <v>100</v>
      </c>
      <c r="F84" s="254" t="s">
        <v>419</v>
      </c>
      <c r="G84" s="255">
        <v>0</v>
      </c>
      <c r="H84" s="255">
        <v>1</v>
      </c>
      <c r="I84" s="255">
        <v>0</v>
      </c>
      <c r="J84" s="255">
        <v>2</v>
      </c>
      <c r="K84" s="255">
        <v>2</v>
      </c>
      <c r="L84" s="248" t="s">
        <v>220</v>
      </c>
      <c r="M84" s="724" t="s">
        <v>1144</v>
      </c>
      <c r="N84" s="247">
        <v>0</v>
      </c>
      <c r="O84" s="230">
        <v>0.3</v>
      </c>
      <c r="P84" s="231">
        <v>0.5</v>
      </c>
      <c r="Q84" s="232">
        <v>-0.4</v>
      </c>
      <c r="R84" s="233">
        <v>-0.2</v>
      </c>
      <c r="S84" s="234">
        <v>-0.2</v>
      </c>
      <c r="T84" s="235">
        <v>0</v>
      </c>
      <c r="U84" s="236">
        <v>0</v>
      </c>
      <c r="V84" s="285">
        <v>0</v>
      </c>
      <c r="W84" s="604">
        <f t="shared" si="12"/>
        <v>0</v>
      </c>
      <c r="X84">
        <f t="shared" si="13"/>
        <v>0</v>
      </c>
      <c r="Y84" s="89">
        <f t="shared" si="14"/>
        <v>0</v>
      </c>
      <c r="Z84" s="274">
        <f t="shared" si="15"/>
        <v>0</v>
      </c>
      <c r="AA84" s="270">
        <f t="shared" si="10"/>
        <v>0</v>
      </c>
      <c r="AB84" s="605">
        <f t="shared" si="16"/>
        <v>0</v>
      </c>
      <c r="AC84" s="605">
        <v>6</v>
      </c>
      <c r="AD84" s="273">
        <f t="shared" si="11"/>
        <v>0</v>
      </c>
      <c r="AE84" s="273"/>
      <c r="AF84">
        <f>SUM(G84:H84)</f>
        <v>1</v>
      </c>
      <c r="AG84">
        <f>SUM(I84:K84)</f>
        <v>4</v>
      </c>
      <c r="AH84" s="725">
        <f t="shared" si="17"/>
        <v>2</v>
      </c>
      <c r="AQ84" s="276" t="s">
        <v>415</v>
      </c>
      <c r="AR84" s="250">
        <v>30</v>
      </c>
      <c r="AS84" s="251">
        <v>60</v>
      </c>
      <c r="AT84" t="s">
        <v>550</v>
      </c>
      <c r="AU84" t="s">
        <v>459</v>
      </c>
      <c r="AV84">
        <v>2</v>
      </c>
      <c r="AW84">
        <v>4</v>
      </c>
      <c r="AX84" s="586" t="s">
        <v>417</v>
      </c>
      <c r="AY84" s="587">
        <v>7</v>
      </c>
      <c r="AZ84">
        <f>VLOOKUP(AT84,$BG$3:$BH$52,2,0)+VLOOKUP(AU84,$BG$3:$BH$52,2,0)</f>
        <v>12</v>
      </c>
      <c r="BA84" s="777">
        <f>IF((AR84+AS84)&gt;= 200,(AR84+AS84-200)/10,(AR84+AS84-200)/10)</f>
        <v>-11</v>
      </c>
      <c r="BB84" s="777">
        <f>AV84-2</f>
        <v>0</v>
      </c>
      <c r="BC84" s="777">
        <f>AW84-3</f>
        <v>1</v>
      </c>
      <c r="BD84" s="589">
        <f>(AX84-3)*3</f>
        <v>6</v>
      </c>
      <c r="BE84" s="587">
        <f>(BF84+AZ84)-8</f>
        <v>4</v>
      </c>
      <c r="BF84" s="589">
        <v>0</v>
      </c>
      <c r="BI84" s="588">
        <f>BF84</f>
        <v>0</v>
      </c>
    </row>
    <row r="85" spans="1:61" ht="15" customHeight="1">
      <c r="A85" s="813"/>
      <c r="B85" s="838"/>
      <c r="C85" s="278" t="s">
        <v>420</v>
      </c>
      <c r="D85" s="250">
        <v>150</v>
      </c>
      <c r="E85" s="251">
        <v>120</v>
      </c>
      <c r="F85" s="254" t="s">
        <v>421</v>
      </c>
      <c r="G85" s="255">
        <v>2</v>
      </c>
      <c r="H85" s="255">
        <v>2</v>
      </c>
      <c r="I85" s="255">
        <v>1</v>
      </c>
      <c r="J85" s="255">
        <v>1</v>
      </c>
      <c r="K85" s="255">
        <v>1</v>
      </c>
      <c r="L85" s="248" t="s">
        <v>442</v>
      </c>
      <c r="M85" s="724" t="s">
        <v>1133</v>
      </c>
      <c r="N85" s="247">
        <v>0.1</v>
      </c>
      <c r="O85" s="230">
        <v>0.1</v>
      </c>
      <c r="P85" s="231">
        <v>0.1</v>
      </c>
      <c r="Q85" s="232">
        <v>0.1</v>
      </c>
      <c r="R85" s="233">
        <v>0.1</v>
      </c>
      <c r="S85" s="234">
        <v>0.1</v>
      </c>
      <c r="T85" s="235">
        <v>0.1</v>
      </c>
      <c r="U85" s="236">
        <v>0.1</v>
      </c>
      <c r="V85" s="285">
        <v>0.1</v>
      </c>
      <c r="W85" s="604">
        <f t="shared" si="12"/>
        <v>4.5</v>
      </c>
      <c r="X85">
        <f t="shared" si="13"/>
        <v>2</v>
      </c>
      <c r="Y85" s="89">
        <f t="shared" si="14"/>
        <v>6.5</v>
      </c>
      <c r="Z85" s="274">
        <f t="shared" si="15"/>
        <v>-2.5</v>
      </c>
      <c r="AA85" s="270">
        <f t="shared" si="10"/>
        <v>7</v>
      </c>
      <c r="AB85" s="605">
        <f t="shared" si="16"/>
        <v>0</v>
      </c>
      <c r="AC85" s="605">
        <v>-3</v>
      </c>
      <c r="AD85" s="273">
        <f t="shared" si="11"/>
        <v>4</v>
      </c>
      <c r="AE85" s="273"/>
      <c r="AF85">
        <f>SUM(G85:H85)</f>
        <v>4</v>
      </c>
      <c r="AG85">
        <f>SUM(I85:K85)</f>
        <v>3</v>
      </c>
      <c r="AH85" s="725">
        <f t="shared" si="17"/>
        <v>0</v>
      </c>
      <c r="AQ85" s="277" t="s">
        <v>418</v>
      </c>
      <c r="AR85" s="250">
        <v>100</v>
      </c>
      <c r="AS85" s="251">
        <v>100</v>
      </c>
      <c r="AT85" t="s">
        <v>550</v>
      </c>
      <c r="AU85" t="s">
        <v>533</v>
      </c>
      <c r="AV85">
        <v>2</v>
      </c>
      <c r="AW85">
        <v>4</v>
      </c>
      <c r="AX85" s="586" t="s">
        <v>220</v>
      </c>
      <c r="AY85" s="587">
        <v>1</v>
      </c>
      <c r="AZ85">
        <f>VLOOKUP(AT85,$BG$3:$BH$52,2,0)+VLOOKUP(AU85,$BG$3:$BH$52,2,0)</f>
        <v>6</v>
      </c>
      <c r="BA85" s="777">
        <f>IF((AR85+AS85)&gt;= 200,(AR85+AS85-200)/10,(AR85+AS85-200)/10)</f>
        <v>0</v>
      </c>
      <c r="BB85" s="777">
        <f>AV85-2</f>
        <v>0</v>
      </c>
      <c r="BC85" s="777">
        <f>AW85-3</f>
        <v>1</v>
      </c>
      <c r="BD85" s="589">
        <f>(AX85-3)*3</f>
        <v>0</v>
      </c>
      <c r="BE85" s="587">
        <f>(BF85+AZ85)-8</f>
        <v>-1</v>
      </c>
      <c r="BF85" s="589">
        <v>1</v>
      </c>
      <c r="BI85" s="588">
        <f>BF85</f>
        <v>1</v>
      </c>
    </row>
    <row r="86" spans="1:61" ht="15" customHeight="1">
      <c r="A86" s="762"/>
      <c r="B86" s="844" t="s">
        <v>422</v>
      </c>
      <c r="C86" s="295" t="s">
        <v>423</v>
      </c>
      <c r="D86" s="250">
        <v>120</v>
      </c>
      <c r="E86" s="251">
        <v>100</v>
      </c>
      <c r="F86" s="254" t="s">
        <v>424</v>
      </c>
      <c r="G86" s="255">
        <v>1</v>
      </c>
      <c r="H86" s="255">
        <v>1</v>
      </c>
      <c r="I86" s="255">
        <v>0</v>
      </c>
      <c r="J86" s="255">
        <v>0</v>
      </c>
      <c r="K86" s="255">
        <v>2</v>
      </c>
      <c r="L86" s="248" t="s">
        <v>220</v>
      </c>
      <c r="M86" s="724" t="s">
        <v>1133</v>
      </c>
      <c r="N86" s="246">
        <v>0.6</v>
      </c>
      <c r="O86" s="229">
        <v>0.6</v>
      </c>
      <c r="P86" s="231">
        <v>-0.2</v>
      </c>
      <c r="Q86" s="232">
        <v>-0.2</v>
      </c>
      <c r="R86" s="233">
        <v>0</v>
      </c>
      <c r="S86" s="234">
        <v>-0.2</v>
      </c>
      <c r="T86" s="235">
        <v>0.1</v>
      </c>
      <c r="U86" s="236">
        <v>-0.6</v>
      </c>
      <c r="V86" s="285">
        <v>0</v>
      </c>
      <c r="W86" s="604">
        <f t="shared" si="12"/>
        <v>0.50000000000000044</v>
      </c>
      <c r="X86">
        <f t="shared" ref="X86:X97" si="18">SUM(G86:K86)-5</f>
        <v>-1</v>
      </c>
      <c r="Y86" s="89">
        <f t="shared" ref="Y86:Y97" si="19">SUM(W86:X86)</f>
        <v>-0.49999999999999956</v>
      </c>
      <c r="Z86" s="274">
        <f t="shared" si="15"/>
        <v>0</v>
      </c>
      <c r="AA86" s="270">
        <f t="shared" si="10"/>
        <v>2</v>
      </c>
      <c r="AB86" s="605">
        <f t="shared" si="16"/>
        <v>0</v>
      </c>
      <c r="AC86" s="605">
        <v>6.5</v>
      </c>
      <c r="AD86" s="273">
        <f t="shared" si="11"/>
        <v>-0.49999999999999956</v>
      </c>
      <c r="AE86" s="273"/>
      <c r="AF86">
        <f>SUM(G86:H86)</f>
        <v>2</v>
      </c>
      <c r="AG86">
        <f>SUM(I86:K86)</f>
        <v>2</v>
      </c>
      <c r="AH86" s="725">
        <f t="shared" si="17"/>
        <v>0</v>
      </c>
      <c r="AQ86" s="278" t="s">
        <v>420</v>
      </c>
      <c r="AR86" s="250">
        <v>180</v>
      </c>
      <c r="AS86" s="251">
        <v>120</v>
      </c>
      <c r="AT86" t="s">
        <v>550</v>
      </c>
      <c r="AU86" t="s">
        <v>471</v>
      </c>
      <c r="AV86">
        <v>4</v>
      </c>
      <c r="AW86">
        <v>3</v>
      </c>
      <c r="AX86" s="586" t="s">
        <v>442</v>
      </c>
      <c r="AY86" s="587">
        <v>5.5</v>
      </c>
      <c r="AZ86">
        <f>VLOOKUP(AT86,$BG$3:$BH$52,2,0)+VLOOKUP(AU86,$BG$3:$BH$52,2,0)</f>
        <v>-3</v>
      </c>
      <c r="BA86" s="777">
        <f>IF((AR86+AS86)&gt;= 200,(AR86+AS86-200)/10,(AR86+AS86-200)/10)</f>
        <v>10</v>
      </c>
      <c r="BB86" s="777">
        <f>AV86-2</f>
        <v>2</v>
      </c>
      <c r="BC86" s="777">
        <f>AW86-3</f>
        <v>0</v>
      </c>
      <c r="BD86" s="589">
        <f>(AX86-3)*3</f>
        <v>-1.5</v>
      </c>
      <c r="BE86" s="587">
        <f>(BF86+AZ86)-8</f>
        <v>3</v>
      </c>
      <c r="BF86" s="589">
        <v>14</v>
      </c>
      <c r="BI86" s="588">
        <f>BF86</f>
        <v>14</v>
      </c>
    </row>
    <row r="87" spans="1:61" ht="15" customHeight="1">
      <c r="A87" s="762"/>
      <c r="B87" s="826"/>
      <c r="C87" s="296" t="s">
        <v>425</v>
      </c>
      <c r="D87" s="250">
        <v>80</v>
      </c>
      <c r="E87" s="251">
        <v>80</v>
      </c>
      <c r="F87" s="254" t="s">
        <v>426</v>
      </c>
      <c r="G87" s="255">
        <v>1</v>
      </c>
      <c r="H87" s="255">
        <v>1</v>
      </c>
      <c r="I87" s="255">
        <v>1</v>
      </c>
      <c r="J87" s="255">
        <v>1</v>
      </c>
      <c r="K87" s="255">
        <v>1</v>
      </c>
      <c r="L87" s="248" t="s">
        <v>220</v>
      </c>
      <c r="M87" s="724" t="s">
        <v>1133</v>
      </c>
      <c r="N87" s="246">
        <v>1</v>
      </c>
      <c r="O87" s="229">
        <v>-0.5</v>
      </c>
      <c r="P87" s="231">
        <v>-0.3</v>
      </c>
      <c r="Q87" s="232">
        <v>-0.2</v>
      </c>
      <c r="R87" s="233">
        <v>0.2</v>
      </c>
      <c r="S87" s="234">
        <v>-0.2</v>
      </c>
      <c r="T87" s="235">
        <v>0.4</v>
      </c>
      <c r="U87" s="236">
        <v>-0.6</v>
      </c>
      <c r="V87" s="285">
        <v>0</v>
      </c>
      <c r="W87" s="604">
        <f t="shared" si="12"/>
        <v>-0.99999999999999978</v>
      </c>
      <c r="X87">
        <f t="shared" si="18"/>
        <v>0</v>
      </c>
      <c r="Y87" s="89">
        <f t="shared" si="19"/>
        <v>-0.99999999999999978</v>
      </c>
      <c r="Z87" s="274">
        <f t="shared" si="15"/>
        <v>0</v>
      </c>
      <c r="AA87" s="270">
        <f t="shared" si="10"/>
        <v>-4</v>
      </c>
      <c r="AB87" s="605">
        <f t="shared" si="16"/>
        <v>0</v>
      </c>
      <c r="AC87" s="605">
        <v>13</v>
      </c>
      <c r="AD87" s="273">
        <f t="shared" si="11"/>
        <v>-0.99999999999999978</v>
      </c>
      <c r="AE87" s="273"/>
      <c r="AF87">
        <f>SUM(G87:H87)</f>
        <v>2</v>
      </c>
      <c r="AG87">
        <f>SUM(I87:K87)</f>
        <v>3</v>
      </c>
      <c r="AH87" s="725">
        <f t="shared" si="17"/>
        <v>0</v>
      </c>
      <c r="AQ87" s="295" t="s">
        <v>423</v>
      </c>
      <c r="AR87" s="250">
        <v>120</v>
      </c>
      <c r="AS87" s="251">
        <v>100</v>
      </c>
      <c r="AT87" t="s">
        <v>550</v>
      </c>
      <c r="AU87" t="s">
        <v>509</v>
      </c>
      <c r="AV87">
        <v>2</v>
      </c>
      <c r="AW87">
        <v>2</v>
      </c>
      <c r="AX87" s="586" t="s">
        <v>220</v>
      </c>
      <c r="AY87" s="587">
        <v>-0.99999999999999933</v>
      </c>
      <c r="AZ87">
        <f>VLOOKUP(AT87,$BG$3:$BH$52,2,0)+VLOOKUP(AU87,$BG$3:$BH$52,2,0)</f>
        <v>6.5</v>
      </c>
      <c r="BA87" s="777">
        <f>IF((AR87+AS87)&gt;= 200,(AR87+AS87-200)/10,(AR87+AS87-200)/10)</f>
        <v>2</v>
      </c>
      <c r="BB87" s="777">
        <f>AV87-2</f>
        <v>0</v>
      </c>
      <c r="BC87" s="777">
        <f>AW87-3</f>
        <v>-1</v>
      </c>
      <c r="BD87" s="589">
        <f>(AX87-3)*3</f>
        <v>0</v>
      </c>
      <c r="BE87" s="587">
        <f>(BF87+AZ87)-8</f>
        <v>-0.5</v>
      </c>
      <c r="BF87" s="589">
        <v>1.0000000000000004</v>
      </c>
      <c r="BI87" s="588">
        <f>BF87</f>
        <v>1.0000000000000004</v>
      </c>
    </row>
    <row r="88" spans="1:61" ht="15" customHeight="1">
      <c r="A88" s="762"/>
      <c r="B88" s="845"/>
      <c r="C88" s="297" t="s">
        <v>427</v>
      </c>
      <c r="D88" s="250">
        <v>130</v>
      </c>
      <c r="E88" s="251">
        <v>80</v>
      </c>
      <c r="F88" s="254" t="s">
        <v>428</v>
      </c>
      <c r="G88" s="255">
        <v>1</v>
      </c>
      <c r="H88" s="255">
        <v>1</v>
      </c>
      <c r="I88" s="255">
        <v>1</v>
      </c>
      <c r="J88" s="255">
        <v>1</v>
      </c>
      <c r="K88" s="255">
        <v>1</v>
      </c>
      <c r="L88" s="248" t="s">
        <v>220</v>
      </c>
      <c r="M88" s="724" t="s">
        <v>1133</v>
      </c>
      <c r="N88" s="246">
        <v>0.7</v>
      </c>
      <c r="O88" s="229">
        <v>0</v>
      </c>
      <c r="P88" s="231">
        <v>-0.4</v>
      </c>
      <c r="Q88" s="232">
        <v>0.4</v>
      </c>
      <c r="R88" s="233">
        <v>0</v>
      </c>
      <c r="S88" s="234">
        <v>0</v>
      </c>
      <c r="T88" s="235">
        <v>0</v>
      </c>
      <c r="U88" s="236">
        <v>-0.6</v>
      </c>
      <c r="V88" s="285">
        <v>0</v>
      </c>
      <c r="W88" s="604">
        <f t="shared" si="12"/>
        <v>0.49999999999999989</v>
      </c>
      <c r="X88">
        <f t="shared" si="18"/>
        <v>0</v>
      </c>
      <c r="Y88" s="89">
        <f t="shared" si="19"/>
        <v>0.49999999999999989</v>
      </c>
      <c r="Z88" s="274">
        <f t="shared" si="15"/>
        <v>0</v>
      </c>
      <c r="AA88" s="270">
        <f t="shared" si="10"/>
        <v>1</v>
      </c>
      <c r="AB88" s="605">
        <f t="shared" si="16"/>
        <v>0</v>
      </c>
      <c r="AC88" s="605">
        <v>6.5</v>
      </c>
      <c r="AD88" s="273">
        <f t="shared" si="11"/>
        <v>0.49999999999999989</v>
      </c>
      <c r="AE88" s="273"/>
      <c r="AF88">
        <f>SUM(G88:H88)</f>
        <v>2</v>
      </c>
      <c r="AG88">
        <f>SUM(I88:K88)</f>
        <v>3</v>
      </c>
      <c r="AH88" s="725">
        <f t="shared" si="17"/>
        <v>0</v>
      </c>
      <c r="AQ88" s="296" t="s">
        <v>425</v>
      </c>
      <c r="AR88" s="250">
        <v>90</v>
      </c>
      <c r="AS88" s="251">
        <v>90</v>
      </c>
      <c r="AT88" t="s">
        <v>550</v>
      </c>
      <c r="AU88" t="s">
        <v>519</v>
      </c>
      <c r="AV88">
        <v>2</v>
      </c>
      <c r="AW88">
        <v>3</v>
      </c>
      <c r="AX88" s="586" t="s">
        <v>220</v>
      </c>
      <c r="AY88" s="587">
        <v>-2.7777777777777777</v>
      </c>
      <c r="AZ88">
        <f>VLOOKUP(AT88,$BG$3:$BH$52,2,0)+VLOOKUP(AU88,$BG$3:$BH$52,2,0)</f>
        <v>13</v>
      </c>
      <c r="BA88" s="777">
        <f>IF((AR88+AS88)&gt;= 200,(AR88+AS88-200)/10,(AR88+AS88-200)/10)</f>
        <v>-2</v>
      </c>
      <c r="BB88" s="777">
        <f>AV88-2</f>
        <v>0</v>
      </c>
      <c r="BC88" s="777">
        <f>AW88-3</f>
        <v>0</v>
      </c>
      <c r="BD88" s="589">
        <f>(AX88-3)*3</f>
        <v>0</v>
      </c>
      <c r="BE88" s="587">
        <f>(BF88+AZ88)-8</f>
        <v>0.5</v>
      </c>
      <c r="BF88" s="589">
        <v>-4.5</v>
      </c>
      <c r="BI88" s="588">
        <f>BF88</f>
        <v>-4.5</v>
      </c>
    </row>
    <row r="89" spans="1:61" ht="15" customHeight="1">
      <c r="A89" s="846" t="s">
        <v>429</v>
      </c>
      <c r="B89" s="844" t="s">
        <v>430</v>
      </c>
      <c r="C89" s="295" t="s">
        <v>431</v>
      </c>
      <c r="D89" s="250">
        <v>75</v>
      </c>
      <c r="E89" s="251">
        <v>115</v>
      </c>
      <c r="F89" s="254" t="s">
        <v>432</v>
      </c>
      <c r="G89" s="255">
        <v>1</v>
      </c>
      <c r="H89" s="255">
        <v>1</v>
      </c>
      <c r="I89" s="255">
        <v>0</v>
      </c>
      <c r="J89" s="255">
        <v>0</v>
      </c>
      <c r="K89" s="255">
        <v>2</v>
      </c>
      <c r="L89" s="248" t="s">
        <v>220</v>
      </c>
      <c r="M89" s="724" t="s">
        <v>1148</v>
      </c>
      <c r="N89" s="246">
        <v>0.2</v>
      </c>
      <c r="O89" s="229">
        <v>0.2</v>
      </c>
      <c r="P89" s="231">
        <v>0.2</v>
      </c>
      <c r="Q89" s="232">
        <v>0.2</v>
      </c>
      <c r="R89" s="233">
        <v>0.2</v>
      </c>
      <c r="S89" s="234">
        <v>0.2</v>
      </c>
      <c r="T89" s="235">
        <v>0.2</v>
      </c>
      <c r="U89" s="236">
        <v>-0.8</v>
      </c>
      <c r="V89" s="285">
        <v>-0.8</v>
      </c>
      <c r="W89" s="604">
        <f t="shared" si="12"/>
        <v>-1.0000000000000009</v>
      </c>
      <c r="X89">
        <f t="shared" si="18"/>
        <v>-1</v>
      </c>
      <c r="Y89" s="89">
        <f t="shared" si="19"/>
        <v>-2.0000000000000009</v>
      </c>
      <c r="Z89" s="274">
        <f t="shared" si="15"/>
        <v>0</v>
      </c>
      <c r="AA89" s="270">
        <f t="shared" si="10"/>
        <v>-1</v>
      </c>
      <c r="AB89" s="605">
        <f t="shared" si="16"/>
        <v>0</v>
      </c>
      <c r="AC89" s="605">
        <v>7</v>
      </c>
      <c r="AD89" s="273">
        <f t="shared" si="11"/>
        <v>-2.0000000000000009</v>
      </c>
      <c r="AE89" s="273"/>
      <c r="AF89">
        <f>SUM(G89:H89)</f>
        <v>2</v>
      </c>
      <c r="AG89">
        <f>SUM(I89:K89)</f>
        <v>2</v>
      </c>
      <c r="AH89" s="725">
        <f t="shared" si="17"/>
        <v>4</v>
      </c>
      <c r="AQ89" s="297" t="s">
        <v>427</v>
      </c>
      <c r="AR89" s="250">
        <v>130</v>
      </c>
      <c r="AS89" s="251">
        <v>80</v>
      </c>
      <c r="AT89" t="s">
        <v>550</v>
      </c>
      <c r="AU89" t="s">
        <v>477</v>
      </c>
      <c r="AV89">
        <v>2</v>
      </c>
      <c r="AW89">
        <v>3</v>
      </c>
      <c r="AX89" s="586" t="s">
        <v>220</v>
      </c>
      <c r="AY89" s="587">
        <v>0</v>
      </c>
      <c r="AZ89">
        <f>VLOOKUP(AT89,$BG$3:$BH$52,2,0)+VLOOKUP(AU89,$BG$3:$BH$52,2,0)</f>
        <v>6.5</v>
      </c>
      <c r="BA89" s="777">
        <f>IF((AR89+AS89)&gt;= 200,(AR89+AS89-200)/10,(AR89+AS89-200)/10)</f>
        <v>1</v>
      </c>
      <c r="BB89" s="777">
        <f>AV89-2</f>
        <v>0</v>
      </c>
      <c r="BC89" s="777">
        <f>AW89-3</f>
        <v>0</v>
      </c>
      <c r="BD89" s="589">
        <f>(AX89-3)*3</f>
        <v>0</v>
      </c>
      <c r="BE89" s="587">
        <f>(BF89+AZ89)-8</f>
        <v>-0.5</v>
      </c>
      <c r="BF89" s="589">
        <v>1</v>
      </c>
      <c r="BI89" s="588">
        <f>BF89</f>
        <v>1</v>
      </c>
    </row>
    <row r="90" spans="1:61" ht="15" customHeight="1">
      <c r="A90" s="846"/>
      <c r="B90" s="826"/>
      <c r="C90" s="296" t="s">
        <v>433</v>
      </c>
      <c r="D90" s="250">
        <v>100</v>
      </c>
      <c r="E90" s="251">
        <v>110</v>
      </c>
      <c r="F90" s="254" t="s">
        <v>434</v>
      </c>
      <c r="G90" s="255">
        <v>1</v>
      </c>
      <c r="H90" s="255">
        <v>1</v>
      </c>
      <c r="I90" s="255">
        <v>1</v>
      </c>
      <c r="J90" s="255">
        <v>1</v>
      </c>
      <c r="K90" s="255">
        <v>1</v>
      </c>
      <c r="L90" s="248" t="s">
        <v>220</v>
      </c>
      <c r="M90" s="724" t="s">
        <v>1144</v>
      </c>
      <c r="N90" s="246">
        <v>0.2</v>
      </c>
      <c r="O90" s="229">
        <v>0.2</v>
      </c>
      <c r="P90" s="231">
        <v>0.2</v>
      </c>
      <c r="Q90" s="232">
        <v>0.2</v>
      </c>
      <c r="R90" s="233">
        <v>0.2</v>
      </c>
      <c r="S90" s="234">
        <v>0.2</v>
      </c>
      <c r="T90" s="235">
        <v>0.2</v>
      </c>
      <c r="U90" s="236">
        <v>-0.7</v>
      </c>
      <c r="V90" s="285">
        <v>-0.7</v>
      </c>
      <c r="W90" s="604">
        <f t="shared" si="12"/>
        <v>0</v>
      </c>
      <c r="X90">
        <f t="shared" si="18"/>
        <v>0</v>
      </c>
      <c r="Y90" s="89">
        <f t="shared" si="19"/>
        <v>0</v>
      </c>
      <c r="Z90" s="274">
        <f t="shared" si="15"/>
        <v>0</v>
      </c>
      <c r="AA90" s="270">
        <f t="shared" si="10"/>
        <v>1</v>
      </c>
      <c r="AB90" s="605">
        <f t="shared" si="16"/>
        <v>0</v>
      </c>
      <c r="AC90" s="605">
        <v>5</v>
      </c>
      <c r="AD90" s="273">
        <f t="shared" si="11"/>
        <v>0</v>
      </c>
      <c r="AE90" s="273"/>
      <c r="AF90">
        <f>SUM(G90:H90)</f>
        <v>2</v>
      </c>
      <c r="AG90">
        <f>SUM(I90:K90)</f>
        <v>3</v>
      </c>
      <c r="AH90" s="725">
        <f t="shared" si="17"/>
        <v>2</v>
      </c>
      <c r="AQ90" s="295" t="s">
        <v>431</v>
      </c>
      <c r="AR90" s="250">
        <v>75</v>
      </c>
      <c r="AS90" s="251">
        <v>125</v>
      </c>
      <c r="AT90" t="s">
        <v>461</v>
      </c>
      <c r="AU90" t="s">
        <v>525</v>
      </c>
      <c r="AV90">
        <v>2</v>
      </c>
      <c r="AW90">
        <v>3</v>
      </c>
      <c r="AX90" s="586" t="s">
        <v>220</v>
      </c>
      <c r="AY90" s="587">
        <v>0</v>
      </c>
      <c r="AZ90">
        <f>VLOOKUP(AT90,$BG$3:$BH$52,2,0)+VLOOKUP(AU90,$BG$3:$BH$52,2,0)</f>
        <v>7</v>
      </c>
      <c r="BA90" s="777">
        <f>IF((AR90+AS90)&gt;= 200,(AR90+AS90-200)/10,(AR90+AS90-200)/10)</f>
        <v>0</v>
      </c>
      <c r="BB90" s="777">
        <f>AV90-2</f>
        <v>0</v>
      </c>
      <c r="BC90" s="777">
        <f>AW90-3</f>
        <v>0</v>
      </c>
      <c r="BD90" s="589">
        <f>(AX90-3)*3</f>
        <v>0</v>
      </c>
      <c r="BE90" s="587">
        <f>(BF90+AZ90)-8</f>
        <v>-1</v>
      </c>
      <c r="BF90" s="589">
        <v>0</v>
      </c>
      <c r="BI90" s="588">
        <f>BF90</f>
        <v>0</v>
      </c>
    </row>
    <row r="91" spans="1:61" ht="15" customHeight="1">
      <c r="A91" s="846"/>
      <c r="B91" s="845"/>
      <c r="C91" s="297" t="s">
        <v>435</v>
      </c>
      <c r="D91" s="250">
        <v>120</v>
      </c>
      <c r="E91" s="251">
        <v>110</v>
      </c>
      <c r="F91" s="254" t="s">
        <v>436</v>
      </c>
      <c r="G91" s="255">
        <v>2</v>
      </c>
      <c r="H91" s="255">
        <v>0</v>
      </c>
      <c r="I91" s="255">
        <v>-2</v>
      </c>
      <c r="J91" s="255">
        <v>2</v>
      </c>
      <c r="K91" s="255">
        <v>0</v>
      </c>
      <c r="L91" s="248" t="s">
        <v>220</v>
      </c>
      <c r="M91" s="724" t="s">
        <v>1128</v>
      </c>
      <c r="N91" s="246">
        <v>0.2</v>
      </c>
      <c r="O91" s="229">
        <v>0</v>
      </c>
      <c r="P91" s="231">
        <v>0.1</v>
      </c>
      <c r="Q91" s="232">
        <v>0.1</v>
      </c>
      <c r="R91" s="233">
        <v>0</v>
      </c>
      <c r="S91" s="234">
        <v>0.1</v>
      </c>
      <c r="T91" s="235">
        <v>0.1</v>
      </c>
      <c r="U91" s="236">
        <v>-0.5</v>
      </c>
      <c r="V91" s="285">
        <v>-0.5</v>
      </c>
      <c r="W91" s="604">
        <f t="shared" si="12"/>
        <v>-2</v>
      </c>
      <c r="X91">
        <f t="shared" si="18"/>
        <v>-3</v>
      </c>
      <c r="Y91" s="89">
        <f t="shared" si="19"/>
        <v>-5</v>
      </c>
      <c r="Z91" s="274">
        <f t="shared" si="15"/>
        <v>0</v>
      </c>
      <c r="AA91" s="270">
        <f t="shared" si="10"/>
        <v>3</v>
      </c>
      <c r="AB91" s="605">
        <f t="shared" si="16"/>
        <v>0</v>
      </c>
      <c r="AC91" s="605">
        <v>4</v>
      </c>
      <c r="AD91" s="273">
        <f t="shared" si="11"/>
        <v>-5</v>
      </c>
      <c r="AE91" s="273"/>
      <c r="AF91">
        <f>SUM(G91:H91)</f>
        <v>2</v>
      </c>
      <c r="AG91">
        <f>SUM(I91:K91)</f>
        <v>0</v>
      </c>
      <c r="AH91" s="725">
        <f t="shared" si="17"/>
        <v>6</v>
      </c>
      <c r="AQ91" s="296" t="s">
        <v>433</v>
      </c>
      <c r="AR91" s="250">
        <v>70</v>
      </c>
      <c r="AS91" s="251">
        <v>120</v>
      </c>
      <c r="AT91" t="s">
        <v>461</v>
      </c>
      <c r="AU91" t="s">
        <v>487</v>
      </c>
      <c r="AV91">
        <v>2</v>
      </c>
      <c r="AW91">
        <v>3</v>
      </c>
      <c r="AX91" s="586" t="s">
        <v>220</v>
      </c>
      <c r="AY91" s="587">
        <v>0</v>
      </c>
      <c r="AZ91">
        <f>VLOOKUP(AT91,$BG$3:$BH$52,2,0)+VLOOKUP(AU91,$BG$3:$BH$52,2,0)</f>
        <v>5</v>
      </c>
      <c r="BA91" s="777">
        <f>IF((AR91+AS91)&gt;= 200,(AR91+AS91-200)/10,(AR91+AS91-200)/10)</f>
        <v>-1</v>
      </c>
      <c r="BB91" s="777">
        <f>AV91-2</f>
        <v>0</v>
      </c>
      <c r="BC91" s="777">
        <f>AW91-3</f>
        <v>0</v>
      </c>
      <c r="BD91" s="589">
        <f>(AX91-3)*3</f>
        <v>0</v>
      </c>
      <c r="BE91" s="587">
        <f>(BF91+AZ91)-8</f>
        <v>-4</v>
      </c>
      <c r="BF91" s="589">
        <v>-1</v>
      </c>
      <c r="BI91" s="588">
        <f>BF91</f>
        <v>-1</v>
      </c>
    </row>
    <row r="92" spans="1:61" ht="15" customHeight="1">
      <c r="A92" s="927"/>
      <c r="B92" s="844" t="s">
        <v>437</v>
      </c>
      <c r="C92" s="295" t="s">
        <v>438</v>
      </c>
      <c r="D92" s="250">
        <v>80</v>
      </c>
      <c r="E92" s="251">
        <v>100</v>
      </c>
      <c r="F92" s="254" t="s">
        <v>439</v>
      </c>
      <c r="G92" s="255">
        <v>1</v>
      </c>
      <c r="H92" s="255">
        <v>1</v>
      </c>
      <c r="I92" s="255">
        <v>1</v>
      </c>
      <c r="J92" s="255">
        <v>1</v>
      </c>
      <c r="K92" s="255">
        <v>1</v>
      </c>
      <c r="L92" s="248" t="s">
        <v>220</v>
      </c>
      <c r="M92" s="724" t="s">
        <v>1133</v>
      </c>
      <c r="N92" s="246">
        <v>0</v>
      </c>
      <c r="O92" s="229">
        <v>-1</v>
      </c>
      <c r="P92" s="231">
        <v>0</v>
      </c>
      <c r="Q92" s="232">
        <v>0</v>
      </c>
      <c r="R92" s="233">
        <v>0</v>
      </c>
      <c r="S92" s="234">
        <v>0</v>
      </c>
      <c r="T92" s="235">
        <v>0.8</v>
      </c>
      <c r="U92" s="236">
        <v>-0.2</v>
      </c>
      <c r="V92" s="285">
        <v>0</v>
      </c>
      <c r="W92" s="604">
        <f t="shared" si="12"/>
        <v>-1.9999999999999998</v>
      </c>
      <c r="X92">
        <f t="shared" si="18"/>
        <v>0</v>
      </c>
      <c r="Y92" s="89">
        <f t="shared" si="19"/>
        <v>-1.9999999999999998</v>
      </c>
      <c r="Z92" s="274">
        <f t="shared" si="15"/>
        <v>0</v>
      </c>
      <c r="AA92" s="270">
        <f t="shared" si="10"/>
        <v>-2</v>
      </c>
      <c r="AB92" s="605">
        <f t="shared" si="16"/>
        <v>0</v>
      </c>
      <c r="AC92" s="605">
        <v>12</v>
      </c>
      <c r="AD92" s="273">
        <f t="shared" si="11"/>
        <v>-1.9999999999999998</v>
      </c>
      <c r="AE92" s="273"/>
      <c r="AF92">
        <f>SUM(G92:H92)</f>
        <v>2</v>
      </c>
      <c r="AG92">
        <f>SUM(I92:K92)</f>
        <v>3</v>
      </c>
      <c r="AH92" s="725">
        <f t="shared" si="17"/>
        <v>0</v>
      </c>
      <c r="AQ92" s="297" t="s">
        <v>435</v>
      </c>
      <c r="AR92" s="250">
        <v>80</v>
      </c>
      <c r="AS92" s="251">
        <v>130</v>
      </c>
      <c r="AT92" t="s">
        <v>461</v>
      </c>
      <c r="AU92" t="s">
        <v>546</v>
      </c>
      <c r="AV92">
        <v>3</v>
      </c>
      <c r="AW92">
        <v>2</v>
      </c>
      <c r="AX92" s="586" t="s">
        <v>220</v>
      </c>
      <c r="AY92" s="587">
        <v>-1.666666666666667</v>
      </c>
      <c r="AZ92">
        <f>VLOOKUP(AT92,$BG$3:$BH$52,2,0)+VLOOKUP(AU92,$BG$3:$BH$52,2,0)</f>
        <v>4</v>
      </c>
      <c r="BA92" s="777">
        <f>IF((AR92+AS92)&gt;= 200,(AR92+AS92-200)/10,(AR92+AS92-200)/10)</f>
        <v>1</v>
      </c>
      <c r="BB92" s="777">
        <f>AV92-2</f>
        <v>1</v>
      </c>
      <c r="BC92" s="777">
        <f>AW92-3</f>
        <v>-1</v>
      </c>
      <c r="BD92" s="589">
        <f>(AX92-3)*3</f>
        <v>0</v>
      </c>
      <c r="BE92" s="587">
        <f>(BF92+AZ92)-8</f>
        <v>-4.5</v>
      </c>
      <c r="BF92" s="589">
        <v>-0.50000000000000022</v>
      </c>
      <c r="BI92" s="588">
        <f>BF92</f>
        <v>-0.50000000000000022</v>
      </c>
    </row>
    <row r="93" spans="1:61" ht="15" customHeight="1">
      <c r="A93" s="927"/>
      <c r="B93" s="826"/>
      <c r="C93" s="296" t="s">
        <v>440</v>
      </c>
      <c r="D93" s="250">
        <v>30</v>
      </c>
      <c r="E93" s="251">
        <v>70</v>
      </c>
      <c r="F93" s="254" t="s">
        <v>441</v>
      </c>
      <c r="G93" s="255">
        <v>-2</v>
      </c>
      <c r="H93" s="255">
        <v>-2</v>
      </c>
      <c r="I93" s="255">
        <v>3</v>
      </c>
      <c r="J93" s="255">
        <v>3</v>
      </c>
      <c r="K93" s="255">
        <v>3</v>
      </c>
      <c r="L93" s="248" t="s">
        <v>442</v>
      </c>
      <c r="M93" s="724" t="s">
        <v>1133</v>
      </c>
      <c r="N93" s="246">
        <v>0</v>
      </c>
      <c r="O93" s="229">
        <v>0</v>
      </c>
      <c r="P93" s="231">
        <v>0</v>
      </c>
      <c r="Q93" s="232">
        <v>0</v>
      </c>
      <c r="R93" s="233">
        <v>0</v>
      </c>
      <c r="S93" s="234">
        <v>0</v>
      </c>
      <c r="T93" s="235">
        <v>1</v>
      </c>
      <c r="U93" s="236">
        <v>-0.1</v>
      </c>
      <c r="V93" s="285">
        <v>0</v>
      </c>
      <c r="W93" s="604">
        <f t="shared" si="12"/>
        <v>4.5</v>
      </c>
      <c r="X93">
        <f t="shared" si="18"/>
        <v>0</v>
      </c>
      <c r="Y93" s="89">
        <f t="shared" si="19"/>
        <v>4.5</v>
      </c>
      <c r="Z93" s="274">
        <f t="shared" si="15"/>
        <v>-2.5</v>
      </c>
      <c r="AA93" s="270">
        <f t="shared" si="10"/>
        <v>-10</v>
      </c>
      <c r="AB93" s="605">
        <f t="shared" si="16"/>
        <v>0</v>
      </c>
      <c r="AC93" s="605">
        <v>16</v>
      </c>
      <c r="AD93" s="273">
        <f t="shared" si="11"/>
        <v>2</v>
      </c>
      <c r="AE93" s="273"/>
      <c r="AF93">
        <f>SUM(G93:H93)</f>
        <v>-4</v>
      </c>
      <c r="AG93">
        <f>SUM(I93:K93)</f>
        <v>9</v>
      </c>
      <c r="AH93" s="725">
        <f t="shared" si="17"/>
        <v>0</v>
      </c>
      <c r="AQ93" s="295" t="s">
        <v>438</v>
      </c>
      <c r="AR93" s="250">
        <v>80</v>
      </c>
      <c r="AS93" s="251">
        <v>100</v>
      </c>
      <c r="AT93" t="s">
        <v>521</v>
      </c>
      <c r="AU93" t="s">
        <v>497</v>
      </c>
      <c r="AV93">
        <v>2</v>
      </c>
      <c r="AW93">
        <v>3</v>
      </c>
      <c r="AX93" s="586" t="s">
        <v>220</v>
      </c>
      <c r="AY93" s="587">
        <v>3.0839528461809903E-16</v>
      </c>
      <c r="AZ93">
        <f>VLOOKUP(AT93,$BG$3:$BH$52,2,0)+VLOOKUP(AU93,$BG$3:$BH$52,2,0)</f>
        <v>12</v>
      </c>
      <c r="BA93" s="777">
        <f>IF((AR93+AS93)&gt;= 200,(AR93+AS93-200)/10,(AR93+AS93-200)/10)</f>
        <v>-2</v>
      </c>
      <c r="BB93" s="777">
        <f>AV93-2</f>
        <v>0</v>
      </c>
      <c r="BC93" s="777">
        <f>AW93-3</f>
        <v>0</v>
      </c>
      <c r="BD93" s="589">
        <f>(AX93-3)*3</f>
        <v>0</v>
      </c>
      <c r="BE93" s="587">
        <f>(BF93+AZ93)-8</f>
        <v>2</v>
      </c>
      <c r="BF93" s="589">
        <v>-1.9999999999999998</v>
      </c>
      <c r="BI93" s="588">
        <f>BF93</f>
        <v>-1.9999999999999998</v>
      </c>
    </row>
    <row r="94" spans="1:61" ht="15" customHeight="1">
      <c r="A94" s="927"/>
      <c r="B94" s="845"/>
      <c r="C94" s="297" t="s">
        <v>443</v>
      </c>
      <c r="D94" s="250">
        <v>80</v>
      </c>
      <c r="E94" s="251">
        <v>100</v>
      </c>
      <c r="F94" s="254" t="s">
        <v>444</v>
      </c>
      <c r="G94" s="255">
        <v>1</v>
      </c>
      <c r="H94" s="255">
        <v>1</v>
      </c>
      <c r="I94" s="255">
        <v>1</v>
      </c>
      <c r="J94" s="255">
        <v>1</v>
      </c>
      <c r="K94" s="255">
        <v>1</v>
      </c>
      <c r="L94" s="248" t="s">
        <v>220</v>
      </c>
      <c r="M94" s="724" t="s">
        <v>1133</v>
      </c>
      <c r="N94" s="246">
        <v>0.4</v>
      </c>
      <c r="O94" s="229">
        <v>0.4</v>
      </c>
      <c r="P94" s="231">
        <v>0</v>
      </c>
      <c r="Q94" s="232">
        <v>0</v>
      </c>
      <c r="R94" s="233">
        <v>0</v>
      </c>
      <c r="S94" s="234">
        <v>0</v>
      </c>
      <c r="T94" s="235">
        <v>0</v>
      </c>
      <c r="U94" s="236">
        <v>0</v>
      </c>
      <c r="V94" s="285">
        <v>0</v>
      </c>
      <c r="W94" s="604">
        <f t="shared" si="12"/>
        <v>4</v>
      </c>
      <c r="X94">
        <f t="shared" si="18"/>
        <v>0</v>
      </c>
      <c r="Y94" s="89">
        <f t="shared" si="19"/>
        <v>4</v>
      </c>
      <c r="Z94" s="274">
        <f t="shared" si="15"/>
        <v>0</v>
      </c>
      <c r="AA94" s="270">
        <f t="shared" si="10"/>
        <v>-2</v>
      </c>
      <c r="AB94" s="605">
        <f t="shared" si="16"/>
        <v>0</v>
      </c>
      <c r="AC94" s="605">
        <v>6</v>
      </c>
      <c r="AD94" s="273">
        <f t="shared" si="11"/>
        <v>4</v>
      </c>
      <c r="AE94" s="273"/>
      <c r="AF94">
        <f>SUM(G94:H94)</f>
        <v>2</v>
      </c>
      <c r="AG94">
        <f>SUM(I94:K94)</f>
        <v>3</v>
      </c>
      <c r="AH94" s="725">
        <f t="shared" si="17"/>
        <v>0</v>
      </c>
      <c r="AQ94" s="296" t="s">
        <v>440</v>
      </c>
      <c r="AR94" s="250">
        <v>30</v>
      </c>
      <c r="AS94" s="251">
        <v>100</v>
      </c>
      <c r="AT94" t="s">
        <v>521</v>
      </c>
      <c r="AU94" t="s">
        <v>489</v>
      </c>
      <c r="AV94">
        <v>-4</v>
      </c>
      <c r="AW94">
        <v>9</v>
      </c>
      <c r="AX94" s="586" t="s">
        <v>442</v>
      </c>
      <c r="AY94" s="587">
        <v>4.0555555555555554</v>
      </c>
      <c r="AZ94">
        <f>VLOOKUP(AT94,$BG$3:$BH$52,2,0)+VLOOKUP(AU94,$BG$3:$BH$52,2,0)</f>
        <v>16</v>
      </c>
      <c r="BA94" s="777">
        <f>IF((AR94+AS94)&gt;= 200,(AR94+AS94-200)/10,(AR94+AS94-200)/10)</f>
        <v>-7</v>
      </c>
      <c r="BB94" s="777">
        <f>AV94-2</f>
        <v>-6</v>
      </c>
      <c r="BC94" s="777">
        <f>AW94-3</f>
        <v>6</v>
      </c>
      <c r="BD94" s="589">
        <f>(AX94-3)*3</f>
        <v>-1.5</v>
      </c>
      <c r="BE94" s="587">
        <f>(BF94+AZ94)-8</f>
        <v>3.5</v>
      </c>
      <c r="BF94" s="589">
        <v>-4.5</v>
      </c>
      <c r="BI94" s="588">
        <f>BF94</f>
        <v>-4.5</v>
      </c>
    </row>
    <row r="95" spans="1:61" ht="15" customHeight="1">
      <c r="A95" s="762"/>
      <c r="B95" s="844" t="s">
        <v>445</v>
      </c>
      <c r="C95" s="295" t="s">
        <v>446</v>
      </c>
      <c r="D95" s="250">
        <v>200</v>
      </c>
      <c r="E95" s="251">
        <v>200</v>
      </c>
      <c r="F95" s="254" t="s">
        <v>447</v>
      </c>
      <c r="G95" s="255">
        <v>3</v>
      </c>
      <c r="H95" s="255">
        <v>3</v>
      </c>
      <c r="I95" s="255">
        <v>0</v>
      </c>
      <c r="J95" s="255">
        <v>0</v>
      </c>
      <c r="K95" s="255">
        <v>0</v>
      </c>
      <c r="L95" s="248" t="s">
        <v>272</v>
      </c>
      <c r="M95" s="724" t="s">
        <v>1144</v>
      </c>
      <c r="N95" s="246">
        <v>-0.3</v>
      </c>
      <c r="O95" s="229">
        <v>-0.3</v>
      </c>
      <c r="P95" s="231">
        <v>-0.3</v>
      </c>
      <c r="Q95" s="232">
        <v>-0.3</v>
      </c>
      <c r="R95" s="233">
        <v>-0.3</v>
      </c>
      <c r="S95" s="234">
        <v>-0.3</v>
      </c>
      <c r="T95" s="235">
        <v>-0.3</v>
      </c>
      <c r="U95" s="236">
        <v>-0.3</v>
      </c>
      <c r="V95" s="285">
        <v>-0.3</v>
      </c>
      <c r="W95" s="604">
        <f t="shared" si="12"/>
        <v>-13.499999999999998</v>
      </c>
      <c r="X95">
        <f t="shared" si="18"/>
        <v>1</v>
      </c>
      <c r="Y95" s="89">
        <f t="shared" si="19"/>
        <v>-12.499999999999998</v>
      </c>
      <c r="Z95" s="274">
        <f t="shared" si="15"/>
        <v>-5</v>
      </c>
      <c r="AA95" s="270">
        <f t="shared" si="10"/>
        <v>20</v>
      </c>
      <c r="AB95" s="605">
        <f t="shared" si="16"/>
        <v>0</v>
      </c>
      <c r="AC95" s="605">
        <v>3.5</v>
      </c>
      <c r="AD95" s="273">
        <f t="shared" si="11"/>
        <v>-17.5</v>
      </c>
      <c r="AE95" s="273"/>
      <c r="AF95">
        <f>SUM(G95:H95)</f>
        <v>6</v>
      </c>
      <c r="AG95">
        <f>SUM(I95:K95)</f>
        <v>0</v>
      </c>
      <c r="AH95" s="725">
        <f t="shared" si="17"/>
        <v>2</v>
      </c>
      <c r="AQ95" s="297" t="s">
        <v>443</v>
      </c>
      <c r="AR95" s="250">
        <v>80</v>
      </c>
      <c r="AS95" s="251">
        <v>100</v>
      </c>
      <c r="AT95" t="s">
        <v>521</v>
      </c>
      <c r="AU95" t="s">
        <v>544</v>
      </c>
      <c r="AV95">
        <v>2</v>
      </c>
      <c r="AW95">
        <v>3</v>
      </c>
      <c r="AX95" s="586" t="s">
        <v>220</v>
      </c>
      <c r="AY95" s="587">
        <v>3.8888888888888888</v>
      </c>
      <c r="AZ95">
        <f>VLOOKUP(AT95,$BG$3:$BH$52,2,0)+VLOOKUP(AU95,$BG$3:$BH$52,2,0)</f>
        <v>6</v>
      </c>
      <c r="BA95" s="777">
        <f>IF((AR95+AS95)&gt;= 200,(AR95+AS95-200)/10,(AR95+AS95-200)/10)</f>
        <v>-2</v>
      </c>
      <c r="BB95" s="777">
        <f>AV95-2</f>
        <v>0</v>
      </c>
      <c r="BC95" s="777">
        <f>AW95-3</f>
        <v>0</v>
      </c>
      <c r="BD95" s="589">
        <f>(AX95-3)*3</f>
        <v>0</v>
      </c>
      <c r="BE95" s="587">
        <f>(BF95+AZ95)-8</f>
        <v>-0.5</v>
      </c>
      <c r="BF95" s="589">
        <v>1.5</v>
      </c>
      <c r="BI95" s="588">
        <f>BF95</f>
        <v>1.5</v>
      </c>
    </row>
    <row r="96" spans="1:61" ht="15" customHeight="1">
      <c r="A96" s="762"/>
      <c r="B96" s="826"/>
      <c r="C96" s="296" t="s">
        <v>448</v>
      </c>
      <c r="D96" s="250">
        <v>250</v>
      </c>
      <c r="E96" s="251">
        <v>0</v>
      </c>
      <c r="F96" s="254" t="s">
        <v>449</v>
      </c>
      <c r="G96" s="255">
        <v>1</v>
      </c>
      <c r="H96" s="255">
        <v>1</v>
      </c>
      <c r="I96" s="255">
        <v>0</v>
      </c>
      <c r="J96" s="255">
        <v>0</v>
      </c>
      <c r="K96" s="255">
        <v>0</v>
      </c>
      <c r="L96" s="248" t="s">
        <v>220</v>
      </c>
      <c r="M96" s="724" t="s">
        <v>1148</v>
      </c>
      <c r="N96" s="246">
        <v>0.4</v>
      </c>
      <c r="O96" s="229">
        <v>-0.7</v>
      </c>
      <c r="P96" s="231">
        <v>0.2</v>
      </c>
      <c r="Q96" s="232">
        <v>-0.6</v>
      </c>
      <c r="R96" s="233">
        <v>-0.2</v>
      </c>
      <c r="S96" s="234">
        <v>0</v>
      </c>
      <c r="T96" s="235">
        <v>0</v>
      </c>
      <c r="U96" s="236">
        <v>0</v>
      </c>
      <c r="V96" s="285">
        <v>0</v>
      </c>
      <c r="W96" s="604">
        <f t="shared" si="12"/>
        <v>-4.5</v>
      </c>
      <c r="X96">
        <f t="shared" si="18"/>
        <v>-3</v>
      </c>
      <c r="Y96" s="89">
        <f t="shared" si="19"/>
        <v>-7.5</v>
      </c>
      <c r="Z96" s="274">
        <f t="shared" si="15"/>
        <v>0</v>
      </c>
      <c r="AA96" s="270">
        <f t="shared" si="10"/>
        <v>5</v>
      </c>
      <c r="AB96" s="605">
        <f t="shared" si="16"/>
        <v>0</v>
      </c>
      <c r="AC96" s="605">
        <v>6.5</v>
      </c>
      <c r="AD96" s="273">
        <f t="shared" si="11"/>
        <v>-7.5</v>
      </c>
      <c r="AE96" s="273"/>
      <c r="AF96">
        <f>SUM(G96:H96)</f>
        <v>2</v>
      </c>
      <c r="AG96">
        <f>SUM(I96:K96)</f>
        <v>0</v>
      </c>
      <c r="AH96" s="725">
        <f t="shared" si="17"/>
        <v>4</v>
      </c>
      <c r="AQ96" s="295" t="s">
        <v>446</v>
      </c>
      <c r="AR96" s="250">
        <v>205</v>
      </c>
      <c r="AS96" s="251">
        <v>205</v>
      </c>
      <c r="AT96" t="s">
        <v>453</v>
      </c>
      <c r="AU96" t="s">
        <v>469</v>
      </c>
      <c r="AV96">
        <v>6</v>
      </c>
      <c r="AW96">
        <v>0</v>
      </c>
      <c r="AX96" s="586" t="s">
        <v>272</v>
      </c>
      <c r="AY96" s="587">
        <v>-17</v>
      </c>
      <c r="AZ96">
        <f>VLOOKUP(AT96,$BG$3:$BH$52,2,0)+VLOOKUP(AU96,$BG$3:$BH$52,2,0)</f>
        <v>3.5</v>
      </c>
      <c r="BA96" s="777">
        <f>IF((AR96+AS96)&gt;= 200,(AR96+AS96-200)/10,(AR96+AS96-200)/10)</f>
        <v>21</v>
      </c>
      <c r="BB96" s="777">
        <f>AV96-2</f>
        <v>4</v>
      </c>
      <c r="BC96" s="777">
        <f>AW96-3</f>
        <v>-3</v>
      </c>
      <c r="BD96" s="589">
        <f>(AX96-3)*3</f>
        <v>-3</v>
      </c>
      <c r="BE96" s="587">
        <f>(BF96+AZ96)-8</f>
        <v>-1</v>
      </c>
      <c r="BF96" s="589">
        <v>3.5</v>
      </c>
      <c r="BI96" s="588">
        <f>BF96</f>
        <v>3.5</v>
      </c>
    </row>
    <row r="97" spans="1:61" ht="15" customHeight="1">
      <c r="A97" s="762"/>
      <c r="B97" s="845"/>
      <c r="C97" s="297" t="s">
        <v>450</v>
      </c>
      <c r="D97" s="250">
        <v>10</v>
      </c>
      <c r="E97" s="251">
        <v>240</v>
      </c>
      <c r="F97" s="282" t="s">
        <v>451</v>
      </c>
      <c r="G97" s="283">
        <v>-2</v>
      </c>
      <c r="H97" s="283">
        <v>4</v>
      </c>
      <c r="I97" s="283">
        <v>-1</v>
      </c>
      <c r="J97" s="283">
        <v>-1</v>
      </c>
      <c r="K97" s="283">
        <v>-1</v>
      </c>
      <c r="L97" s="284" t="s">
        <v>220</v>
      </c>
      <c r="M97" s="724" t="s">
        <v>1133</v>
      </c>
      <c r="N97" s="246">
        <v>0.1</v>
      </c>
      <c r="O97" s="229">
        <v>0.1</v>
      </c>
      <c r="P97" s="231">
        <v>0.1</v>
      </c>
      <c r="Q97" s="232">
        <v>0.1</v>
      </c>
      <c r="R97" s="233">
        <v>0.1</v>
      </c>
      <c r="S97" s="234">
        <v>0.1</v>
      </c>
      <c r="T97" s="235">
        <v>0.5</v>
      </c>
      <c r="U97" s="236">
        <v>0.1</v>
      </c>
      <c r="V97" s="285">
        <v>0</v>
      </c>
      <c r="W97" s="604">
        <f t="shared" si="12"/>
        <v>6.0000000000000009</v>
      </c>
      <c r="X97">
        <f t="shared" si="18"/>
        <v>-6</v>
      </c>
      <c r="Y97" s="89">
        <f t="shared" si="19"/>
        <v>0</v>
      </c>
      <c r="Z97" s="274">
        <f t="shared" si="15"/>
        <v>0</v>
      </c>
      <c r="AA97" s="270">
        <f t="shared" si="10"/>
        <v>5</v>
      </c>
      <c r="AB97" s="605">
        <f t="shared" si="16"/>
        <v>0</v>
      </c>
      <c r="AC97" s="605">
        <v>3</v>
      </c>
      <c r="AD97" s="273">
        <f t="shared" si="11"/>
        <v>0</v>
      </c>
      <c r="AE97" s="273"/>
      <c r="AF97">
        <f>SUM(G97:H97)</f>
        <v>2</v>
      </c>
      <c r="AG97">
        <f>SUM(I97:K97)</f>
        <v>-3</v>
      </c>
      <c r="AH97" s="725">
        <f t="shared" si="17"/>
        <v>0</v>
      </c>
      <c r="AQ97" s="296" t="s">
        <v>448</v>
      </c>
      <c r="AR97" s="250">
        <v>250</v>
      </c>
      <c r="AS97" s="251">
        <v>0</v>
      </c>
      <c r="AT97" t="s">
        <v>453</v>
      </c>
      <c r="AU97" t="s">
        <v>525</v>
      </c>
      <c r="AV97">
        <v>4</v>
      </c>
      <c r="AW97">
        <v>0</v>
      </c>
      <c r="AX97" s="586" t="s">
        <v>220</v>
      </c>
      <c r="AY97" s="587">
        <v>0.11111111111111116</v>
      </c>
      <c r="AZ97">
        <f>VLOOKUP(AT97,$BG$3:$BH$52,2,0)+VLOOKUP(AU97,$BG$3:$BH$52,2,0)</f>
        <v>6.5</v>
      </c>
      <c r="BA97" s="777">
        <f>IF((AR97+AS97)&gt;= 200,(AR97+AS97-200)/10,(AR97+AS97-200)/10)</f>
        <v>5</v>
      </c>
      <c r="BB97" s="777">
        <f>AV97-2</f>
        <v>2</v>
      </c>
      <c r="BC97" s="777">
        <f>AW97-3</f>
        <v>-3</v>
      </c>
      <c r="BD97" s="589">
        <f>(AX97-3)*3</f>
        <v>0</v>
      </c>
      <c r="BE97" s="587">
        <f>(BF97+AZ97)-8</f>
        <v>3.5</v>
      </c>
      <c r="BF97" s="589">
        <v>5</v>
      </c>
      <c r="BI97" s="588">
        <f>BF97</f>
        <v>5</v>
      </c>
    </row>
    <row r="98" spans="1:61" ht="15" customHeight="1">
      <c r="A98" s="811" t="s">
        <v>452</v>
      </c>
      <c r="B98" s="928" t="s">
        <v>1438</v>
      </c>
      <c r="C98" s="928"/>
      <c r="D98" s="928"/>
      <c r="E98" s="928"/>
      <c r="F98" s="928"/>
      <c r="G98" s="928"/>
      <c r="H98" s="928"/>
      <c r="I98" s="928"/>
      <c r="J98" s="928"/>
      <c r="K98" s="928"/>
      <c r="L98" s="929"/>
      <c r="M98" s="807"/>
      <c r="N98" s="237" t="s">
        <v>1439</v>
      </c>
      <c r="O98" s="238" t="s">
        <v>1440</v>
      </c>
      <c r="P98" s="239" t="s">
        <v>1441</v>
      </c>
      <c r="Q98" s="240" t="s">
        <v>1442</v>
      </c>
      <c r="R98" s="241" t="s">
        <v>1443</v>
      </c>
      <c r="S98" s="242" t="s">
        <v>1444</v>
      </c>
      <c r="T98" s="243" t="s">
        <v>1445</v>
      </c>
      <c r="U98" s="244" t="s">
        <v>1446</v>
      </c>
      <c r="V98" s="245" t="s">
        <v>1447</v>
      </c>
      <c r="AQ98" s="297" t="s">
        <v>450</v>
      </c>
      <c r="AR98" s="250">
        <v>10</v>
      </c>
      <c r="AS98" s="251">
        <v>240</v>
      </c>
      <c r="AT98" t="s">
        <v>453</v>
      </c>
      <c r="AU98" t="s">
        <v>511</v>
      </c>
      <c r="AV98">
        <v>2</v>
      </c>
      <c r="AW98">
        <v>-3</v>
      </c>
      <c r="AX98" s="284" t="s">
        <v>220</v>
      </c>
      <c r="AY98" s="587">
        <v>-1.5555555555555562</v>
      </c>
      <c r="AZ98">
        <f>VLOOKUP(AT98,$BG$3:$BH$52,2,0)+VLOOKUP(AU98,$BG$3:$BH$52,2,0)</f>
        <v>3</v>
      </c>
      <c r="BA98" s="777">
        <f>IF((AR98+AS98)&gt;= 200,(AR98+AS98-200)/10,(AR98+AS98-200)/10)</f>
        <v>5</v>
      </c>
      <c r="BB98" s="777">
        <f>AV98-2</f>
        <v>0</v>
      </c>
      <c r="BC98" s="777">
        <f>AW98-3</f>
        <v>-6</v>
      </c>
      <c r="BD98" s="589">
        <f>(AX98-3)*3</f>
        <v>0</v>
      </c>
      <c r="BE98" s="587">
        <f>(BF98+AZ98)-8</f>
        <v>-2</v>
      </c>
      <c r="BF98" s="589">
        <v>2.9999999999999996</v>
      </c>
      <c r="BI98" s="588">
        <f>BF98</f>
        <v>2.9999999999999996</v>
      </c>
    </row>
    <row r="99" spans="1:61" ht="15" customHeight="1">
      <c r="A99" s="287" t="s">
        <v>453</v>
      </c>
      <c r="B99" s="873" t="s">
        <v>1448</v>
      </c>
      <c r="C99" s="873"/>
      <c r="D99" s="873"/>
      <c r="E99" s="873"/>
      <c r="F99" s="873"/>
      <c r="G99" s="873"/>
      <c r="H99" s="873"/>
      <c r="I99" s="873"/>
      <c r="J99" s="873"/>
      <c r="K99" s="873"/>
      <c r="L99" s="873"/>
      <c r="M99" s="804"/>
      <c r="U99" s="185">
        <f>AVERAGE(U3:U97)</f>
        <v>-7.3684210526315866E-3</v>
      </c>
      <c r="V99" s="185">
        <f>AVERAGE(V2:V97)</f>
        <v>1.6666666666666659E-2</v>
      </c>
    </row>
    <row r="100" spans="1:61" ht="15" customHeight="1">
      <c r="A100" s="287" t="s">
        <v>455</v>
      </c>
      <c r="C100" s="804"/>
      <c r="D100" s="804"/>
      <c r="E100" s="804"/>
      <c r="F100" s="804"/>
      <c r="G100" s="804"/>
      <c r="H100" s="804"/>
      <c r="I100" s="804"/>
      <c r="J100" s="804"/>
      <c r="K100" s="804"/>
      <c r="L100" s="804"/>
      <c r="M100" s="804"/>
      <c r="R100" s="1"/>
      <c r="S100" s="1"/>
      <c r="T100" s="1"/>
      <c r="U100" s="593">
        <f>MEDIAN(U2:U97)</f>
        <v>0</v>
      </c>
      <c r="V100" s="1"/>
    </row>
    <row r="101" spans="1:61" ht="15" customHeight="1">
      <c r="A101" s="287" t="s">
        <v>457</v>
      </c>
      <c r="B101" s="873" t="s">
        <v>1449</v>
      </c>
      <c r="C101" s="873"/>
      <c r="D101" s="873"/>
      <c r="E101" s="873"/>
      <c r="F101" s="873"/>
      <c r="G101" s="873"/>
      <c r="H101" s="873"/>
      <c r="I101" s="873"/>
      <c r="J101" s="873"/>
      <c r="K101" s="873"/>
      <c r="L101" s="873"/>
      <c r="M101" s="804"/>
    </row>
    <row r="102" spans="1:61" ht="15" customHeight="1">
      <c r="A102" s="287" t="s">
        <v>459</v>
      </c>
      <c r="B102" s="873" t="s">
        <v>460</v>
      </c>
      <c r="C102" s="873"/>
      <c r="D102" s="873"/>
      <c r="E102" s="873"/>
      <c r="F102" s="873"/>
      <c r="G102" s="873"/>
      <c r="H102" s="873"/>
      <c r="I102" s="873"/>
      <c r="J102" s="873"/>
      <c r="K102" s="873"/>
      <c r="L102" s="873"/>
      <c r="M102" s="804"/>
    </row>
    <row r="103" spans="1:61" ht="15" customHeight="1">
      <c r="A103" s="287" t="s">
        <v>461</v>
      </c>
      <c r="B103" s="873" t="s">
        <v>462</v>
      </c>
      <c r="C103" s="873"/>
      <c r="D103" s="873"/>
      <c r="E103" s="873"/>
      <c r="F103" s="873"/>
      <c r="G103" s="873"/>
      <c r="H103" s="873"/>
      <c r="I103" s="873"/>
      <c r="J103" s="873"/>
      <c r="K103" s="873"/>
      <c r="L103" s="873"/>
      <c r="M103" s="804"/>
    </row>
    <row r="104" spans="1:61" ht="15" customHeight="1">
      <c r="A104" s="287" t="s">
        <v>463</v>
      </c>
      <c r="B104" s="873" t="s">
        <v>464</v>
      </c>
      <c r="C104" s="873"/>
      <c r="D104" s="873"/>
      <c r="E104" s="873"/>
      <c r="F104" s="873"/>
      <c r="G104" s="873"/>
      <c r="H104" s="873"/>
      <c r="I104" s="873"/>
      <c r="J104" s="873"/>
      <c r="K104" s="873"/>
      <c r="L104" s="873"/>
      <c r="M104" s="804"/>
    </row>
    <row r="105" spans="1:61" ht="15" customHeight="1">
      <c r="A105" s="287" t="s">
        <v>465</v>
      </c>
      <c r="B105" s="873" t="s">
        <v>466</v>
      </c>
      <c r="C105" s="873"/>
      <c r="D105" s="873"/>
      <c r="E105" s="873"/>
      <c r="F105" s="873"/>
      <c r="G105" s="873"/>
      <c r="H105" s="873"/>
      <c r="I105" s="873"/>
      <c r="J105" s="873"/>
      <c r="K105" s="873"/>
      <c r="L105" s="873"/>
      <c r="M105" s="804"/>
    </row>
    <row r="106" spans="1:61" ht="15" customHeight="1">
      <c r="A106" s="287" t="s">
        <v>467</v>
      </c>
      <c r="B106" s="873" t="s">
        <v>468</v>
      </c>
      <c r="C106" s="873"/>
      <c r="D106" s="873"/>
      <c r="E106" s="873"/>
      <c r="F106" s="873"/>
      <c r="G106" s="873"/>
      <c r="H106" s="873"/>
      <c r="I106" s="873"/>
      <c r="J106" s="873"/>
      <c r="K106" s="873"/>
      <c r="L106" s="873"/>
      <c r="M106" s="804"/>
    </row>
    <row r="107" spans="1:61" ht="15" customHeight="1">
      <c r="A107" s="287" t="s">
        <v>469</v>
      </c>
      <c r="B107" s="873" t="s">
        <v>1450</v>
      </c>
      <c r="C107" s="873"/>
      <c r="D107" s="873"/>
      <c r="E107" s="873"/>
      <c r="F107" s="873"/>
      <c r="G107" s="873"/>
      <c r="H107" s="873"/>
      <c r="I107" s="873"/>
      <c r="J107" s="873"/>
      <c r="K107" s="873"/>
      <c r="L107" s="873"/>
      <c r="M107" s="804"/>
    </row>
    <row r="108" spans="1:61" ht="15" customHeight="1">
      <c r="A108" s="287" t="s">
        <v>471</v>
      </c>
      <c r="B108" s="873" t="s">
        <v>472</v>
      </c>
      <c r="C108" s="873"/>
      <c r="D108" s="873"/>
      <c r="E108" s="873"/>
      <c r="F108" s="873"/>
      <c r="G108" s="873"/>
      <c r="H108" s="873"/>
      <c r="I108" s="873"/>
      <c r="J108" s="873"/>
      <c r="K108" s="873"/>
      <c r="L108" s="873"/>
      <c r="M108" s="804"/>
    </row>
    <row r="109" spans="1:61" ht="15" customHeight="1">
      <c r="A109" s="287" t="s">
        <v>473</v>
      </c>
      <c r="B109" s="873" t="s">
        <v>1451</v>
      </c>
      <c r="C109" s="873"/>
      <c r="D109" s="873"/>
      <c r="E109" s="873"/>
      <c r="F109" s="873"/>
      <c r="G109" s="873"/>
      <c r="H109" s="873"/>
      <c r="I109" s="873"/>
      <c r="J109" s="873"/>
      <c r="K109" s="873"/>
      <c r="L109" s="873"/>
      <c r="M109" s="804"/>
    </row>
    <row r="110" spans="1:61" ht="15" customHeight="1">
      <c r="A110" s="287" t="s">
        <v>475</v>
      </c>
      <c r="B110" s="873" t="s">
        <v>1104</v>
      </c>
      <c r="C110" s="873"/>
      <c r="D110" s="873"/>
      <c r="E110" s="873"/>
      <c r="F110" s="873"/>
      <c r="G110" s="873"/>
      <c r="H110" s="873"/>
      <c r="I110" s="873"/>
      <c r="J110" s="873"/>
      <c r="K110" s="873"/>
      <c r="L110" s="873"/>
      <c r="M110" s="804"/>
    </row>
    <row r="111" spans="1:61" ht="15" customHeight="1">
      <c r="A111" s="287" t="s">
        <v>477</v>
      </c>
      <c r="B111" s="873" t="s">
        <v>478</v>
      </c>
      <c r="C111" s="873"/>
      <c r="D111" s="873"/>
      <c r="E111" s="873"/>
      <c r="F111" s="873"/>
      <c r="G111" s="873"/>
      <c r="H111" s="873"/>
      <c r="I111" s="873"/>
      <c r="J111" s="873"/>
      <c r="K111" s="873"/>
      <c r="L111" s="873"/>
      <c r="M111" s="804"/>
    </row>
    <row r="112" spans="1:61" ht="15" customHeight="1">
      <c r="A112" s="287" t="s">
        <v>479</v>
      </c>
      <c r="B112" s="873" t="s">
        <v>480</v>
      </c>
      <c r="C112" s="873"/>
      <c r="D112" s="873"/>
      <c r="E112" s="873"/>
      <c r="F112" s="873"/>
      <c r="G112" s="873"/>
      <c r="H112" s="873"/>
      <c r="I112" s="873"/>
      <c r="J112" s="873"/>
      <c r="K112" s="873"/>
      <c r="L112" s="873"/>
      <c r="M112" s="804"/>
    </row>
    <row r="113" spans="1:13" ht="15" customHeight="1">
      <c r="A113" s="287" t="s">
        <v>481</v>
      </c>
      <c r="B113" s="873" t="s">
        <v>1452</v>
      </c>
      <c r="C113" s="873"/>
      <c r="D113" s="873"/>
      <c r="E113" s="873"/>
      <c r="F113" s="873"/>
      <c r="G113" s="873"/>
      <c r="H113" s="873"/>
      <c r="I113" s="873"/>
      <c r="J113" s="873"/>
      <c r="K113" s="873"/>
      <c r="L113" s="873"/>
      <c r="M113" s="804"/>
    </row>
    <row r="114" spans="1:13" ht="15" customHeight="1">
      <c r="A114" s="287" t="s">
        <v>483</v>
      </c>
      <c r="B114" s="873" t="s">
        <v>1453</v>
      </c>
      <c r="C114" s="873"/>
      <c r="D114" s="873"/>
      <c r="E114" s="873"/>
      <c r="F114" s="873"/>
      <c r="G114" s="873"/>
      <c r="H114" s="873"/>
      <c r="I114" s="873"/>
      <c r="J114" s="873"/>
      <c r="K114" s="873"/>
      <c r="L114" s="873"/>
      <c r="M114" s="804"/>
    </row>
    <row r="115" spans="1:13" ht="15" customHeight="1">
      <c r="A115" s="287" t="s">
        <v>485</v>
      </c>
      <c r="B115" s="873" t="s">
        <v>1106</v>
      </c>
      <c r="C115" s="873"/>
      <c r="D115" s="873"/>
      <c r="E115" s="873"/>
      <c r="F115" s="873"/>
      <c r="G115" s="873"/>
      <c r="H115" s="873"/>
      <c r="I115" s="873"/>
      <c r="J115" s="873"/>
      <c r="K115" s="873"/>
      <c r="L115" s="873"/>
      <c r="M115" s="804"/>
    </row>
    <row r="116" spans="1:13" ht="15" customHeight="1">
      <c r="A116" s="287" t="s">
        <v>487</v>
      </c>
      <c r="B116" s="873" t="s">
        <v>488</v>
      </c>
      <c r="C116" s="873"/>
      <c r="D116" s="873"/>
      <c r="E116" s="873"/>
      <c r="F116" s="873"/>
      <c r="G116" s="873"/>
      <c r="H116" s="873"/>
      <c r="I116" s="873"/>
      <c r="J116" s="873"/>
      <c r="K116" s="873"/>
      <c r="L116" s="873"/>
      <c r="M116" s="804"/>
    </row>
    <row r="117" spans="1:13" ht="15" customHeight="1">
      <c r="A117" s="287" t="s">
        <v>489</v>
      </c>
      <c r="B117" s="873" t="s">
        <v>490</v>
      </c>
      <c r="C117" s="873"/>
      <c r="D117" s="873"/>
      <c r="E117" s="873"/>
      <c r="F117" s="873"/>
      <c r="G117" s="873"/>
      <c r="H117" s="873"/>
      <c r="I117" s="873"/>
      <c r="J117" s="873"/>
      <c r="K117" s="873"/>
      <c r="L117" s="873"/>
      <c r="M117" s="804"/>
    </row>
    <row r="118" spans="1:13" ht="15" customHeight="1">
      <c r="A118" s="287" t="s">
        <v>491</v>
      </c>
      <c r="B118" s="873" t="s">
        <v>492</v>
      </c>
      <c r="C118" s="873"/>
      <c r="D118" s="873"/>
      <c r="E118" s="873"/>
      <c r="F118" s="873"/>
      <c r="G118" s="873"/>
      <c r="H118" s="873"/>
      <c r="I118" s="873"/>
      <c r="J118" s="873"/>
      <c r="K118" s="873"/>
      <c r="L118" s="873"/>
      <c r="M118" s="804"/>
    </row>
    <row r="119" spans="1:13" ht="15" customHeight="1">
      <c r="A119" s="287" t="s">
        <v>493</v>
      </c>
      <c r="B119" s="873" t="s">
        <v>494</v>
      </c>
      <c r="C119" s="873"/>
      <c r="D119" s="873"/>
      <c r="E119" s="873"/>
      <c r="F119" s="873"/>
      <c r="G119" s="873"/>
      <c r="H119" s="873"/>
      <c r="I119" s="873"/>
      <c r="J119" s="873"/>
      <c r="K119" s="873"/>
      <c r="L119" s="873"/>
      <c r="M119" s="804"/>
    </row>
    <row r="120" spans="1:13" ht="15" customHeight="1">
      <c r="A120" s="287" t="s">
        <v>495</v>
      </c>
      <c r="B120" s="873" t="s">
        <v>496</v>
      </c>
      <c r="C120" s="873"/>
      <c r="D120" s="873"/>
      <c r="E120" s="873"/>
      <c r="F120" s="873"/>
      <c r="G120" s="873"/>
      <c r="H120" s="873"/>
      <c r="I120" s="873"/>
      <c r="J120" s="873"/>
      <c r="K120" s="873"/>
      <c r="L120" s="873"/>
      <c r="M120" s="804"/>
    </row>
    <row r="121" spans="1:13" ht="15" customHeight="1">
      <c r="A121" s="287" t="s">
        <v>497</v>
      </c>
      <c r="B121" s="873" t="s">
        <v>498</v>
      </c>
      <c r="C121" s="873"/>
      <c r="D121" s="873"/>
      <c r="E121" s="873"/>
      <c r="F121" s="873"/>
      <c r="G121" s="873"/>
      <c r="H121" s="873"/>
      <c r="I121" s="873"/>
      <c r="J121" s="873"/>
      <c r="K121" s="873"/>
      <c r="L121" s="873"/>
      <c r="M121" s="804"/>
    </row>
    <row r="122" spans="1:13" ht="15" customHeight="1">
      <c r="A122" s="287" t="s">
        <v>499</v>
      </c>
      <c r="B122" s="873" t="s">
        <v>500</v>
      </c>
      <c r="C122" s="873"/>
      <c r="D122" s="873"/>
      <c r="E122" s="873"/>
      <c r="F122" s="873"/>
      <c r="G122" s="873"/>
      <c r="H122" s="873"/>
      <c r="I122" s="873"/>
      <c r="J122" s="873"/>
      <c r="K122" s="873"/>
      <c r="L122" s="873"/>
      <c r="M122" s="804"/>
    </row>
    <row r="123" spans="1:13" ht="15" customHeight="1">
      <c r="A123" s="287" t="s">
        <v>501</v>
      </c>
      <c r="B123" s="873" t="s">
        <v>502</v>
      </c>
      <c r="C123" s="873"/>
      <c r="D123" s="873"/>
      <c r="E123" s="873"/>
      <c r="F123" s="873"/>
      <c r="G123" s="873"/>
      <c r="H123" s="873"/>
      <c r="I123" s="873"/>
      <c r="J123" s="873"/>
      <c r="K123" s="873"/>
      <c r="L123" s="873"/>
      <c r="M123" s="804"/>
    </row>
    <row r="124" spans="1:13" ht="15" customHeight="1">
      <c r="A124" s="287" t="s">
        <v>503</v>
      </c>
      <c r="B124" s="873" t="s">
        <v>504</v>
      </c>
      <c r="C124" s="873"/>
      <c r="D124" s="873"/>
      <c r="E124" s="873"/>
      <c r="F124" s="873"/>
      <c r="G124" s="873"/>
      <c r="H124" s="873"/>
      <c r="I124" s="873"/>
      <c r="J124" s="873"/>
      <c r="K124" s="873"/>
      <c r="L124" s="873"/>
      <c r="M124" s="804"/>
    </row>
    <row r="125" spans="1:13" ht="15" customHeight="1">
      <c r="A125" s="287" t="s">
        <v>505</v>
      </c>
      <c r="B125" s="873" t="s">
        <v>506</v>
      </c>
      <c r="C125" s="873"/>
      <c r="D125" s="873"/>
      <c r="E125" s="873"/>
      <c r="F125" s="873"/>
      <c r="G125" s="873"/>
      <c r="H125" s="873"/>
      <c r="I125" s="873"/>
      <c r="J125" s="873"/>
      <c r="K125" s="873"/>
      <c r="L125" s="873"/>
      <c r="M125" s="804"/>
    </row>
    <row r="126" spans="1:13" ht="15" customHeight="1">
      <c r="A126" s="287" t="s">
        <v>507</v>
      </c>
      <c r="B126" s="873" t="s">
        <v>1454</v>
      </c>
      <c r="C126" s="873"/>
      <c r="D126" s="873"/>
      <c r="E126" s="873"/>
      <c r="F126" s="873"/>
      <c r="G126" s="873"/>
      <c r="H126" s="873"/>
      <c r="I126" s="873"/>
      <c r="J126" s="873"/>
      <c r="K126" s="873"/>
      <c r="L126" s="873"/>
      <c r="M126" s="804"/>
    </row>
    <row r="127" spans="1:13" ht="15" customHeight="1">
      <c r="A127" s="287" t="s">
        <v>509</v>
      </c>
      <c r="B127" s="873" t="s">
        <v>1455</v>
      </c>
      <c r="C127" s="873"/>
      <c r="D127" s="873"/>
      <c r="E127" s="873"/>
      <c r="F127" s="873"/>
      <c r="G127" s="873"/>
      <c r="H127" s="873"/>
      <c r="I127" s="873"/>
      <c r="J127" s="873"/>
      <c r="K127" s="873"/>
      <c r="L127" s="873"/>
      <c r="M127" s="804"/>
    </row>
    <row r="128" spans="1:13" ht="15" customHeight="1">
      <c r="A128" s="287" t="s">
        <v>511</v>
      </c>
      <c r="B128" s="873" t="s">
        <v>512</v>
      </c>
      <c r="C128" s="873"/>
      <c r="D128" s="873"/>
      <c r="E128" s="873"/>
      <c r="F128" s="873"/>
      <c r="G128" s="873"/>
      <c r="H128" s="873"/>
      <c r="I128" s="873"/>
      <c r="J128" s="873"/>
      <c r="K128" s="873"/>
      <c r="L128" s="873"/>
      <c r="M128" s="804"/>
    </row>
    <row r="129" spans="1:17" ht="15" customHeight="1">
      <c r="A129" s="287" t="s">
        <v>513</v>
      </c>
      <c r="B129" s="873" t="s">
        <v>514</v>
      </c>
      <c r="C129" s="873"/>
      <c r="D129" s="873"/>
      <c r="E129" s="873"/>
      <c r="F129" s="873"/>
      <c r="G129" s="873"/>
      <c r="H129" s="873"/>
      <c r="I129" s="873"/>
      <c r="J129" s="873"/>
      <c r="K129" s="873"/>
      <c r="L129" s="873"/>
      <c r="M129" s="804"/>
    </row>
    <row r="130" spans="1:17" ht="15" customHeight="1">
      <c r="A130" s="287" t="s">
        <v>515</v>
      </c>
      <c r="B130" s="873" t="s">
        <v>516</v>
      </c>
      <c r="C130" s="873"/>
      <c r="D130" s="873"/>
      <c r="E130" s="873"/>
      <c r="F130" s="873"/>
      <c r="G130" s="873"/>
      <c r="H130" s="873"/>
      <c r="I130" s="873"/>
      <c r="J130" s="873"/>
      <c r="K130" s="873"/>
      <c r="L130" s="873"/>
      <c r="M130" s="804"/>
    </row>
    <row r="131" spans="1:17" ht="15" customHeight="1">
      <c r="A131" s="287" t="s">
        <v>517</v>
      </c>
      <c r="B131" s="873" t="s">
        <v>1456</v>
      </c>
      <c r="C131" s="873"/>
      <c r="D131" s="873"/>
      <c r="E131" s="873"/>
      <c r="F131" s="873"/>
      <c r="G131" s="873"/>
      <c r="H131" s="873"/>
      <c r="I131" s="873"/>
      <c r="J131" s="873"/>
      <c r="K131" s="873"/>
      <c r="L131" s="873"/>
      <c r="M131" s="804"/>
    </row>
    <row r="132" spans="1:17" ht="15" customHeight="1">
      <c r="A132" s="287" t="s">
        <v>519</v>
      </c>
      <c r="B132" s="873" t="s">
        <v>520</v>
      </c>
      <c r="C132" s="873"/>
      <c r="D132" s="873"/>
      <c r="E132" s="873"/>
      <c r="F132" s="873"/>
      <c r="G132" s="873"/>
      <c r="H132" s="873"/>
      <c r="I132" s="873"/>
      <c r="J132" s="873"/>
      <c r="K132" s="873"/>
      <c r="L132" s="873"/>
      <c r="M132" s="804"/>
    </row>
    <row r="133" spans="1:17" ht="15" customHeight="1">
      <c r="A133" s="287" t="s">
        <v>521</v>
      </c>
      <c r="B133" s="873" t="s">
        <v>522</v>
      </c>
      <c r="C133" s="873"/>
      <c r="D133" s="873"/>
      <c r="E133" s="873"/>
      <c r="F133" s="873"/>
      <c r="G133" s="873"/>
      <c r="H133" s="873"/>
      <c r="I133" s="873"/>
      <c r="J133" s="873"/>
      <c r="K133" s="873"/>
      <c r="L133" s="873"/>
      <c r="M133" s="804"/>
    </row>
    <row r="134" spans="1:17" ht="15" customHeight="1">
      <c r="A134" s="287" t="s">
        <v>523</v>
      </c>
      <c r="B134" s="873" t="s">
        <v>524</v>
      </c>
      <c r="C134" s="873"/>
      <c r="D134" s="873"/>
      <c r="E134" s="873"/>
      <c r="F134" s="873"/>
      <c r="G134" s="873"/>
      <c r="H134" s="873"/>
      <c r="I134" s="873"/>
      <c r="J134" s="873"/>
      <c r="K134" s="873"/>
      <c r="L134" s="873"/>
      <c r="M134" s="804"/>
    </row>
    <row r="135" spans="1:17" ht="15" customHeight="1">
      <c r="A135" s="287" t="s">
        <v>525</v>
      </c>
      <c r="B135" s="873" t="s">
        <v>526</v>
      </c>
      <c r="C135" s="873"/>
      <c r="D135" s="873"/>
      <c r="E135" s="873"/>
      <c r="F135" s="873"/>
      <c r="G135" s="873"/>
      <c r="H135" s="873"/>
      <c r="I135" s="873"/>
      <c r="J135" s="873"/>
      <c r="K135" s="873"/>
      <c r="L135" s="873"/>
      <c r="M135" s="804"/>
    </row>
    <row r="136" spans="1:17" ht="15" customHeight="1">
      <c r="A136" s="287" t="s">
        <v>527</v>
      </c>
      <c r="B136" s="873" t="s">
        <v>528</v>
      </c>
      <c r="C136" s="873"/>
      <c r="D136" s="873"/>
      <c r="E136" s="873"/>
      <c r="F136" s="873"/>
      <c r="G136" s="873"/>
      <c r="H136" s="873"/>
      <c r="I136" s="873"/>
      <c r="J136" s="873"/>
      <c r="K136" s="873"/>
      <c r="L136" s="873"/>
      <c r="M136" s="804"/>
    </row>
    <row r="137" spans="1:17" ht="15" customHeight="1">
      <c r="A137" s="287" t="s">
        <v>529</v>
      </c>
      <c r="B137" s="873" t="s">
        <v>530</v>
      </c>
      <c r="C137" s="873"/>
      <c r="D137" s="873"/>
      <c r="E137" s="873"/>
      <c r="F137" s="873"/>
      <c r="G137" s="873"/>
      <c r="H137" s="873"/>
      <c r="I137" s="873"/>
      <c r="J137" s="873"/>
      <c r="K137" s="873"/>
      <c r="L137" s="873"/>
      <c r="M137" s="804"/>
    </row>
    <row r="138" spans="1:17" ht="15" customHeight="1">
      <c r="A138" s="287" t="s">
        <v>531</v>
      </c>
      <c r="B138" s="873" t="s">
        <v>532</v>
      </c>
      <c r="C138" s="873"/>
      <c r="D138" s="873"/>
      <c r="E138" s="873"/>
      <c r="F138" s="873"/>
      <c r="G138" s="873"/>
      <c r="H138" s="873"/>
      <c r="I138" s="873"/>
      <c r="J138" s="873"/>
      <c r="K138" s="873"/>
      <c r="L138" s="873"/>
      <c r="M138" s="804"/>
    </row>
    <row r="139" spans="1:17" ht="15" customHeight="1">
      <c r="A139" s="287" t="s">
        <v>533</v>
      </c>
      <c r="B139" s="873" t="s">
        <v>534</v>
      </c>
      <c r="C139" s="873"/>
      <c r="D139" s="873"/>
      <c r="E139" s="873"/>
      <c r="F139" s="873"/>
      <c r="G139" s="873"/>
      <c r="H139" s="873"/>
      <c r="I139" s="873"/>
      <c r="J139" s="873"/>
      <c r="K139" s="873"/>
      <c r="L139" s="873"/>
      <c r="M139" s="804"/>
    </row>
    <row r="140" spans="1:17" ht="15" customHeight="1">
      <c r="A140" s="287" t="s">
        <v>535</v>
      </c>
      <c r="B140" s="873" t="s">
        <v>536</v>
      </c>
      <c r="C140" s="873"/>
      <c r="D140" s="873"/>
      <c r="E140" s="873"/>
      <c r="F140" s="873"/>
      <c r="G140" s="873"/>
      <c r="H140" s="873"/>
      <c r="I140" s="873"/>
      <c r="J140" s="873"/>
      <c r="K140" s="873"/>
      <c r="L140" s="873"/>
      <c r="M140" s="804"/>
    </row>
    <row r="141" spans="1:17" ht="15" customHeight="1">
      <c r="A141" s="287" t="s">
        <v>537</v>
      </c>
      <c r="B141" s="873" t="s">
        <v>538</v>
      </c>
      <c r="C141" s="873"/>
      <c r="D141" s="873"/>
      <c r="E141" s="873"/>
      <c r="F141" s="873"/>
      <c r="G141" s="873"/>
      <c r="H141" s="873"/>
      <c r="I141" s="873"/>
      <c r="J141" s="873"/>
      <c r="K141" s="873"/>
      <c r="L141" s="873"/>
      <c r="M141" s="804"/>
      <c r="O141" s="287"/>
      <c r="P141" s="6"/>
      <c r="Q141" s="6"/>
    </row>
    <row r="142" spans="1:17" ht="15" customHeight="1">
      <c r="A142" s="287" t="s">
        <v>13</v>
      </c>
      <c r="B142" s="873" t="s">
        <v>539</v>
      </c>
      <c r="C142" s="873"/>
      <c r="D142" s="873"/>
      <c r="E142" s="873"/>
      <c r="F142" s="873"/>
      <c r="G142" s="873"/>
      <c r="H142" s="873"/>
      <c r="I142" s="873"/>
      <c r="J142" s="873"/>
      <c r="K142" s="873"/>
      <c r="L142" s="873"/>
      <c r="M142" s="804"/>
      <c r="O142" s="287"/>
      <c r="P142" s="6"/>
      <c r="Q142" s="6"/>
    </row>
    <row r="143" spans="1:17" ht="15" customHeight="1">
      <c r="A143" s="287" t="s">
        <v>540</v>
      </c>
      <c r="B143" s="873" t="s">
        <v>541</v>
      </c>
      <c r="C143" s="873"/>
      <c r="D143" s="873"/>
      <c r="E143" s="873"/>
      <c r="F143" s="873"/>
      <c r="G143" s="873"/>
      <c r="H143" s="873"/>
      <c r="I143" s="873"/>
      <c r="J143" s="873"/>
      <c r="K143" s="873"/>
      <c r="L143" s="873"/>
      <c r="M143" s="804"/>
      <c r="O143" s="287"/>
      <c r="P143" s="6"/>
      <c r="Q143" s="6"/>
    </row>
    <row r="144" spans="1:17" ht="15" customHeight="1">
      <c r="A144" s="287" t="s">
        <v>542</v>
      </c>
      <c r="B144" s="873" t="s">
        <v>1457</v>
      </c>
      <c r="C144" s="873"/>
      <c r="D144" s="873"/>
      <c r="E144" s="873"/>
      <c r="F144" s="873"/>
      <c r="G144" s="873"/>
      <c r="H144" s="873"/>
      <c r="I144" s="873"/>
      <c r="J144" s="873"/>
      <c r="K144" s="873"/>
      <c r="L144" s="873"/>
      <c r="M144" s="804"/>
      <c r="O144" s="287"/>
      <c r="P144" s="6"/>
      <c r="Q144" s="6"/>
    </row>
    <row r="145" spans="1:17" ht="15" customHeight="1">
      <c r="A145" s="287" t="s">
        <v>544</v>
      </c>
      <c r="B145" s="873" t="s">
        <v>1458</v>
      </c>
      <c r="C145" s="873"/>
      <c r="D145" s="873"/>
      <c r="E145" s="873"/>
      <c r="F145" s="873"/>
      <c r="G145" s="873"/>
      <c r="H145" s="873"/>
      <c r="I145" s="873"/>
      <c r="J145" s="873"/>
      <c r="K145" s="873"/>
      <c r="L145" s="873"/>
      <c r="M145" s="804"/>
      <c r="O145" s="287"/>
      <c r="P145" s="6"/>
      <c r="Q145" s="6"/>
    </row>
    <row r="146" spans="1:17" ht="15" customHeight="1">
      <c r="A146" s="287" t="s">
        <v>546</v>
      </c>
      <c r="B146" s="873" t="s">
        <v>547</v>
      </c>
      <c r="C146" s="873"/>
      <c r="D146" s="873"/>
      <c r="E146" s="873"/>
      <c r="F146" s="873"/>
      <c r="G146" s="873"/>
      <c r="H146" s="873"/>
      <c r="I146" s="873"/>
      <c r="J146" s="873"/>
      <c r="K146" s="873"/>
      <c r="L146" s="873"/>
      <c r="M146" s="804"/>
      <c r="O146" s="287"/>
      <c r="P146" s="6"/>
      <c r="Q146" s="6"/>
    </row>
    <row r="147" spans="1:17" ht="15" customHeight="1">
      <c r="A147" s="287" t="s">
        <v>548</v>
      </c>
      <c r="B147" s="873" t="s">
        <v>549</v>
      </c>
      <c r="C147" s="873"/>
      <c r="D147" s="873"/>
      <c r="E147" s="873"/>
      <c r="F147" s="873"/>
      <c r="G147" s="873"/>
      <c r="H147" s="873"/>
      <c r="I147" s="873"/>
      <c r="J147" s="873"/>
      <c r="K147" s="873"/>
      <c r="L147" s="873"/>
      <c r="M147" s="804"/>
      <c r="O147" s="287"/>
      <c r="P147" s="6"/>
      <c r="Q147" s="6"/>
    </row>
    <row r="148" spans="1:17" ht="15" customHeight="1">
      <c r="A148" s="287" t="s">
        <v>550</v>
      </c>
      <c r="B148" s="930" t="s">
        <v>1459</v>
      </c>
      <c r="C148" s="930"/>
      <c r="D148" s="930"/>
      <c r="E148" s="930"/>
      <c r="F148" s="930"/>
      <c r="G148" s="930"/>
      <c r="H148" s="930"/>
      <c r="I148" s="930"/>
      <c r="J148" s="930"/>
      <c r="K148" s="930"/>
      <c r="L148" s="930"/>
      <c r="M148" s="810"/>
      <c r="O148" s="287"/>
      <c r="P148" s="6"/>
    </row>
    <row r="149" spans="1:17" ht="15" customHeight="1">
      <c r="A149" s="5"/>
      <c r="B149" s="5"/>
      <c r="C149" s="5"/>
      <c r="D149" s="5"/>
      <c r="E149" s="5"/>
      <c r="F149" s="5"/>
      <c r="G149" s="5"/>
      <c r="H149" s="5"/>
      <c r="I149" s="5"/>
      <c r="J149" s="5"/>
      <c r="K149" s="5"/>
      <c r="L149" s="5"/>
      <c r="M149" s="5"/>
    </row>
    <row r="150" spans="1:17" ht="15" customHeight="1">
      <c r="A150" s="5"/>
      <c r="B150" s="5"/>
      <c r="C150" s="5"/>
      <c r="D150" s="5"/>
      <c r="E150" s="5"/>
      <c r="F150" s="5"/>
      <c r="G150" s="5"/>
      <c r="H150" s="5"/>
      <c r="I150" s="5"/>
      <c r="J150" s="5"/>
      <c r="K150" s="5"/>
      <c r="L150" s="5"/>
      <c r="M150" s="5"/>
    </row>
    <row r="151" spans="1:17" ht="15" customHeight="1">
      <c r="A151" s="5"/>
      <c r="B151" s="5"/>
      <c r="C151" s="5"/>
      <c r="D151" s="5"/>
      <c r="E151" s="5"/>
      <c r="F151" s="5"/>
      <c r="G151" s="5"/>
      <c r="H151" s="5"/>
      <c r="I151" s="5"/>
      <c r="J151" s="5"/>
      <c r="K151" s="5"/>
      <c r="L151" s="5"/>
      <c r="M151" s="5"/>
    </row>
    <row r="152" spans="1:17" ht="15" customHeight="1">
      <c r="A152" s="5"/>
      <c r="B152" s="5"/>
      <c r="C152" s="5"/>
      <c r="D152" s="5"/>
      <c r="E152" s="5"/>
      <c r="F152" s="5"/>
      <c r="G152" s="5"/>
      <c r="H152" s="5"/>
      <c r="I152" s="5"/>
      <c r="J152" s="5"/>
      <c r="K152" s="5"/>
      <c r="L152" s="5"/>
      <c r="M152" s="5"/>
    </row>
    <row r="153" spans="1:17" ht="15" customHeight="1">
      <c r="A153" s="5"/>
      <c r="B153" s="5"/>
      <c r="C153" s="5"/>
      <c r="D153" s="5"/>
      <c r="E153" s="5"/>
      <c r="F153" s="5"/>
      <c r="G153" s="5"/>
      <c r="H153" s="5"/>
      <c r="I153" s="5"/>
      <c r="J153" s="5"/>
      <c r="K153" s="5"/>
      <c r="L153" s="5"/>
      <c r="M153" s="5"/>
    </row>
    <row r="154" spans="1:17" ht="15" customHeight="1">
      <c r="A154" s="5"/>
      <c r="B154" s="5"/>
      <c r="C154" s="5"/>
      <c r="D154" s="5"/>
      <c r="E154" s="5"/>
      <c r="F154" s="5"/>
      <c r="G154" s="5"/>
      <c r="H154" s="5"/>
      <c r="I154" s="5"/>
      <c r="J154" s="5"/>
      <c r="K154" s="5"/>
      <c r="L154" s="5"/>
      <c r="M154" s="5"/>
    </row>
    <row r="155" spans="1:17" ht="15" customHeight="1">
      <c r="A155" s="5"/>
      <c r="B155" s="5"/>
      <c r="C155" s="5"/>
      <c r="D155" s="5"/>
      <c r="E155" s="5"/>
      <c r="F155" s="5"/>
      <c r="G155" s="5"/>
      <c r="H155" s="5"/>
      <c r="I155" s="5"/>
      <c r="J155" s="5"/>
      <c r="K155" s="5"/>
      <c r="L155" s="5"/>
      <c r="M155" s="5"/>
    </row>
    <row r="156" spans="1:17" ht="15" customHeight="1">
      <c r="A156" s="5"/>
      <c r="B156" s="5"/>
      <c r="C156" s="5"/>
      <c r="D156" s="5"/>
      <c r="E156" s="5"/>
      <c r="F156" s="5"/>
      <c r="G156" s="5"/>
      <c r="H156" s="5"/>
      <c r="I156" s="5"/>
      <c r="J156" s="5"/>
      <c r="K156" s="5"/>
      <c r="L156" s="5"/>
      <c r="M156" s="5"/>
    </row>
    <row r="157" spans="1:17" ht="15" customHeight="1">
      <c r="A157" s="5"/>
      <c r="B157" s="5"/>
      <c r="C157" s="5"/>
      <c r="D157" s="5"/>
      <c r="E157" s="5"/>
      <c r="F157" s="5"/>
      <c r="G157" s="5"/>
      <c r="H157" s="5"/>
      <c r="I157" s="5"/>
      <c r="J157" s="5"/>
      <c r="K157" s="5"/>
      <c r="L157" s="5"/>
      <c r="M157" s="5"/>
    </row>
    <row r="158" spans="1:17" ht="15" customHeight="1">
      <c r="A158" s="5"/>
      <c r="B158" s="5"/>
      <c r="C158" s="5"/>
      <c r="D158" s="5"/>
      <c r="E158" s="5"/>
      <c r="F158" s="5"/>
      <c r="G158" s="5"/>
      <c r="H158" s="5"/>
      <c r="I158" s="5"/>
      <c r="J158" s="5"/>
      <c r="K158" s="5"/>
      <c r="L158" s="5"/>
      <c r="M158" s="5"/>
      <c r="N158" s="5"/>
    </row>
    <row r="159" spans="1:17" ht="15" customHeight="1">
      <c r="A159" s="5"/>
      <c r="B159" s="5"/>
      <c r="C159" s="5"/>
      <c r="D159" s="5"/>
      <c r="E159" s="5"/>
      <c r="F159" s="5"/>
      <c r="G159" s="5"/>
      <c r="H159" s="5"/>
      <c r="I159" s="5"/>
      <c r="J159" s="5"/>
      <c r="K159" s="5"/>
      <c r="L159" s="5"/>
      <c r="M159" s="5"/>
      <c r="N159" s="5"/>
    </row>
    <row r="160" spans="1:17" ht="15" customHeight="1">
      <c r="A160" s="5"/>
      <c r="B160" s="5"/>
      <c r="C160" s="5"/>
      <c r="D160" s="5"/>
      <c r="E160" s="5"/>
      <c r="F160" s="5"/>
      <c r="G160" s="5"/>
      <c r="H160" s="5"/>
      <c r="I160" s="5"/>
      <c r="J160" s="5"/>
      <c r="K160" s="5"/>
      <c r="L160" s="5"/>
      <c r="M160" s="5"/>
      <c r="N160" s="5"/>
    </row>
    <row r="161" spans="1:14" ht="15" customHeight="1">
      <c r="A161" s="5"/>
      <c r="B161" s="5"/>
      <c r="C161" s="5"/>
      <c r="D161" s="5"/>
      <c r="E161" s="5"/>
      <c r="F161" s="5"/>
      <c r="G161" s="5"/>
      <c r="H161" s="5"/>
      <c r="I161" s="5"/>
      <c r="J161" s="5"/>
      <c r="K161" s="5"/>
      <c r="L161" s="5"/>
      <c r="M161" s="5"/>
      <c r="N161" s="5"/>
    </row>
    <row r="162" spans="1:14" ht="15" customHeight="1">
      <c r="A162" s="5"/>
      <c r="B162" s="5"/>
      <c r="C162" s="5"/>
      <c r="D162" s="5"/>
      <c r="E162" s="5"/>
      <c r="F162" s="5"/>
      <c r="G162" s="5"/>
      <c r="H162" s="5"/>
      <c r="I162" s="5"/>
      <c r="J162" s="5"/>
      <c r="K162" s="5"/>
      <c r="L162" s="5"/>
      <c r="M162" s="5"/>
      <c r="N162" s="5"/>
    </row>
    <row r="163" spans="1:14" ht="15" customHeight="1">
      <c r="A163" s="5"/>
      <c r="B163" s="5"/>
      <c r="C163" s="5"/>
      <c r="D163" s="5"/>
      <c r="E163" s="5"/>
      <c r="F163" s="5"/>
      <c r="G163" s="5"/>
      <c r="H163" s="5"/>
      <c r="I163" s="5"/>
      <c r="J163" s="5"/>
      <c r="K163" s="5"/>
      <c r="L163" s="5"/>
      <c r="M163" s="5"/>
      <c r="N163" s="5"/>
    </row>
    <row r="164" spans="1:14" ht="15" customHeight="1">
      <c r="A164" s="5"/>
      <c r="B164" s="5"/>
      <c r="C164" s="5"/>
      <c r="D164" s="5"/>
      <c r="E164" s="5"/>
      <c r="F164" s="5"/>
      <c r="G164" s="5"/>
      <c r="H164" s="5"/>
      <c r="I164" s="5"/>
      <c r="J164" s="5"/>
      <c r="K164" s="5"/>
      <c r="L164" s="5"/>
      <c r="M164" s="5"/>
      <c r="N164" s="5"/>
    </row>
    <row r="165" spans="1:14" ht="15" customHeight="1">
      <c r="A165" s="5"/>
      <c r="B165" s="5"/>
      <c r="C165" s="5"/>
      <c r="D165" s="5"/>
      <c r="E165" s="5"/>
      <c r="F165" s="5"/>
      <c r="G165" s="5"/>
      <c r="H165" s="5"/>
      <c r="I165" s="5"/>
      <c r="J165" s="5"/>
      <c r="K165" s="5"/>
      <c r="L165" s="5"/>
      <c r="M165" s="5"/>
      <c r="N165" s="5"/>
    </row>
    <row r="166" spans="1:14" ht="15" customHeight="1">
      <c r="A166" s="5"/>
      <c r="B166" s="5"/>
      <c r="C166" s="5"/>
      <c r="D166" s="5"/>
      <c r="E166" s="5"/>
      <c r="F166" s="5"/>
      <c r="G166" s="5"/>
      <c r="H166" s="5"/>
      <c r="I166" s="5"/>
      <c r="J166" s="5"/>
      <c r="K166" s="5"/>
      <c r="L166" s="5"/>
      <c r="M166" s="5"/>
      <c r="N166" s="5"/>
    </row>
    <row r="167" spans="1:14" ht="15" customHeight="1">
      <c r="A167" s="5"/>
      <c r="B167" s="5"/>
      <c r="C167" s="5"/>
      <c r="D167" s="5"/>
      <c r="E167" s="5"/>
      <c r="F167" s="5"/>
      <c r="G167" s="5"/>
      <c r="H167" s="5"/>
      <c r="I167" s="5"/>
      <c r="J167" s="5"/>
      <c r="K167" s="5"/>
      <c r="L167" s="5"/>
      <c r="M167" s="5"/>
      <c r="N167" s="5"/>
    </row>
    <row r="168" spans="1:14" ht="15" customHeight="1">
      <c r="A168" s="5"/>
      <c r="B168" s="5"/>
      <c r="C168" s="5"/>
      <c r="D168" s="5"/>
      <c r="E168" s="5"/>
      <c r="F168" s="5"/>
      <c r="G168" s="5"/>
      <c r="H168" s="5"/>
      <c r="I168" s="5"/>
      <c r="J168" s="5"/>
      <c r="K168" s="5"/>
      <c r="L168" s="5"/>
      <c r="M168" s="5"/>
      <c r="N168" s="5"/>
    </row>
    <row r="169" spans="1:14" ht="15" customHeight="1">
      <c r="A169" s="5"/>
      <c r="B169" s="5"/>
      <c r="C169" s="5"/>
      <c r="D169" s="5"/>
      <c r="E169" s="5"/>
      <c r="F169" s="5"/>
      <c r="G169" s="5"/>
      <c r="H169" s="5"/>
      <c r="I169" s="5"/>
      <c r="J169" s="5"/>
      <c r="K169" s="5"/>
      <c r="L169" s="5"/>
      <c r="M169" s="5"/>
      <c r="N169" s="5"/>
    </row>
    <row r="170" spans="1:14" ht="15" customHeight="1">
      <c r="A170" s="5"/>
      <c r="B170" s="5"/>
      <c r="C170" s="5"/>
      <c r="D170" s="5"/>
      <c r="E170" s="5"/>
      <c r="F170" s="5"/>
      <c r="G170" s="5"/>
      <c r="H170" s="5"/>
      <c r="I170" s="5"/>
      <c r="J170" s="5"/>
      <c r="K170" s="5"/>
      <c r="L170" s="5"/>
      <c r="M170" s="5"/>
      <c r="N170" s="5"/>
    </row>
    <row r="171" spans="1:14" ht="15" customHeight="1">
      <c r="A171" s="5"/>
      <c r="B171" s="5"/>
      <c r="C171" s="5"/>
      <c r="D171" s="5"/>
      <c r="E171" s="5"/>
      <c r="F171" s="5"/>
      <c r="G171" s="5"/>
      <c r="H171" s="5"/>
      <c r="I171" s="5"/>
      <c r="J171" s="5"/>
      <c r="K171" s="5"/>
      <c r="L171" s="5"/>
      <c r="M171" s="5"/>
      <c r="N171" s="5"/>
    </row>
    <row r="172" spans="1:14" ht="15" customHeight="1">
      <c r="A172" s="5"/>
      <c r="B172" s="5"/>
      <c r="C172" s="5"/>
      <c r="D172" s="5"/>
      <c r="E172" s="5"/>
      <c r="F172" s="5"/>
      <c r="G172" s="5"/>
      <c r="H172" s="5"/>
      <c r="I172" s="5"/>
      <c r="J172" s="5"/>
      <c r="K172" s="5"/>
      <c r="L172" s="5"/>
      <c r="M172" s="5"/>
      <c r="N172" s="5"/>
    </row>
    <row r="173" spans="1:14" ht="15" customHeight="1">
      <c r="A173" s="5"/>
      <c r="B173" s="5"/>
      <c r="C173" s="5"/>
      <c r="D173" s="5"/>
      <c r="E173" s="5"/>
      <c r="F173" s="5"/>
      <c r="G173" s="5"/>
      <c r="H173" s="5"/>
      <c r="I173" s="5"/>
      <c r="J173" s="5"/>
      <c r="K173" s="5"/>
      <c r="L173" s="5"/>
      <c r="M173" s="5"/>
      <c r="N173" s="5"/>
    </row>
    <row r="174" spans="1:14" ht="15" customHeight="1">
      <c r="A174" s="5"/>
      <c r="B174" s="5"/>
      <c r="C174" s="5"/>
      <c r="D174" s="5"/>
      <c r="E174" s="5"/>
      <c r="F174" s="5"/>
      <c r="G174" s="5"/>
      <c r="H174" s="5"/>
      <c r="I174" s="5"/>
      <c r="J174" s="5"/>
      <c r="K174" s="5"/>
      <c r="L174" s="5"/>
      <c r="M174" s="5"/>
      <c r="N174" s="5"/>
    </row>
    <row r="175" spans="1:14" ht="15" customHeight="1">
      <c r="A175" s="5"/>
      <c r="B175" s="5"/>
      <c r="C175" s="5"/>
      <c r="D175" s="5"/>
      <c r="E175" s="5"/>
      <c r="F175" s="5"/>
      <c r="G175" s="5"/>
      <c r="H175" s="5"/>
      <c r="I175" s="5"/>
      <c r="J175" s="5"/>
      <c r="K175" s="5"/>
      <c r="L175" s="5"/>
      <c r="M175" s="5"/>
      <c r="N175" s="5"/>
    </row>
    <row r="176" spans="1:14" ht="15" customHeight="1">
      <c r="A176" s="5"/>
      <c r="B176" s="5"/>
      <c r="C176" s="5"/>
      <c r="D176" s="5"/>
      <c r="E176" s="5"/>
      <c r="F176" s="5"/>
      <c r="G176" s="5"/>
      <c r="H176" s="5"/>
      <c r="I176" s="5"/>
      <c r="J176" s="5"/>
      <c r="K176" s="5"/>
      <c r="L176" s="5"/>
      <c r="M176" s="5"/>
      <c r="N176" s="5"/>
    </row>
    <row r="177" spans="1:14" ht="15" customHeight="1">
      <c r="A177" s="5"/>
      <c r="B177" s="5"/>
      <c r="C177" s="5"/>
      <c r="D177" s="5"/>
      <c r="E177" s="5"/>
      <c r="F177" s="5"/>
      <c r="G177" s="5"/>
      <c r="H177" s="5"/>
      <c r="I177" s="5"/>
      <c r="J177" s="5"/>
      <c r="K177" s="5"/>
      <c r="L177" s="5"/>
      <c r="M177" s="5"/>
      <c r="N177" s="5"/>
    </row>
    <row r="178" spans="1:14" ht="15" customHeight="1">
      <c r="A178" s="5"/>
      <c r="B178" s="5"/>
      <c r="C178" s="5"/>
      <c r="D178" s="5"/>
      <c r="E178" s="5"/>
      <c r="F178" s="5"/>
      <c r="G178" s="5"/>
      <c r="H178" s="5"/>
      <c r="I178" s="5"/>
      <c r="J178" s="5"/>
      <c r="K178" s="5"/>
      <c r="L178" s="5"/>
      <c r="M178" s="5"/>
      <c r="N178" s="5"/>
    </row>
    <row r="179" spans="1:14" ht="15" customHeight="1">
      <c r="A179" s="5"/>
      <c r="B179" s="5"/>
      <c r="C179" s="5"/>
      <c r="D179" s="5"/>
      <c r="E179" s="5"/>
      <c r="F179" s="5"/>
      <c r="G179" s="5"/>
      <c r="H179" s="5"/>
      <c r="I179" s="5"/>
      <c r="J179" s="5"/>
      <c r="K179" s="5"/>
      <c r="L179" s="5"/>
      <c r="M179" s="5"/>
      <c r="N179" s="5"/>
    </row>
    <row r="180" spans="1:14" ht="15" customHeight="1">
      <c r="A180" s="5"/>
      <c r="B180" s="5"/>
      <c r="C180" s="5"/>
      <c r="D180" s="5"/>
      <c r="E180" s="5"/>
      <c r="F180" s="5"/>
      <c r="G180" s="5"/>
      <c r="H180" s="5"/>
      <c r="I180" s="5"/>
      <c r="J180" s="5"/>
      <c r="K180" s="5"/>
      <c r="L180" s="5"/>
      <c r="M180" s="5"/>
      <c r="N180" s="5"/>
    </row>
    <row r="181" spans="1:14" ht="15" customHeight="1">
      <c r="A181" s="5"/>
      <c r="B181" s="5"/>
      <c r="C181" s="5"/>
      <c r="D181" s="5"/>
      <c r="E181" s="5"/>
      <c r="F181" s="5"/>
      <c r="G181" s="5"/>
      <c r="H181" s="5"/>
      <c r="I181" s="5"/>
      <c r="J181" s="5"/>
      <c r="K181" s="5"/>
      <c r="L181" s="5"/>
      <c r="M181" s="5"/>
      <c r="N181" s="5"/>
    </row>
    <row r="182" spans="1:14" ht="15" customHeight="1">
      <c r="A182" s="5"/>
      <c r="B182" s="5"/>
      <c r="C182" s="5"/>
      <c r="D182" s="5"/>
      <c r="E182" s="5"/>
      <c r="F182" s="5"/>
      <c r="G182" s="5"/>
      <c r="H182" s="5"/>
      <c r="I182" s="5"/>
      <c r="J182" s="5"/>
      <c r="K182" s="5"/>
      <c r="L182" s="5"/>
      <c r="M182" s="5"/>
      <c r="N182" s="5"/>
    </row>
    <row r="183" spans="1:14" ht="15" customHeight="1">
      <c r="A183" s="5"/>
      <c r="B183" s="5"/>
      <c r="C183" s="5"/>
      <c r="D183" s="5"/>
      <c r="E183" s="5"/>
      <c r="F183" s="5"/>
      <c r="G183" s="5"/>
      <c r="H183" s="5"/>
      <c r="I183" s="5"/>
      <c r="J183" s="5"/>
      <c r="K183" s="5"/>
      <c r="L183" s="5"/>
      <c r="M183" s="5"/>
      <c r="N183" s="5"/>
    </row>
    <row r="184" spans="1:14" ht="15" customHeight="1">
      <c r="A184" s="5"/>
      <c r="B184" s="5"/>
      <c r="C184" s="5"/>
      <c r="D184" s="5"/>
      <c r="E184" s="5"/>
      <c r="F184" s="5"/>
      <c r="G184" s="5"/>
      <c r="H184" s="5"/>
      <c r="I184" s="5"/>
      <c r="J184" s="5"/>
      <c r="K184" s="5"/>
      <c r="L184" s="5"/>
      <c r="M184" s="5"/>
      <c r="N184" s="5"/>
    </row>
    <row r="185" spans="1:14" ht="15" customHeight="1">
      <c r="A185" s="5"/>
      <c r="B185" s="5"/>
      <c r="C185" s="5"/>
      <c r="D185" s="5"/>
      <c r="E185" s="5"/>
      <c r="F185" s="5"/>
      <c r="G185" s="5"/>
      <c r="H185" s="5"/>
      <c r="I185" s="5"/>
      <c r="J185" s="5"/>
      <c r="K185" s="5"/>
      <c r="L185" s="5"/>
      <c r="M185" s="5"/>
      <c r="N185" s="5"/>
    </row>
    <row r="186" spans="1:14" ht="15" customHeight="1">
      <c r="A186" s="5"/>
      <c r="B186" s="5"/>
      <c r="C186" s="5"/>
      <c r="D186" s="5"/>
      <c r="E186" s="5"/>
      <c r="F186" s="5"/>
      <c r="G186" s="5"/>
      <c r="H186" s="5"/>
      <c r="I186" s="5"/>
      <c r="J186" s="5"/>
      <c r="K186" s="5"/>
      <c r="L186" s="5"/>
      <c r="M186" s="5"/>
      <c r="N186" s="5"/>
    </row>
    <row r="187" spans="1:14" ht="15" customHeight="1">
      <c r="A187" s="5"/>
      <c r="B187" s="5"/>
      <c r="C187" s="5"/>
      <c r="D187" s="5"/>
      <c r="E187" s="5"/>
      <c r="F187" s="5"/>
      <c r="G187" s="5"/>
      <c r="H187" s="5"/>
      <c r="I187" s="5"/>
      <c r="J187" s="5"/>
      <c r="K187" s="5"/>
      <c r="L187" s="5"/>
      <c r="M187" s="5"/>
      <c r="N187" s="5"/>
    </row>
    <row r="188" spans="1:14" ht="15" customHeight="1">
      <c r="A188" s="5"/>
      <c r="B188" s="5"/>
      <c r="C188" s="5"/>
      <c r="D188" s="5"/>
      <c r="E188" s="5"/>
      <c r="F188" s="5"/>
      <c r="G188" s="5"/>
      <c r="H188" s="5"/>
      <c r="I188" s="5"/>
      <c r="J188" s="5"/>
      <c r="K188" s="5"/>
      <c r="L188" s="5"/>
      <c r="M188" s="5"/>
      <c r="N188" s="5"/>
    </row>
    <row r="189" spans="1:14" ht="15" customHeight="1">
      <c r="A189" s="5"/>
      <c r="B189" s="5"/>
      <c r="C189" s="5"/>
      <c r="D189" s="5"/>
      <c r="E189" s="5"/>
      <c r="F189" s="5"/>
      <c r="G189" s="5"/>
      <c r="H189" s="5"/>
      <c r="I189" s="5"/>
      <c r="J189" s="5"/>
      <c r="K189" s="5"/>
      <c r="L189" s="5"/>
      <c r="M189" s="5"/>
      <c r="N189" s="5"/>
    </row>
    <row r="190" spans="1:14" ht="15" customHeight="1">
      <c r="A190" s="5"/>
      <c r="B190" s="5"/>
      <c r="C190" s="5"/>
      <c r="D190" s="5"/>
      <c r="E190" s="5"/>
      <c r="F190" s="5"/>
      <c r="G190" s="5"/>
      <c r="H190" s="5"/>
      <c r="I190" s="5"/>
      <c r="J190" s="5"/>
      <c r="K190" s="5"/>
      <c r="L190" s="5"/>
      <c r="M190" s="5"/>
      <c r="N190" s="5"/>
    </row>
    <row r="191" spans="1:14" ht="15" customHeight="1">
      <c r="A191" s="5"/>
      <c r="B191" s="5"/>
      <c r="C191" s="5"/>
      <c r="D191" s="5"/>
      <c r="E191" s="5"/>
      <c r="F191" s="5"/>
      <c r="G191" s="5"/>
      <c r="H191" s="5"/>
      <c r="I191" s="5"/>
      <c r="J191" s="5"/>
      <c r="K191" s="5"/>
      <c r="L191" s="5"/>
      <c r="M191" s="5"/>
      <c r="N191" s="5"/>
    </row>
    <row r="192" spans="1:14" ht="15" customHeight="1">
      <c r="A192" s="5"/>
      <c r="B192" s="5"/>
      <c r="C192" s="5"/>
      <c r="D192" s="5"/>
      <c r="E192" s="5"/>
      <c r="F192" s="5"/>
      <c r="G192" s="5"/>
      <c r="H192" s="5"/>
      <c r="I192" s="5"/>
      <c r="J192" s="5"/>
      <c r="K192" s="5"/>
      <c r="L192" s="5"/>
      <c r="M192" s="5"/>
      <c r="N192" s="5"/>
    </row>
    <row r="193" spans="1:14" ht="15" customHeight="1">
      <c r="A193" s="5"/>
      <c r="B193" s="5"/>
      <c r="C193" s="5"/>
      <c r="D193" s="5"/>
      <c r="E193" s="5"/>
      <c r="F193" s="5"/>
      <c r="G193" s="5"/>
      <c r="H193" s="5"/>
      <c r="I193" s="5"/>
      <c r="J193" s="5"/>
      <c r="K193" s="5"/>
      <c r="L193" s="5"/>
      <c r="M193" s="5"/>
      <c r="N193" s="5"/>
    </row>
    <row r="194" spans="1:14" ht="15" customHeight="1">
      <c r="A194" s="5"/>
      <c r="B194" s="5"/>
      <c r="C194" s="5"/>
      <c r="D194" s="5"/>
      <c r="E194" s="5"/>
      <c r="F194" s="5"/>
      <c r="G194" s="5"/>
      <c r="H194" s="5"/>
      <c r="I194" s="5"/>
      <c r="J194" s="5"/>
      <c r="K194" s="5"/>
      <c r="L194" s="5"/>
      <c r="M194" s="5"/>
      <c r="N194" s="5"/>
    </row>
    <row r="195" spans="1:14" ht="15" customHeight="1">
      <c r="A195" s="5"/>
      <c r="B195" s="5"/>
      <c r="C195" s="5"/>
      <c r="D195" s="5"/>
      <c r="E195" s="5"/>
      <c r="F195" s="5"/>
      <c r="G195" s="5"/>
      <c r="H195" s="5"/>
      <c r="I195" s="5"/>
      <c r="J195" s="5"/>
      <c r="K195" s="5"/>
      <c r="L195" s="5"/>
      <c r="M195" s="5"/>
      <c r="N195" s="5"/>
    </row>
    <row r="196" spans="1:14" ht="15" customHeight="1">
      <c r="A196" s="5"/>
      <c r="B196" s="5"/>
      <c r="C196" s="5"/>
      <c r="D196" s="5"/>
      <c r="E196" s="5"/>
      <c r="F196" s="5"/>
      <c r="G196" s="5"/>
      <c r="H196" s="5"/>
      <c r="I196" s="5"/>
      <c r="J196" s="5"/>
      <c r="K196" s="5"/>
      <c r="L196" s="5"/>
      <c r="M196" s="5"/>
      <c r="N196" s="5"/>
    </row>
    <row r="197" spans="1:14" ht="15" customHeight="1">
      <c r="A197" s="5"/>
      <c r="B197" s="5"/>
      <c r="C197" s="5"/>
      <c r="D197" s="5"/>
      <c r="E197" s="5"/>
      <c r="F197" s="5"/>
      <c r="G197" s="5"/>
      <c r="H197" s="5"/>
      <c r="I197" s="5"/>
      <c r="J197" s="5"/>
      <c r="K197" s="5"/>
      <c r="L197" s="5"/>
      <c r="M197" s="5"/>
      <c r="N197" s="5"/>
    </row>
    <row r="198" spans="1:14" ht="15" customHeight="1">
      <c r="A198" s="5"/>
      <c r="B198" s="5"/>
      <c r="C198" s="5"/>
      <c r="D198" s="5"/>
      <c r="E198" s="5"/>
      <c r="F198" s="5"/>
      <c r="G198" s="5"/>
      <c r="H198" s="5"/>
      <c r="I198" s="5"/>
      <c r="J198" s="5"/>
      <c r="K198" s="5"/>
      <c r="L198" s="5"/>
      <c r="M198" s="5"/>
      <c r="N198" s="5"/>
    </row>
    <row r="199" spans="1:14" ht="15" customHeight="1">
      <c r="A199" s="5"/>
      <c r="B199" s="5"/>
      <c r="C199" s="5"/>
      <c r="D199" s="5"/>
      <c r="E199" s="5"/>
      <c r="F199" s="5"/>
      <c r="G199" s="5"/>
      <c r="H199" s="5"/>
      <c r="I199" s="5"/>
      <c r="J199" s="5"/>
      <c r="K199" s="5"/>
      <c r="L199" s="5"/>
      <c r="M199" s="5"/>
      <c r="N199" s="5"/>
    </row>
    <row r="200" spans="1:14" ht="15" customHeight="1">
      <c r="A200" s="5"/>
      <c r="B200" s="5"/>
      <c r="C200" s="5"/>
      <c r="D200" s="5"/>
      <c r="E200" s="5"/>
      <c r="F200" s="5"/>
      <c r="G200" s="5"/>
      <c r="H200" s="5"/>
      <c r="I200" s="5"/>
      <c r="J200" s="5"/>
      <c r="K200" s="5"/>
      <c r="L200" s="5"/>
      <c r="M200" s="5"/>
      <c r="N200" s="5"/>
    </row>
    <row r="201" spans="1:14" ht="15" customHeight="1">
      <c r="A201" s="5"/>
      <c r="B201" s="5"/>
      <c r="C201" s="5"/>
      <c r="D201" s="5"/>
      <c r="E201" s="5"/>
      <c r="F201" s="5"/>
      <c r="G201" s="5"/>
      <c r="H201" s="5"/>
      <c r="I201" s="5"/>
      <c r="J201" s="5"/>
      <c r="K201" s="5"/>
      <c r="L201" s="5"/>
      <c r="M201" s="5"/>
      <c r="N201" s="5"/>
    </row>
    <row r="202" spans="1:14" ht="15" customHeight="1">
      <c r="A202" s="5"/>
      <c r="B202" s="5"/>
      <c r="C202" s="5"/>
      <c r="D202" s="5"/>
      <c r="E202" s="5"/>
      <c r="F202" s="5"/>
      <c r="G202" s="5"/>
      <c r="H202" s="5"/>
      <c r="I202" s="5"/>
      <c r="J202" s="5"/>
      <c r="K202" s="5"/>
      <c r="L202" s="5"/>
      <c r="M202" s="5"/>
      <c r="N202" s="5"/>
    </row>
    <row r="203" spans="1:14" ht="15" customHeight="1">
      <c r="A203" s="5"/>
      <c r="B203" s="5"/>
      <c r="C203" s="5"/>
      <c r="D203" s="5"/>
      <c r="E203" s="5"/>
      <c r="F203" s="5"/>
      <c r="G203" s="5"/>
      <c r="H203" s="5"/>
      <c r="I203" s="5"/>
      <c r="J203" s="5"/>
      <c r="K203" s="5"/>
      <c r="L203" s="5"/>
      <c r="M203" s="5"/>
      <c r="N203" s="5"/>
    </row>
    <row r="204" spans="1:14" ht="15" customHeight="1">
      <c r="A204" s="5"/>
      <c r="B204" s="5"/>
      <c r="C204" s="5"/>
      <c r="D204" s="5"/>
      <c r="E204" s="5"/>
      <c r="F204" s="5"/>
      <c r="G204" s="5"/>
      <c r="H204" s="5"/>
      <c r="I204" s="5"/>
      <c r="J204" s="5"/>
      <c r="K204" s="5"/>
      <c r="L204" s="5"/>
      <c r="M204" s="5"/>
      <c r="N204" s="5"/>
    </row>
    <row r="205" spans="1:14" ht="15" customHeight="1">
      <c r="A205" s="5"/>
      <c r="B205" s="5"/>
      <c r="C205" s="5"/>
      <c r="D205" s="5"/>
      <c r="E205" s="5"/>
      <c r="F205" s="5"/>
      <c r="G205" s="5"/>
      <c r="H205" s="5"/>
      <c r="I205" s="5"/>
      <c r="J205" s="5"/>
      <c r="K205" s="5"/>
      <c r="L205" s="5"/>
      <c r="M205" s="5"/>
      <c r="N205" s="5"/>
    </row>
    <row r="206" spans="1:14" ht="15" customHeight="1">
      <c r="A206" s="5"/>
      <c r="B206" s="5"/>
      <c r="C206" s="5"/>
      <c r="D206" s="5"/>
      <c r="E206" s="5"/>
      <c r="F206" s="5"/>
      <c r="G206" s="5"/>
      <c r="H206" s="5"/>
      <c r="I206" s="5"/>
      <c r="J206" s="5"/>
      <c r="K206" s="5"/>
      <c r="L206" s="5"/>
      <c r="M206" s="5"/>
      <c r="N206" s="5"/>
    </row>
    <row r="207" spans="1:14" ht="15" customHeight="1">
      <c r="A207" s="5"/>
      <c r="B207" s="5"/>
      <c r="C207" s="5"/>
      <c r="D207" s="5"/>
      <c r="E207" s="5"/>
      <c r="F207" s="5"/>
      <c r="G207" s="5"/>
      <c r="H207" s="5"/>
      <c r="I207" s="5"/>
      <c r="J207" s="5"/>
      <c r="K207" s="5"/>
      <c r="L207" s="5"/>
      <c r="M207" s="5"/>
      <c r="N207" s="5"/>
    </row>
    <row r="208" spans="1:14" ht="15" customHeight="1">
      <c r="A208" s="5"/>
      <c r="B208" s="5"/>
      <c r="C208" s="5"/>
      <c r="D208" s="5"/>
      <c r="E208" s="5"/>
      <c r="F208" s="5"/>
      <c r="G208" s="5"/>
      <c r="H208" s="5"/>
      <c r="I208" s="5"/>
      <c r="J208" s="5"/>
      <c r="K208" s="5"/>
      <c r="L208" s="5"/>
      <c r="M208" s="5"/>
      <c r="N208" s="5"/>
    </row>
    <row r="209" spans="1:14" ht="15" customHeight="1">
      <c r="A209" s="5"/>
      <c r="B209" s="5"/>
      <c r="C209" s="5"/>
      <c r="D209" s="5"/>
      <c r="E209" s="5"/>
      <c r="F209" s="5"/>
      <c r="G209" s="5"/>
      <c r="H209" s="5"/>
      <c r="I209" s="5"/>
      <c r="J209" s="5"/>
      <c r="K209" s="5"/>
      <c r="L209" s="5"/>
      <c r="M209" s="5"/>
      <c r="N209" s="5"/>
    </row>
    <row r="565" spans="2:5" ht="15" customHeight="1">
      <c r="E565" s="1" t="s">
        <v>1460</v>
      </c>
    </row>
    <row r="569" spans="2:5" ht="15" customHeight="1">
      <c r="C569" t="s">
        <v>1461</v>
      </c>
    </row>
    <row r="573" spans="2:5" ht="15" customHeight="1">
      <c r="B573" t="s">
        <v>1462</v>
      </c>
    </row>
    <row r="574" spans="2:5" ht="15" customHeight="1">
      <c r="B574" t="s">
        <v>1463</v>
      </c>
    </row>
    <row r="575" spans="2:5" ht="15" customHeight="1">
      <c r="B575" t="s">
        <v>1464</v>
      </c>
    </row>
    <row r="577" spans="1:4" ht="15" customHeight="1">
      <c r="A577" s="763"/>
      <c r="B577" s="907" t="s">
        <v>372</v>
      </c>
      <c r="C577" s="503" t="s">
        <v>1123</v>
      </c>
    </row>
    <row r="578" spans="1:4" ht="15" customHeight="1">
      <c r="A578" s="763"/>
      <c r="B578" s="908"/>
      <c r="C578" s="504" t="s">
        <v>1123</v>
      </c>
    </row>
    <row r="579" spans="1:4" ht="15" customHeight="1">
      <c r="A579" s="763"/>
      <c r="B579" s="909"/>
      <c r="C579" s="504" t="s">
        <v>1123</v>
      </c>
    </row>
    <row r="580" spans="1:4" ht="15" customHeight="1">
      <c r="A580" s="910" t="s">
        <v>1465</v>
      </c>
      <c r="B580" s="912" t="s">
        <v>1466</v>
      </c>
      <c r="C580" s="503" t="s">
        <v>1123</v>
      </c>
    </row>
    <row r="581" spans="1:4" ht="15" customHeight="1">
      <c r="A581" s="910"/>
      <c r="B581" s="913"/>
      <c r="C581" s="504" t="s">
        <v>1123</v>
      </c>
    </row>
    <row r="582" spans="1:4" ht="15" customHeight="1">
      <c r="A582" s="910"/>
      <c r="B582" s="913"/>
      <c r="C582" s="505" t="s">
        <v>1123</v>
      </c>
    </row>
    <row r="583" spans="1:4" ht="15" customHeight="1">
      <c r="A583" s="911"/>
      <c r="B583" s="907" t="s">
        <v>437</v>
      </c>
      <c r="C583" s="506" t="s">
        <v>1123</v>
      </c>
      <c r="D583" s="508"/>
    </row>
    <row r="584" spans="1:4" ht="15" customHeight="1">
      <c r="A584" s="911"/>
      <c r="B584" s="914"/>
      <c r="C584" s="506" t="s">
        <v>1123</v>
      </c>
      <c r="D584" s="508"/>
    </row>
    <row r="585" spans="1:4" ht="15" customHeight="1">
      <c r="A585" s="911"/>
      <c r="B585" s="915"/>
      <c r="C585" s="507" t="s">
        <v>1123</v>
      </c>
      <c r="D585" s="508"/>
    </row>
    <row r="586" spans="1:4" ht="15" customHeight="1">
      <c r="A586" s="763"/>
      <c r="B586" s="908" t="s">
        <v>445</v>
      </c>
      <c r="C586" s="506" t="s">
        <v>1123</v>
      </c>
      <c r="D586" s="508"/>
    </row>
    <row r="587" spans="1:4" ht="15" customHeight="1">
      <c r="A587" s="763"/>
      <c r="B587" s="914"/>
      <c r="C587" s="506" t="s">
        <v>1123</v>
      </c>
      <c r="D587" s="508"/>
    </row>
    <row r="588" spans="1:4" ht="15" customHeight="1">
      <c r="A588" s="763"/>
      <c r="B588" s="915"/>
      <c r="C588" s="507" t="s">
        <v>1123</v>
      </c>
      <c r="D588" s="508"/>
    </row>
  </sheetData>
  <autoFilter ref="A1:AD148" xr:uid="{00000000-0009-0000-0000-00000B000000}">
    <filterColumn colId="13" showButton="0"/>
    <filterColumn colId="14" showButton="0"/>
    <filterColumn colId="15" showButton="0"/>
    <filterColumn colId="16" showButton="0"/>
    <filterColumn colId="17" showButton="0"/>
    <filterColumn colId="18" showButton="0"/>
    <filterColumn colId="19" showButton="0"/>
    <filterColumn colId="20" showButton="0"/>
  </autoFilter>
  <mergeCells count="97">
    <mergeCell ref="B141:L141"/>
    <mergeCell ref="B142:L142"/>
    <mergeCell ref="B148:L148"/>
    <mergeCell ref="B143:L143"/>
    <mergeCell ref="B144:L144"/>
    <mergeCell ref="B145:L145"/>
    <mergeCell ref="B146:L146"/>
    <mergeCell ref="B147:L147"/>
    <mergeCell ref="B134:L134"/>
    <mergeCell ref="B135:L135"/>
    <mergeCell ref="B136:L136"/>
    <mergeCell ref="B137:L137"/>
    <mergeCell ref="B140:L140"/>
    <mergeCell ref="B113:L113"/>
    <mergeCell ref="B114:L114"/>
    <mergeCell ref="B131:L131"/>
    <mergeCell ref="B132:L132"/>
    <mergeCell ref="B133:L133"/>
    <mergeCell ref="B124:L124"/>
    <mergeCell ref="B128:L128"/>
    <mergeCell ref="B129:L129"/>
    <mergeCell ref="B130:L130"/>
    <mergeCell ref="B118:L118"/>
    <mergeCell ref="B104:L104"/>
    <mergeCell ref="B105:L105"/>
    <mergeCell ref="B106:L106"/>
    <mergeCell ref="B139:L139"/>
    <mergeCell ref="B119:L119"/>
    <mergeCell ref="B120:L120"/>
    <mergeCell ref="B121:L121"/>
    <mergeCell ref="B122:L122"/>
    <mergeCell ref="B138:L138"/>
    <mergeCell ref="B123:L123"/>
    <mergeCell ref="B125:L125"/>
    <mergeCell ref="B126:L126"/>
    <mergeCell ref="B127:L127"/>
    <mergeCell ref="B115:L115"/>
    <mergeCell ref="B116:L116"/>
    <mergeCell ref="B117:L117"/>
    <mergeCell ref="B95:B97"/>
    <mergeCell ref="A89:A94"/>
    <mergeCell ref="B89:B91"/>
    <mergeCell ref="B92:B94"/>
    <mergeCell ref="B103:L103"/>
    <mergeCell ref="B98:L98"/>
    <mergeCell ref="B99:L99"/>
    <mergeCell ref="B101:L101"/>
    <mergeCell ref="B102:L102"/>
    <mergeCell ref="B107:L107"/>
    <mergeCell ref="B108:L108"/>
    <mergeCell ref="B110:L110"/>
    <mergeCell ref="B111:L111"/>
    <mergeCell ref="B112:L112"/>
    <mergeCell ref="B109:L109"/>
    <mergeCell ref="N1:V1"/>
    <mergeCell ref="A17:A22"/>
    <mergeCell ref="B2:B4"/>
    <mergeCell ref="B5:B7"/>
    <mergeCell ref="B8:B10"/>
    <mergeCell ref="B11:B13"/>
    <mergeCell ref="B14:B16"/>
    <mergeCell ref="B17:B19"/>
    <mergeCell ref="B20:B22"/>
    <mergeCell ref="B23:B25"/>
    <mergeCell ref="B26:B28"/>
    <mergeCell ref="B32:B34"/>
    <mergeCell ref="B86:B88"/>
    <mergeCell ref="B83:B85"/>
    <mergeCell ref="B41:B43"/>
    <mergeCell ref="B44:B46"/>
    <mergeCell ref="B29:B31"/>
    <mergeCell ref="B35:B37"/>
    <mergeCell ref="B74:B76"/>
    <mergeCell ref="B50:B52"/>
    <mergeCell ref="B47:B49"/>
    <mergeCell ref="B56:B58"/>
    <mergeCell ref="A38:A40"/>
    <mergeCell ref="A77:A82"/>
    <mergeCell ref="B59:B61"/>
    <mergeCell ref="A53:A58"/>
    <mergeCell ref="B53:B55"/>
    <mergeCell ref="A74:A76"/>
    <mergeCell ref="B62:B64"/>
    <mergeCell ref="B65:B67"/>
    <mergeCell ref="B68:B70"/>
    <mergeCell ref="B71:B73"/>
    <mergeCell ref="A47:A49"/>
    <mergeCell ref="A65:A70"/>
    <mergeCell ref="A41:A46"/>
    <mergeCell ref="B77:B79"/>
    <mergeCell ref="B80:B82"/>
    <mergeCell ref="B38:B40"/>
    <mergeCell ref="B577:B579"/>
    <mergeCell ref="A580:A585"/>
    <mergeCell ref="B580:B582"/>
    <mergeCell ref="B583:B585"/>
    <mergeCell ref="B586:B588"/>
  </mergeCells>
  <conditionalFormatting sqref="AB2:AB97">
    <cfRule type="colorScale" priority="5">
      <colorScale>
        <cfvo type="min"/>
        <cfvo type="percentile" val="50"/>
        <cfvo type="max"/>
        <color rgb="FFF8696B"/>
        <color rgb="FFFFEB84"/>
        <color rgb="FF63BE7B"/>
      </colorScale>
    </cfRule>
  </conditionalFormatting>
  <conditionalFormatting sqref="AH2:AH97">
    <cfRule type="colorScale" priority="6">
      <colorScale>
        <cfvo type="min"/>
        <cfvo type="percentile" val="50"/>
        <cfvo type="max"/>
        <color rgb="FFF8696B"/>
        <color rgb="FFFFEB84"/>
        <color rgb="FF63BE7B"/>
      </colorScale>
    </cfRule>
  </conditionalFormatting>
  <conditionalFormatting sqref="AZ3:AZ98">
    <cfRule type="colorScale" priority="4">
      <colorScale>
        <cfvo type="min"/>
        <cfvo type="percentile" val="50"/>
        <cfvo type="max"/>
        <color rgb="FFF8696B"/>
        <color rgb="FFFFEB84"/>
        <color rgb="FF63BE7B"/>
      </colorScale>
    </cfRule>
  </conditionalFormatting>
  <conditionalFormatting sqref="BE3:BE98">
    <cfRule type="colorScale" priority="1">
      <colorScale>
        <cfvo type="min"/>
        <cfvo type="percentile" val="50"/>
        <cfvo type="max"/>
        <color rgb="FFF8696B"/>
        <color rgb="FFFFEB84"/>
        <color rgb="FF63BE7B"/>
      </colorScale>
    </cfRule>
  </conditionalFormatting>
  <conditionalFormatting sqref="BI3:BI98">
    <cfRule type="cellIs" dxfId="9" priority="2" operator="between">
      <formula>-3</formula>
      <formula>3</formula>
    </cfRule>
    <cfRule type="cellIs" dxfId="8" priority="3" operator="notBetween">
      <formula>-3</formula>
      <formula>3</formula>
    </cfRule>
  </conditionalFormatting>
  <dataValidations count="1">
    <dataValidation type="list" allowBlank="1" showInputMessage="1" showErrorMessage="1" sqref="AT3:AU98" xr:uid="{C7CD9277-B4C5-44C0-B3CD-0CC74710EAD5}">
      <formula1>$R$2:$R$51</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B4C6E7"/>
    <outlinePr summaryBelow="0" summaryRight="0"/>
  </sheetPr>
  <dimension ref="A1:M267"/>
  <sheetViews>
    <sheetView topLeftCell="A80" workbookViewId="0">
      <selection activeCell="L22" sqref="L22"/>
    </sheetView>
  </sheetViews>
  <sheetFormatPr defaultColWidth="12.625" defaultRowHeight="15" customHeight="1"/>
  <cols>
    <col min="3" max="3" width="16.125" customWidth="1"/>
    <col min="4" max="4" width="22.25" customWidth="1"/>
    <col min="5" max="5" width="19.125" customWidth="1"/>
    <col min="6" max="6" width="18.5" customWidth="1"/>
    <col min="7" max="7" width="18.25" customWidth="1"/>
    <col min="8" max="8" width="20.5" customWidth="1"/>
    <col min="9" max="9" width="15.75" customWidth="1"/>
    <col min="10" max="10" width="14.75" customWidth="1"/>
    <col min="11" max="11" width="15.375" customWidth="1"/>
    <col min="12" max="12" width="20.25" customWidth="1"/>
    <col min="13" max="13" width="13.75" customWidth="1"/>
    <col min="14" max="14" width="11.25" customWidth="1"/>
    <col min="15" max="15" width="12.5" customWidth="1"/>
    <col min="17" max="17" width="16.375" customWidth="1"/>
    <col min="19" max="19" width="14.875" customWidth="1"/>
    <col min="20" max="20" width="13.125" customWidth="1"/>
    <col min="23" max="23" width="16.125" customWidth="1"/>
    <col min="24" max="24" width="20" customWidth="1"/>
    <col min="25" max="25" width="18.875" customWidth="1"/>
    <col min="26" max="26" width="12.25" customWidth="1"/>
    <col min="27" max="27" width="9.375" customWidth="1"/>
    <col min="29" max="29" width="10.375" customWidth="1"/>
    <col min="30" max="30" width="13.25" customWidth="1"/>
    <col min="31" max="31" width="15.375" customWidth="1"/>
    <col min="32" max="32" width="11.625" customWidth="1"/>
    <col min="33" max="33" width="13" customWidth="1"/>
    <col min="34" max="34" width="13.25" customWidth="1"/>
    <col min="35" max="35" width="13" customWidth="1"/>
    <col min="36" max="36" width="13.875" customWidth="1"/>
    <col min="38" max="38" width="13.625" customWidth="1"/>
    <col min="39" max="39" width="14.75" customWidth="1"/>
    <col min="40" max="40" width="13.75" customWidth="1"/>
    <col min="41" max="41" width="11.25" customWidth="1"/>
    <col min="42" max="42" width="12.5" customWidth="1"/>
    <col min="44" max="44" width="16.375" customWidth="1"/>
    <col min="46" max="46" width="14.875" customWidth="1"/>
    <col min="47" max="47" width="13.125" customWidth="1"/>
    <col min="50" max="50" width="16.125" customWidth="1"/>
    <col min="51" max="51" width="20" customWidth="1"/>
    <col min="52" max="52" width="18.875" customWidth="1"/>
    <col min="53" max="53" width="12.25" customWidth="1"/>
    <col min="54" max="54" width="9.375" customWidth="1"/>
    <col min="56" max="56" width="10.375" customWidth="1"/>
    <col min="57" max="57" width="13.25" customWidth="1"/>
    <col min="58" max="58" width="15.375" customWidth="1"/>
    <col min="59" max="59" width="11.625" customWidth="1"/>
    <col min="60" max="60" width="13" customWidth="1"/>
    <col min="61" max="61" width="13.25" customWidth="1"/>
    <col min="62" max="62" width="13" customWidth="1"/>
    <col min="63" max="63" width="13.875" customWidth="1"/>
    <col min="65" max="65" width="13.625" customWidth="1"/>
    <col min="66" max="66" width="14.75" customWidth="1"/>
    <col min="67" max="67" width="13.75" customWidth="1"/>
    <col min="68" max="68" width="11.25" customWidth="1"/>
    <col min="69" max="69" width="12.5" customWidth="1"/>
    <col min="71" max="71" width="16.375" customWidth="1"/>
    <col min="73" max="73" width="14.875" customWidth="1"/>
    <col min="74" max="74" width="13.125" customWidth="1"/>
    <col min="77" max="77" width="16.125" customWidth="1"/>
    <col min="78" max="78" width="20" customWidth="1"/>
    <col min="79" max="79" width="18.875" customWidth="1"/>
    <col min="80" max="80" width="12.25" customWidth="1"/>
    <col min="81" max="81" width="9.375" customWidth="1"/>
    <col min="83" max="83" width="10.375" customWidth="1"/>
    <col min="84" max="84" width="13.25" customWidth="1"/>
    <col min="85" max="85" width="15.375" customWidth="1"/>
    <col min="86" max="86" width="11.625" customWidth="1"/>
    <col min="87" max="87" width="13" customWidth="1"/>
    <col min="88" max="88" width="13.25" customWidth="1"/>
    <col min="89" max="89" width="13" customWidth="1"/>
    <col min="90" max="90" width="13.875" customWidth="1"/>
    <col min="92" max="92" width="13.625" customWidth="1"/>
    <col min="93" max="93" width="14.75" customWidth="1"/>
    <col min="94" max="94" width="13.75" customWidth="1"/>
    <col min="95" max="95" width="11.25" customWidth="1"/>
    <col min="96" max="96" width="12.5" customWidth="1"/>
    <col min="98" max="98" width="16.375" customWidth="1"/>
    <col min="100" max="100" width="14.875" customWidth="1"/>
    <col min="101" max="101" width="13.125" customWidth="1"/>
    <col min="104" max="104" width="16.125" customWidth="1"/>
    <col min="105" max="105" width="20" customWidth="1"/>
    <col min="106" max="106" width="18.875" customWidth="1"/>
    <col min="107" max="107" width="12.25" customWidth="1"/>
    <col min="108" max="108" width="9.375" customWidth="1"/>
    <col min="110" max="110" width="10.375" customWidth="1"/>
    <col min="111" max="111" width="13.25" customWidth="1"/>
    <col min="112" max="112" width="15.375" customWidth="1"/>
    <col min="113" max="113" width="11.625" customWidth="1"/>
    <col min="114" max="114" width="13" customWidth="1"/>
    <col min="115" max="115" width="13.25" customWidth="1"/>
    <col min="116" max="116" width="13" customWidth="1"/>
    <col min="117" max="117" width="13.875" customWidth="1"/>
    <col min="119" max="119" width="13.625" customWidth="1"/>
    <col min="120" max="120" width="14.75" customWidth="1"/>
    <col min="121" max="121" width="13.75" customWidth="1"/>
    <col min="122" max="122" width="11.25" customWidth="1"/>
    <col min="123" max="123" width="12.5" customWidth="1"/>
    <col min="125" max="125" width="16.375" customWidth="1"/>
    <col min="127" max="127" width="14.875" customWidth="1"/>
    <col min="128" max="128" width="13.125" customWidth="1"/>
    <col min="131" max="131" width="16.125" customWidth="1"/>
    <col min="132" max="132" width="20" customWidth="1"/>
    <col min="133" max="133" width="18.875" customWidth="1"/>
    <col min="134" max="134" width="12.25" customWidth="1"/>
    <col min="135" max="135" width="9.375" customWidth="1"/>
    <col min="137" max="137" width="10.375" customWidth="1"/>
    <col min="138" max="138" width="13.25" customWidth="1"/>
    <col min="139" max="139" width="15.375" customWidth="1"/>
    <col min="140" max="140" width="11.625" customWidth="1"/>
    <col min="141" max="141" width="13" customWidth="1"/>
    <col min="142" max="142" width="13.25" customWidth="1"/>
    <col min="143" max="143" width="13" customWidth="1"/>
    <col min="144" max="144" width="13.875" customWidth="1"/>
    <col min="146" max="146" width="13.625" customWidth="1"/>
    <col min="147" max="147" width="14.75" customWidth="1"/>
    <col min="148" max="148" width="13.75" customWidth="1"/>
    <col min="149" max="149" width="11.25" customWidth="1"/>
    <col min="150" max="150" width="12.5" customWidth="1"/>
    <col min="152" max="152" width="16.375" customWidth="1"/>
    <col min="154" max="154" width="14.875" customWidth="1"/>
    <col min="155" max="155" width="13.125" customWidth="1"/>
    <col min="158" max="158" width="16.125" customWidth="1"/>
    <col min="159" max="159" width="20" customWidth="1"/>
    <col min="160" max="160" width="18.875" customWidth="1"/>
    <col min="161" max="161" width="12.25" customWidth="1"/>
    <col min="162" max="162" width="9.375" customWidth="1"/>
    <col min="164" max="164" width="10.375" customWidth="1"/>
    <col min="165" max="165" width="13.25" customWidth="1"/>
    <col min="166" max="166" width="15.375" customWidth="1"/>
    <col min="167" max="167" width="11.625" customWidth="1"/>
    <col min="168" max="168" width="13" customWidth="1"/>
    <col min="169" max="169" width="13.25" customWidth="1"/>
    <col min="170" max="170" width="13" customWidth="1"/>
    <col min="171" max="171" width="13.875" customWidth="1"/>
    <col min="173" max="173" width="13.625" customWidth="1"/>
    <col min="174" max="174" width="14.75" customWidth="1"/>
    <col min="175" max="175" width="13.75" customWidth="1"/>
    <col min="176" max="176" width="11.25" customWidth="1"/>
    <col min="177" max="177" width="12.5" customWidth="1"/>
    <col min="179" max="179" width="16.375" customWidth="1"/>
    <col min="181" max="181" width="14.875" customWidth="1"/>
    <col min="182" max="182" width="13.125" customWidth="1"/>
    <col min="185" max="185" width="16.125" customWidth="1"/>
    <col min="186" max="186" width="20" customWidth="1"/>
    <col min="187" max="187" width="18.875" customWidth="1"/>
    <col min="188" max="188" width="12.25" customWidth="1"/>
    <col min="189" max="189" width="9.375" customWidth="1"/>
    <col min="191" max="191" width="10.375" customWidth="1"/>
    <col min="192" max="192" width="13.25" customWidth="1"/>
    <col min="193" max="193" width="15.375" customWidth="1"/>
    <col min="194" max="194" width="11.625" customWidth="1"/>
    <col min="195" max="195" width="13" customWidth="1"/>
    <col min="196" max="196" width="13.25" customWidth="1"/>
    <col min="197" max="197" width="13" customWidth="1"/>
    <col min="198" max="198" width="13.875" customWidth="1"/>
    <col min="200" max="200" width="13.625" customWidth="1"/>
    <col min="201" max="201" width="14.75" customWidth="1"/>
    <col min="202" max="202" width="13.75" customWidth="1"/>
    <col min="203" max="203" width="11.25" customWidth="1"/>
    <col min="204" max="204" width="12.5" customWidth="1"/>
    <col min="206" max="206" width="16.375" customWidth="1"/>
    <col min="208" max="208" width="14.875" customWidth="1"/>
    <col min="209" max="209" width="13.125" customWidth="1"/>
    <col min="212" max="212" width="16.125" customWidth="1"/>
    <col min="213" max="213" width="20" customWidth="1"/>
    <col min="214" max="214" width="18.875" customWidth="1"/>
    <col min="215" max="215" width="12.25" customWidth="1"/>
    <col min="216" max="216" width="9.375" customWidth="1"/>
    <col min="218" max="218" width="10.375" customWidth="1"/>
    <col min="219" max="219" width="13.25" customWidth="1"/>
    <col min="220" max="220" width="15.375" customWidth="1"/>
    <col min="221" max="221" width="11.625" customWidth="1"/>
    <col min="222" max="222" width="13" customWidth="1"/>
    <col min="223" max="223" width="13.25" customWidth="1"/>
    <col min="224" max="224" width="13" customWidth="1"/>
    <col min="225" max="225" width="13.875" customWidth="1"/>
    <col min="227" max="227" width="13.625" customWidth="1"/>
    <col min="228" max="228" width="14.75" customWidth="1"/>
    <col min="229" max="229" width="13.75" customWidth="1"/>
    <col min="230" max="230" width="11.25" customWidth="1"/>
    <col min="231" max="231" width="12.5" customWidth="1"/>
    <col min="233" max="233" width="16.375" customWidth="1"/>
    <col min="235" max="235" width="14.875" customWidth="1"/>
    <col min="236" max="236" width="13.125" customWidth="1"/>
    <col min="239" max="239" width="16.125" customWidth="1"/>
    <col min="240" max="240" width="20" customWidth="1"/>
    <col min="241" max="241" width="18.875" customWidth="1"/>
    <col min="242" max="242" width="12.25" customWidth="1"/>
    <col min="243" max="243" width="9.375" customWidth="1"/>
    <col min="245" max="245" width="10.375" customWidth="1"/>
    <col min="246" max="246" width="13.25" customWidth="1"/>
    <col min="247" max="247" width="15.375" customWidth="1"/>
    <col min="248" max="248" width="11.625" customWidth="1"/>
    <col min="249" max="249" width="13" customWidth="1"/>
    <col min="250" max="250" width="13.25" customWidth="1"/>
    <col min="251" max="251" width="13" customWidth="1"/>
    <col min="252" max="252" width="13.875" customWidth="1"/>
    <col min="254" max="254" width="13.625" customWidth="1"/>
    <col min="255" max="255" width="14.75" customWidth="1"/>
    <col min="256" max="256" width="13.75" customWidth="1"/>
    <col min="257" max="257" width="11.25" customWidth="1"/>
    <col min="258" max="258" width="12.5" customWidth="1"/>
    <col min="260" max="260" width="16.375" customWidth="1"/>
    <col min="262" max="262" width="14.875" customWidth="1"/>
    <col min="263" max="263" width="13.125" customWidth="1"/>
    <col min="266" max="266" width="16.125" customWidth="1"/>
    <col min="267" max="267" width="20" customWidth="1"/>
    <col min="268" max="268" width="18.875" customWidth="1"/>
    <col min="269" max="269" width="12.25" customWidth="1"/>
    <col min="270" max="270" width="9.375" customWidth="1"/>
    <col min="272" max="272" width="10.375" customWidth="1"/>
    <col min="273" max="273" width="13.25" customWidth="1"/>
    <col min="274" max="274" width="15.375" customWidth="1"/>
    <col min="275" max="275" width="11.625" customWidth="1"/>
    <col min="276" max="276" width="13" customWidth="1"/>
    <col min="277" max="277" width="13.25" customWidth="1"/>
    <col min="278" max="278" width="13" customWidth="1"/>
    <col min="279" max="279" width="13.875" customWidth="1"/>
    <col min="281" max="281" width="13.625" customWidth="1"/>
    <col min="282" max="282" width="14.75" customWidth="1"/>
    <col min="283" max="283" width="13.75" customWidth="1"/>
    <col min="284" max="284" width="11.25" customWidth="1"/>
    <col min="285" max="285" width="12.5" customWidth="1"/>
    <col min="287" max="287" width="16.375" customWidth="1"/>
    <col min="289" max="289" width="14.875" customWidth="1"/>
    <col min="290" max="290" width="13.125" customWidth="1"/>
    <col min="293" max="293" width="16.125" customWidth="1"/>
    <col min="294" max="294" width="20" customWidth="1"/>
    <col min="295" max="295" width="18.875" customWidth="1"/>
    <col min="296" max="296" width="12.25" customWidth="1"/>
    <col min="297" max="297" width="9.375" customWidth="1"/>
    <col min="299" max="299" width="10.375" customWidth="1"/>
    <col min="300" max="300" width="13.25" customWidth="1"/>
    <col min="301" max="301" width="15.375" customWidth="1"/>
    <col min="302" max="302" width="11.625" customWidth="1"/>
    <col min="303" max="303" width="13" customWidth="1"/>
    <col min="304" max="304" width="13.25" customWidth="1"/>
    <col min="305" max="305" width="13" customWidth="1"/>
    <col min="306" max="306" width="13.875" customWidth="1"/>
    <col min="308" max="308" width="13.625" customWidth="1"/>
    <col min="309" max="309" width="14.75" customWidth="1"/>
    <col min="310" max="310" width="13.75" customWidth="1"/>
    <col min="311" max="311" width="11.25" customWidth="1"/>
    <col min="312" max="312" width="12.5" customWidth="1"/>
    <col min="314" max="314" width="16.375" customWidth="1"/>
    <col min="316" max="316" width="14.875" customWidth="1"/>
    <col min="317" max="317" width="13.125" customWidth="1"/>
    <col min="320" max="320" width="16.125" customWidth="1"/>
    <col min="321" max="321" width="20" customWidth="1"/>
    <col min="322" max="322" width="18.875" customWidth="1"/>
    <col min="323" max="323" width="12.25" customWidth="1"/>
    <col min="324" max="324" width="9.375" customWidth="1"/>
    <col min="326" max="326" width="10.375" customWidth="1"/>
    <col min="327" max="327" width="13.25" customWidth="1"/>
    <col min="328" max="328" width="15.375" customWidth="1"/>
    <col min="329" max="329" width="11.625" customWidth="1"/>
    <col min="330" max="330" width="13" customWidth="1"/>
    <col min="331" max="331" width="13.25" customWidth="1"/>
    <col min="332" max="332" width="13" customWidth="1"/>
    <col min="333" max="333" width="13.875" customWidth="1"/>
    <col min="335" max="335" width="13.625" customWidth="1"/>
    <col min="336" max="336" width="14.75" customWidth="1"/>
    <col min="337" max="337" width="13.75" customWidth="1"/>
    <col min="338" max="338" width="11.25" customWidth="1"/>
    <col min="339" max="339" width="12.5" customWidth="1"/>
    <col min="341" max="341" width="16.375" customWidth="1"/>
    <col min="343" max="343" width="14.875" customWidth="1"/>
    <col min="344" max="344" width="13.125" customWidth="1"/>
    <col min="347" max="347" width="16.125" customWidth="1"/>
    <col min="348" max="348" width="20" customWidth="1"/>
    <col min="349" max="349" width="18.875" customWidth="1"/>
    <col min="350" max="350" width="12.25" customWidth="1"/>
    <col min="351" max="351" width="9.375" customWidth="1"/>
    <col min="353" max="353" width="10.375" customWidth="1"/>
    <col min="354" max="354" width="13.25" customWidth="1"/>
    <col min="355" max="355" width="15.375" customWidth="1"/>
    <col min="356" max="356" width="11.625" customWidth="1"/>
    <col min="357" max="357" width="13" customWidth="1"/>
    <col min="358" max="358" width="13.25" customWidth="1"/>
    <col min="359" max="359" width="13" customWidth="1"/>
    <col min="360" max="360" width="13.875" customWidth="1"/>
    <col min="362" max="362" width="13.625" customWidth="1"/>
    <col min="363" max="363" width="14.75" customWidth="1"/>
    <col min="364" max="364" width="13.75" customWidth="1"/>
    <col min="365" max="365" width="11.25" customWidth="1"/>
    <col min="366" max="366" width="12.5" customWidth="1"/>
    <col min="368" max="368" width="16.375" customWidth="1"/>
    <col min="370" max="370" width="14.875" customWidth="1"/>
    <col min="371" max="371" width="13.125" customWidth="1"/>
    <col min="374" max="374" width="16.125" customWidth="1"/>
    <col min="375" max="375" width="20" customWidth="1"/>
    <col min="376" max="376" width="18.875" customWidth="1"/>
    <col min="377" max="377" width="12.25" customWidth="1"/>
    <col min="378" max="378" width="9.375" customWidth="1"/>
    <col min="380" max="380" width="10.375" customWidth="1"/>
    <col min="381" max="381" width="13.25" customWidth="1"/>
    <col min="382" max="382" width="15.375" customWidth="1"/>
    <col min="383" max="383" width="11.625" customWidth="1"/>
    <col min="384" max="384" width="13" customWidth="1"/>
    <col min="385" max="385" width="13.25" customWidth="1"/>
    <col min="386" max="386" width="13" customWidth="1"/>
    <col min="387" max="387" width="13.875" customWidth="1"/>
    <col min="389" max="389" width="13.625" customWidth="1"/>
    <col min="390" max="390" width="14.75" customWidth="1"/>
    <col min="391" max="391" width="13.75" customWidth="1"/>
    <col min="392" max="392" width="11.25" customWidth="1"/>
    <col min="393" max="393" width="12.5" customWidth="1"/>
    <col min="395" max="395" width="16.375" customWidth="1"/>
    <col min="397" max="397" width="14.875" customWidth="1"/>
    <col min="398" max="398" width="13.125" customWidth="1"/>
    <col min="401" max="401" width="16.125" customWidth="1"/>
    <col min="402" max="402" width="20" customWidth="1"/>
    <col min="403" max="403" width="18.875" customWidth="1"/>
    <col min="404" max="404" width="12.25" customWidth="1"/>
    <col min="405" max="405" width="9.375" customWidth="1"/>
    <col min="407" max="407" width="10.375" customWidth="1"/>
    <col min="408" max="408" width="13.25" customWidth="1"/>
    <col min="409" max="409" width="15.375" customWidth="1"/>
    <col min="410" max="410" width="11.625" customWidth="1"/>
    <col min="411" max="411" width="13" customWidth="1"/>
    <col min="412" max="412" width="13.25" customWidth="1"/>
    <col min="413" max="413" width="13" customWidth="1"/>
    <col min="414" max="414" width="13.875" customWidth="1"/>
    <col min="416" max="416" width="13.625" customWidth="1"/>
    <col min="417" max="417" width="14.75" customWidth="1"/>
    <col min="418" max="418" width="13.75" customWidth="1"/>
    <col min="419" max="419" width="11.25" customWidth="1"/>
    <col min="420" max="420" width="12.5" customWidth="1"/>
    <col min="422" max="422" width="16.375" customWidth="1"/>
    <col min="424" max="424" width="14.875" customWidth="1"/>
    <col min="425" max="425" width="13.125" customWidth="1"/>
    <col min="428" max="428" width="16.125" customWidth="1"/>
    <col min="429" max="429" width="20" customWidth="1"/>
    <col min="430" max="430" width="18.875" customWidth="1"/>
    <col min="431" max="431" width="12.25" customWidth="1"/>
    <col min="432" max="432" width="9.375" customWidth="1"/>
    <col min="434" max="434" width="10.375" customWidth="1"/>
    <col min="435" max="435" width="13.25" customWidth="1"/>
    <col min="436" max="436" width="15.375" customWidth="1"/>
    <col min="437" max="437" width="11.625" customWidth="1"/>
    <col min="438" max="438" width="13" customWidth="1"/>
    <col min="439" max="439" width="13.25" customWidth="1"/>
    <col min="440" max="440" width="13" customWidth="1"/>
    <col min="441" max="441" width="13.875" customWidth="1"/>
    <col min="443" max="443" width="13.625" customWidth="1"/>
    <col min="444" max="444" width="14.75" customWidth="1"/>
    <col min="445" max="445" width="13.75" customWidth="1"/>
    <col min="446" max="446" width="11.25" customWidth="1"/>
    <col min="447" max="447" width="12.5" customWidth="1"/>
    <col min="449" max="449" width="16.375" customWidth="1"/>
    <col min="451" max="451" width="14.875" customWidth="1"/>
    <col min="452" max="452" width="13.125" customWidth="1"/>
    <col min="455" max="455" width="16.125" customWidth="1"/>
    <col min="456" max="456" width="20" customWidth="1"/>
    <col min="457" max="457" width="18.875" customWidth="1"/>
    <col min="458" max="458" width="12.25" customWidth="1"/>
    <col min="459" max="459" width="9.375" customWidth="1"/>
    <col min="461" max="461" width="10.375" customWidth="1"/>
    <col min="462" max="462" width="13.25" customWidth="1"/>
    <col min="463" max="463" width="15.375" customWidth="1"/>
    <col min="464" max="464" width="11.625" customWidth="1"/>
    <col min="465" max="465" width="13" customWidth="1"/>
    <col min="466" max="466" width="13.25" customWidth="1"/>
    <col min="467" max="467" width="13" customWidth="1"/>
    <col min="468" max="468" width="13.875" customWidth="1"/>
    <col min="470" max="470" width="13.625" customWidth="1"/>
    <col min="471" max="471" width="14.75" customWidth="1"/>
    <col min="472" max="472" width="13.75" customWidth="1"/>
    <col min="473" max="473" width="11.25" customWidth="1"/>
    <col min="474" max="474" width="12.5" customWidth="1"/>
    <col min="476" max="476" width="16.375" customWidth="1"/>
    <col min="478" max="478" width="14.875" customWidth="1"/>
    <col min="479" max="479" width="13.125" customWidth="1"/>
    <col min="482" max="482" width="16.125" customWidth="1"/>
    <col min="483" max="483" width="20" customWidth="1"/>
    <col min="484" max="484" width="18.875" customWidth="1"/>
    <col min="485" max="485" width="12.25" customWidth="1"/>
    <col min="486" max="486" width="9.375" customWidth="1"/>
    <col min="488" max="488" width="10.375" customWidth="1"/>
    <col min="489" max="489" width="13.25" customWidth="1"/>
    <col min="490" max="490" width="15.375" customWidth="1"/>
    <col min="491" max="491" width="11.625" customWidth="1"/>
    <col min="492" max="492" width="13" customWidth="1"/>
    <col min="493" max="493" width="13.25" customWidth="1"/>
    <col min="494" max="494" width="13" customWidth="1"/>
    <col min="495" max="495" width="13.875" customWidth="1"/>
    <col min="497" max="497" width="13.625" customWidth="1"/>
    <col min="498" max="498" width="14.75" customWidth="1"/>
    <col min="499" max="499" width="13.75" customWidth="1"/>
    <col min="500" max="500" width="11.25" customWidth="1"/>
    <col min="501" max="501" width="12.5" customWidth="1"/>
    <col min="503" max="503" width="16.375" customWidth="1"/>
    <col min="505" max="505" width="14.875" customWidth="1"/>
    <col min="506" max="506" width="13.125" customWidth="1"/>
    <col min="509" max="509" width="16.125" customWidth="1"/>
    <col min="510" max="510" width="20" customWidth="1"/>
    <col min="511" max="511" width="18.875" customWidth="1"/>
    <col min="512" max="512" width="12.25" customWidth="1"/>
    <col min="513" max="513" width="9.375" customWidth="1"/>
    <col min="515" max="515" width="10.375" customWidth="1"/>
    <col min="516" max="516" width="13.25" customWidth="1"/>
    <col min="517" max="517" width="15.375" customWidth="1"/>
    <col min="518" max="518" width="11.625" customWidth="1"/>
    <col min="519" max="519" width="13" customWidth="1"/>
    <col min="520" max="520" width="13.25" customWidth="1"/>
    <col min="521" max="521" width="13" customWidth="1"/>
    <col min="522" max="522" width="13.875" customWidth="1"/>
    <col min="524" max="524" width="13.625" customWidth="1"/>
    <col min="525" max="525" width="14.75" customWidth="1"/>
    <col min="526" max="526" width="13.75" customWidth="1"/>
    <col min="527" max="527" width="11.25" customWidth="1"/>
    <col min="528" max="528" width="12.5" customWidth="1"/>
    <col min="530" max="530" width="16.375" customWidth="1"/>
    <col min="532" max="532" width="14.875" customWidth="1"/>
    <col min="533" max="533" width="13.125" customWidth="1"/>
    <col min="536" max="536" width="16.125" customWidth="1"/>
    <col min="537" max="537" width="20" customWidth="1"/>
    <col min="538" max="538" width="18.875" customWidth="1"/>
    <col min="539" max="539" width="12.25" customWidth="1"/>
    <col min="540" max="540" width="9.375" customWidth="1"/>
    <col min="542" max="542" width="10.375" customWidth="1"/>
    <col min="543" max="543" width="13.25" customWidth="1"/>
    <col min="544" max="544" width="15.375" customWidth="1"/>
    <col min="545" max="545" width="11.625" customWidth="1"/>
    <col min="546" max="546" width="13" customWidth="1"/>
    <col min="547" max="547" width="13.25" customWidth="1"/>
    <col min="548" max="548" width="13" customWidth="1"/>
    <col min="549" max="549" width="13.875" customWidth="1"/>
    <col min="551" max="551" width="13.625" customWidth="1"/>
    <col min="552" max="552" width="14.75" customWidth="1"/>
    <col min="553" max="553" width="13.75" customWidth="1"/>
    <col min="554" max="554" width="11.25" customWidth="1"/>
    <col min="555" max="555" width="12.5" customWidth="1"/>
    <col min="557" max="557" width="16.375" customWidth="1"/>
    <col min="559" max="559" width="14.875" customWidth="1"/>
    <col min="560" max="560" width="13.125" customWidth="1"/>
    <col min="563" max="563" width="16.125" customWidth="1"/>
    <col min="564" max="564" width="20" customWidth="1"/>
    <col min="565" max="565" width="18.875" customWidth="1"/>
    <col min="566" max="566" width="12.25" customWidth="1"/>
    <col min="567" max="567" width="9.375" customWidth="1"/>
    <col min="569" max="569" width="10.375" customWidth="1"/>
    <col min="570" max="570" width="13.25" customWidth="1"/>
    <col min="571" max="571" width="15.375" customWidth="1"/>
    <col min="572" max="572" width="11.625" customWidth="1"/>
    <col min="573" max="573" width="13" customWidth="1"/>
    <col min="574" max="574" width="13.25" customWidth="1"/>
    <col min="575" max="575" width="13" customWidth="1"/>
    <col min="576" max="576" width="13.875" customWidth="1"/>
    <col min="578" max="578" width="13.625" customWidth="1"/>
    <col min="579" max="579" width="14.75" customWidth="1"/>
    <col min="580" max="580" width="13.75" customWidth="1"/>
    <col min="581" max="581" width="11.25" customWidth="1"/>
    <col min="582" max="582" width="12.5" customWidth="1"/>
    <col min="584" max="584" width="16.375" customWidth="1"/>
    <col min="586" max="586" width="14.875" customWidth="1"/>
    <col min="587" max="587" width="13.125" customWidth="1"/>
    <col min="590" max="590" width="16.125" customWidth="1"/>
    <col min="591" max="591" width="20" customWidth="1"/>
    <col min="592" max="592" width="18.875" customWidth="1"/>
    <col min="593" max="593" width="12.25" customWidth="1"/>
    <col min="594" max="594" width="9.375" customWidth="1"/>
    <col min="596" max="596" width="10.375" customWidth="1"/>
    <col min="597" max="597" width="13.25" customWidth="1"/>
    <col min="598" max="598" width="15.375" customWidth="1"/>
    <col min="599" max="599" width="11.625" customWidth="1"/>
    <col min="600" max="600" width="13" customWidth="1"/>
    <col min="601" max="601" width="13.25" customWidth="1"/>
    <col min="602" max="602" width="13" customWidth="1"/>
    <col min="603" max="603" width="13.875" customWidth="1"/>
    <col min="605" max="605" width="13.625" customWidth="1"/>
    <col min="606" max="606" width="14.75" customWidth="1"/>
    <col min="607" max="607" width="13.75" customWidth="1"/>
    <col min="608" max="608" width="11.25" customWidth="1"/>
    <col min="609" max="609" width="12.5" customWidth="1"/>
    <col min="611" max="611" width="16.375" customWidth="1"/>
    <col min="613" max="613" width="14.875" customWidth="1"/>
    <col min="614" max="614" width="13.125" customWidth="1"/>
    <col min="617" max="617" width="16.125" customWidth="1"/>
    <col min="618" max="618" width="20" customWidth="1"/>
    <col min="619" max="619" width="18.875" customWidth="1"/>
    <col min="620" max="620" width="12.25" customWidth="1"/>
    <col min="621" max="621" width="9.375" customWidth="1"/>
    <col min="623" max="623" width="10.375" customWidth="1"/>
    <col min="624" max="624" width="13.25" customWidth="1"/>
    <col min="625" max="625" width="15.375" customWidth="1"/>
    <col min="626" max="626" width="11.625" customWidth="1"/>
    <col min="627" max="627" width="13" customWidth="1"/>
    <col min="628" max="628" width="13.25" customWidth="1"/>
    <col min="629" max="629" width="13" customWidth="1"/>
    <col min="630" max="630" width="13.875" customWidth="1"/>
    <col min="632" max="632" width="13.625" customWidth="1"/>
    <col min="633" max="633" width="14.75" customWidth="1"/>
    <col min="634" max="634" width="13.75" customWidth="1"/>
    <col min="635" max="635" width="11.25" customWidth="1"/>
    <col min="636" max="636" width="12.5" customWidth="1"/>
    <col min="638" max="638" width="16.375" customWidth="1"/>
    <col min="640" max="640" width="14.875" customWidth="1"/>
    <col min="641" max="641" width="13.125" customWidth="1"/>
    <col min="644" max="644" width="16.125" customWidth="1"/>
    <col min="645" max="645" width="20" customWidth="1"/>
    <col min="646" max="646" width="18.875" customWidth="1"/>
    <col min="647" max="647" width="12.25" customWidth="1"/>
    <col min="648" max="648" width="9.375" customWidth="1"/>
    <col min="650" max="650" width="10.375" customWidth="1"/>
    <col min="651" max="651" width="13.25" customWidth="1"/>
    <col min="652" max="652" width="15.375" customWidth="1"/>
    <col min="653" max="653" width="11.625" customWidth="1"/>
    <col min="654" max="654" width="13" customWidth="1"/>
    <col min="655" max="655" width="13.25" customWidth="1"/>
    <col min="656" max="656" width="13" customWidth="1"/>
    <col min="657" max="657" width="13.875" customWidth="1"/>
    <col min="659" max="659" width="13.625" customWidth="1"/>
    <col min="660" max="660" width="14.75" customWidth="1"/>
    <col min="661" max="661" width="13.75" customWidth="1"/>
    <col min="662" max="662" width="11.25" customWidth="1"/>
    <col min="663" max="663" width="12.5" customWidth="1"/>
    <col min="665" max="665" width="16.375" customWidth="1"/>
    <col min="667" max="667" width="14.875" customWidth="1"/>
    <col min="668" max="668" width="13.125" customWidth="1"/>
    <col min="671" max="671" width="16.125" customWidth="1"/>
    <col min="672" max="672" width="20" customWidth="1"/>
    <col min="673" max="673" width="18.875" customWidth="1"/>
    <col min="674" max="674" width="12.25" customWidth="1"/>
    <col min="675" max="675" width="9.375" customWidth="1"/>
    <col min="677" max="677" width="10.375" customWidth="1"/>
    <col min="678" max="678" width="13.25" customWidth="1"/>
    <col min="679" max="679" width="15.375" customWidth="1"/>
    <col min="680" max="680" width="11.625" customWidth="1"/>
    <col min="681" max="681" width="13" customWidth="1"/>
    <col min="682" max="682" width="13.25" customWidth="1"/>
    <col min="683" max="683" width="13" customWidth="1"/>
    <col min="684" max="684" width="13.875" customWidth="1"/>
    <col min="686" max="686" width="13.625" customWidth="1"/>
    <col min="687" max="687" width="14.75" customWidth="1"/>
    <col min="688" max="688" width="13.75" customWidth="1"/>
    <col min="689" max="689" width="11.25" customWidth="1"/>
    <col min="690" max="690" width="12.5" customWidth="1"/>
    <col min="692" max="692" width="16.375" customWidth="1"/>
    <col min="694" max="694" width="14.875" customWidth="1"/>
    <col min="695" max="695" width="13.125" customWidth="1"/>
    <col min="698" max="698" width="16.125" customWidth="1"/>
    <col min="699" max="699" width="20" customWidth="1"/>
    <col min="700" max="700" width="18.875" customWidth="1"/>
    <col min="701" max="701" width="12.25" customWidth="1"/>
    <col min="702" max="702" width="9.375" customWidth="1"/>
    <col min="704" max="704" width="10.375" customWidth="1"/>
    <col min="705" max="705" width="13.25" customWidth="1"/>
    <col min="706" max="706" width="15.375" customWidth="1"/>
    <col min="707" max="707" width="11.625" customWidth="1"/>
    <col min="708" max="708" width="13" customWidth="1"/>
    <col min="709" max="709" width="13.25" customWidth="1"/>
    <col min="710" max="710" width="13" customWidth="1"/>
    <col min="711" max="711" width="13.875" customWidth="1"/>
    <col min="713" max="713" width="13.625" customWidth="1"/>
    <col min="714" max="714" width="14.75" customWidth="1"/>
    <col min="715" max="715" width="13.75" customWidth="1"/>
    <col min="716" max="716" width="11.25" customWidth="1"/>
    <col min="717" max="717" width="12.5" customWidth="1"/>
    <col min="719" max="719" width="16.375" customWidth="1"/>
    <col min="721" max="721" width="14.875" customWidth="1"/>
    <col min="722" max="722" width="13.125" customWidth="1"/>
    <col min="725" max="725" width="16.125" customWidth="1"/>
    <col min="726" max="726" width="20" customWidth="1"/>
    <col min="727" max="727" width="18.875" customWidth="1"/>
    <col min="728" max="728" width="12.25" customWidth="1"/>
    <col min="729" max="729" width="9.375" customWidth="1"/>
    <col min="731" max="731" width="10.375" customWidth="1"/>
    <col min="732" max="732" width="13.25" customWidth="1"/>
    <col min="733" max="733" width="15.375" customWidth="1"/>
    <col min="734" max="734" width="11.625" customWidth="1"/>
    <col min="735" max="735" width="13" customWidth="1"/>
    <col min="736" max="736" width="13.25" customWidth="1"/>
    <col min="737" max="737" width="13" customWidth="1"/>
    <col min="738" max="738" width="13.875" customWidth="1"/>
    <col min="740" max="740" width="13.625" customWidth="1"/>
    <col min="741" max="741" width="14.75" customWidth="1"/>
    <col min="742" max="742" width="13.75" customWidth="1"/>
    <col min="743" max="743" width="11.25" customWidth="1"/>
    <col min="744" max="744" width="12.5" customWidth="1"/>
    <col min="746" max="746" width="16.375" customWidth="1"/>
    <col min="748" max="748" width="14.875" customWidth="1"/>
    <col min="749" max="749" width="13.125" customWidth="1"/>
    <col min="752" max="752" width="16.125" customWidth="1"/>
    <col min="753" max="753" width="20" customWidth="1"/>
    <col min="754" max="754" width="18.875" customWidth="1"/>
    <col min="755" max="755" width="12.25" customWidth="1"/>
    <col min="756" max="756" width="9.375" customWidth="1"/>
    <col min="758" max="758" width="10.375" customWidth="1"/>
    <col min="759" max="759" width="13.25" customWidth="1"/>
    <col min="760" max="760" width="15.375" customWidth="1"/>
    <col min="761" max="761" width="11.625" customWidth="1"/>
    <col min="762" max="762" width="13" customWidth="1"/>
    <col min="763" max="763" width="13.25" customWidth="1"/>
    <col min="764" max="764" width="13" customWidth="1"/>
    <col min="765" max="765" width="13.875" customWidth="1"/>
    <col min="767" max="767" width="13.625" customWidth="1"/>
    <col min="768" max="768" width="14.75" customWidth="1"/>
    <col min="769" max="769" width="13.75" customWidth="1"/>
    <col min="770" max="770" width="11.25" customWidth="1"/>
    <col min="771" max="771" width="12.5" customWidth="1"/>
    <col min="773" max="773" width="16.375" customWidth="1"/>
    <col min="775" max="775" width="14.875" customWidth="1"/>
    <col min="776" max="776" width="13.125" customWidth="1"/>
    <col min="779" max="779" width="16.125" customWidth="1"/>
    <col min="780" max="780" width="20" customWidth="1"/>
    <col min="781" max="781" width="18.875" customWidth="1"/>
    <col min="782" max="782" width="12.25" customWidth="1"/>
    <col min="783" max="783" width="9.375" customWidth="1"/>
    <col min="785" max="785" width="10.375" customWidth="1"/>
    <col min="786" max="786" width="13.25" customWidth="1"/>
    <col min="787" max="787" width="15.375" customWidth="1"/>
    <col min="788" max="788" width="11.625" customWidth="1"/>
    <col min="789" max="789" width="13" customWidth="1"/>
    <col min="790" max="790" width="13.25" customWidth="1"/>
    <col min="791" max="791" width="13" customWidth="1"/>
    <col min="792" max="792" width="13.875" customWidth="1"/>
    <col min="794" max="794" width="13.625" customWidth="1"/>
    <col min="795" max="795" width="14.75" customWidth="1"/>
    <col min="796" max="796" width="13.75" customWidth="1"/>
    <col min="797" max="797" width="11.25" customWidth="1"/>
    <col min="798" max="798" width="12.5" customWidth="1"/>
    <col min="800" max="800" width="16.375" customWidth="1"/>
    <col min="802" max="802" width="14.875" customWidth="1"/>
    <col min="803" max="803" width="13.125" customWidth="1"/>
    <col min="806" max="806" width="16.125" customWidth="1"/>
    <col min="807" max="807" width="20" customWidth="1"/>
    <col min="808" max="808" width="18.875" customWidth="1"/>
    <col min="809" max="809" width="12.25" customWidth="1"/>
    <col min="810" max="810" width="9.375" customWidth="1"/>
    <col min="812" max="812" width="10.375" customWidth="1"/>
    <col min="813" max="813" width="13.25" customWidth="1"/>
    <col min="814" max="814" width="15.375" customWidth="1"/>
    <col min="815" max="815" width="11.625" customWidth="1"/>
    <col min="816" max="816" width="13" customWidth="1"/>
    <col min="817" max="817" width="13.25" customWidth="1"/>
    <col min="818" max="818" width="13" customWidth="1"/>
    <col min="819" max="819" width="13.875" customWidth="1"/>
    <col min="821" max="821" width="13.625" customWidth="1"/>
    <col min="822" max="822" width="14.75" customWidth="1"/>
    <col min="823" max="823" width="13.75" customWidth="1"/>
    <col min="824" max="824" width="11.25" customWidth="1"/>
    <col min="825" max="825" width="12.5" customWidth="1"/>
    <col min="827" max="827" width="16.375" customWidth="1"/>
    <col min="829" max="829" width="14.875" customWidth="1"/>
    <col min="830" max="830" width="13.125" customWidth="1"/>
    <col min="833" max="833" width="16.125" customWidth="1"/>
    <col min="834" max="834" width="20" customWidth="1"/>
    <col min="835" max="835" width="18.875" customWidth="1"/>
    <col min="836" max="836" width="12.25" customWidth="1"/>
    <col min="837" max="837" width="9.375" customWidth="1"/>
    <col min="839" max="839" width="10.375" customWidth="1"/>
    <col min="840" max="840" width="13.25" customWidth="1"/>
    <col min="841" max="841" width="15.375" customWidth="1"/>
    <col min="842" max="842" width="11.625" customWidth="1"/>
    <col min="843" max="843" width="13" customWidth="1"/>
    <col min="844" max="844" width="13.25" customWidth="1"/>
    <col min="845" max="845" width="13" customWidth="1"/>
    <col min="846" max="846" width="13.875" customWidth="1"/>
    <col min="848" max="848" width="13.625" customWidth="1"/>
    <col min="849" max="849" width="14.75" customWidth="1"/>
    <col min="850" max="850" width="13.75" customWidth="1"/>
    <col min="851" max="851" width="11.25" customWidth="1"/>
    <col min="852" max="852" width="12.5" customWidth="1"/>
    <col min="854" max="854" width="16.375" customWidth="1"/>
    <col min="856" max="856" width="14.875" customWidth="1"/>
    <col min="857" max="857" width="13.125" customWidth="1"/>
    <col min="860" max="860" width="16.125" customWidth="1"/>
    <col min="861" max="861" width="20" customWidth="1"/>
    <col min="862" max="862" width="18.875" customWidth="1"/>
    <col min="863" max="863" width="12.25" customWidth="1"/>
    <col min="864" max="864" width="9.375" customWidth="1"/>
    <col min="866" max="866" width="10.375" customWidth="1"/>
    <col min="867" max="867" width="13.25" customWidth="1"/>
    <col min="868" max="868" width="15.375" customWidth="1"/>
    <col min="869" max="869" width="11.625" customWidth="1"/>
    <col min="870" max="870" width="13" customWidth="1"/>
    <col min="871" max="871" width="13.25" customWidth="1"/>
    <col min="872" max="872" width="13" customWidth="1"/>
    <col min="873" max="873" width="13.875" customWidth="1"/>
    <col min="875" max="875" width="13.625" customWidth="1"/>
    <col min="876" max="876" width="14.75" customWidth="1"/>
    <col min="877" max="877" width="13.75" customWidth="1"/>
    <col min="878" max="878" width="11.25" customWidth="1"/>
    <col min="879" max="879" width="12.5" customWidth="1"/>
    <col min="881" max="881" width="16.375" customWidth="1"/>
    <col min="883" max="883" width="14.875" customWidth="1"/>
    <col min="884" max="884" width="13.125" customWidth="1"/>
    <col min="887" max="887" width="16.125" customWidth="1"/>
    <col min="888" max="888" width="20" customWidth="1"/>
    <col min="889" max="889" width="18.875" customWidth="1"/>
    <col min="890" max="890" width="12.25" customWidth="1"/>
    <col min="891" max="891" width="9.375" customWidth="1"/>
    <col min="893" max="893" width="10.375" customWidth="1"/>
    <col min="894" max="894" width="13.25" customWidth="1"/>
    <col min="895" max="895" width="15.375" customWidth="1"/>
    <col min="896" max="896" width="11.625" customWidth="1"/>
    <col min="897" max="897" width="13" customWidth="1"/>
    <col min="898" max="898" width="13.25" customWidth="1"/>
    <col min="899" max="899" width="13" customWidth="1"/>
    <col min="900" max="900" width="13.875" customWidth="1"/>
    <col min="902" max="902" width="13.625" customWidth="1"/>
    <col min="903" max="903" width="14.75" customWidth="1"/>
    <col min="904" max="904" width="13.75" customWidth="1"/>
    <col min="905" max="905" width="11.25" customWidth="1"/>
    <col min="906" max="906" width="12.5" customWidth="1"/>
    <col min="908" max="908" width="16.375" customWidth="1"/>
    <col min="910" max="910" width="14.875" customWidth="1"/>
    <col min="911" max="911" width="13.125" customWidth="1"/>
    <col min="914" max="914" width="16.125" customWidth="1"/>
    <col min="915" max="915" width="20" customWidth="1"/>
    <col min="916" max="916" width="18.875" customWidth="1"/>
    <col min="917" max="917" width="12.25" customWidth="1"/>
    <col min="918" max="918" width="9.375" customWidth="1"/>
    <col min="920" max="920" width="10.375" customWidth="1"/>
    <col min="921" max="921" width="13.25" customWidth="1"/>
    <col min="922" max="922" width="15.375" customWidth="1"/>
    <col min="923" max="923" width="11.625" customWidth="1"/>
    <col min="924" max="924" width="13" customWidth="1"/>
    <col min="925" max="925" width="13.25" customWidth="1"/>
    <col min="926" max="926" width="13" customWidth="1"/>
    <col min="927" max="927" width="13.875" customWidth="1"/>
    <col min="929" max="929" width="13.625" customWidth="1"/>
    <col min="930" max="930" width="14.75" customWidth="1"/>
    <col min="931" max="931" width="13.75" customWidth="1"/>
    <col min="932" max="932" width="11.25" customWidth="1"/>
    <col min="933" max="933" width="12.5" customWidth="1"/>
    <col min="935" max="935" width="16.375" customWidth="1"/>
    <col min="937" max="937" width="14.875" customWidth="1"/>
    <col min="938" max="938" width="13.125" customWidth="1"/>
    <col min="941" max="941" width="16.125" customWidth="1"/>
    <col min="942" max="942" width="20" customWidth="1"/>
    <col min="943" max="943" width="18.875" customWidth="1"/>
    <col min="944" max="944" width="12.25" customWidth="1"/>
    <col min="945" max="945" width="9.375" customWidth="1"/>
    <col min="947" max="947" width="10.375" customWidth="1"/>
    <col min="948" max="948" width="13.25" customWidth="1"/>
    <col min="949" max="949" width="15.375" customWidth="1"/>
    <col min="950" max="950" width="11.625" customWidth="1"/>
    <col min="951" max="951" width="13" customWidth="1"/>
    <col min="952" max="952" width="13.25" customWidth="1"/>
    <col min="953" max="953" width="13" customWidth="1"/>
    <col min="954" max="954" width="13.875" customWidth="1"/>
    <col min="956" max="956" width="13.625" customWidth="1"/>
    <col min="957" max="957" width="14.75" customWidth="1"/>
    <col min="958" max="958" width="13.75" customWidth="1"/>
    <col min="959" max="959" width="11.25" customWidth="1"/>
    <col min="960" max="960" width="12.5" customWidth="1"/>
    <col min="962" max="962" width="16.375" customWidth="1"/>
    <col min="964" max="964" width="14.875" customWidth="1"/>
    <col min="965" max="965" width="13.125" customWidth="1"/>
    <col min="968" max="968" width="16.125" customWidth="1"/>
    <col min="969" max="969" width="20" customWidth="1"/>
    <col min="970" max="970" width="18.875" customWidth="1"/>
    <col min="971" max="971" width="12.25" customWidth="1"/>
    <col min="972" max="972" width="9.375" customWidth="1"/>
    <col min="974" max="974" width="10.375" customWidth="1"/>
    <col min="975" max="975" width="13.25" customWidth="1"/>
    <col min="976" max="976" width="15.375" customWidth="1"/>
    <col min="977" max="977" width="11.625" customWidth="1"/>
    <col min="978" max="978" width="13" customWidth="1"/>
    <col min="979" max="979" width="13.25" customWidth="1"/>
    <col min="980" max="980" width="13" customWidth="1"/>
    <col min="981" max="981" width="13.875" customWidth="1"/>
    <col min="983" max="983" width="13.625" customWidth="1"/>
    <col min="984" max="984" width="14.75" customWidth="1"/>
    <col min="985" max="985" width="13.75" customWidth="1"/>
    <col min="986" max="986" width="11.25" customWidth="1"/>
    <col min="987" max="987" width="12.5" customWidth="1"/>
    <col min="989" max="989" width="16.375" customWidth="1"/>
    <col min="991" max="991" width="14.875" customWidth="1"/>
    <col min="992" max="992" width="13.125" customWidth="1"/>
    <col min="995" max="995" width="16.125" customWidth="1"/>
  </cols>
  <sheetData>
    <row r="1" spans="1:13" ht="17.25" customHeight="1">
      <c r="A1" s="931" t="s">
        <v>1467</v>
      </c>
      <c r="B1" s="932"/>
      <c r="C1" s="181" t="s">
        <v>3</v>
      </c>
      <c r="D1" s="881" t="s">
        <v>4</v>
      </c>
      <c r="E1" s="882"/>
      <c r="F1" s="882"/>
      <c r="G1" s="882"/>
      <c r="H1" s="882"/>
      <c r="I1" s="882"/>
      <c r="J1" s="882"/>
      <c r="K1" s="882"/>
      <c r="L1" s="182" t="s">
        <v>1468</v>
      </c>
      <c r="M1" t="s">
        <v>1469</v>
      </c>
    </row>
    <row r="2" spans="1:13" ht="17.25" customHeight="1">
      <c r="A2" s="579" t="s">
        <v>1470</v>
      </c>
      <c r="B2" s="174" t="s">
        <v>1403</v>
      </c>
      <c r="C2" s="184" t="s">
        <v>8</v>
      </c>
      <c r="D2" s="182" t="s">
        <v>9</v>
      </c>
      <c r="E2" s="182" t="s">
        <v>10</v>
      </c>
      <c r="F2" s="182" t="s">
        <v>11</v>
      </c>
      <c r="G2" s="182" t="s">
        <v>12</v>
      </c>
      <c r="H2" s="482"/>
      <c r="I2" s="482"/>
      <c r="J2" s="482"/>
      <c r="K2" s="482"/>
      <c r="L2" s="491" t="s">
        <v>1471</v>
      </c>
    </row>
    <row r="3" spans="1:13" ht="17.25" customHeight="1">
      <c r="A3" s="179" t="s">
        <v>1472</v>
      </c>
      <c r="B3" s="175" t="s">
        <v>1473</v>
      </c>
      <c r="C3" s="184" t="s">
        <v>15</v>
      </c>
      <c r="D3" s="182" t="s">
        <v>16</v>
      </c>
      <c r="E3" s="182" t="s">
        <v>1474</v>
      </c>
      <c r="F3" s="182" t="s">
        <v>18</v>
      </c>
      <c r="G3" s="182" t="s">
        <v>19</v>
      </c>
      <c r="H3" s="182" t="s">
        <v>20</v>
      </c>
      <c r="I3" s="182" t="s">
        <v>21</v>
      </c>
      <c r="J3" s="482"/>
      <c r="K3" s="482"/>
      <c r="L3" s="60"/>
    </row>
    <row r="4" spans="1:13" ht="17.25" customHeight="1">
      <c r="A4" s="178" t="s">
        <v>1475</v>
      </c>
      <c r="B4" s="175" t="s">
        <v>1473</v>
      </c>
      <c r="C4" s="184" t="s">
        <v>23</v>
      </c>
      <c r="D4" s="182" t="s">
        <v>24</v>
      </c>
      <c r="E4" s="182" t="s">
        <v>25</v>
      </c>
      <c r="F4" s="182" t="s">
        <v>26</v>
      </c>
      <c r="G4" s="182" t="s">
        <v>27</v>
      </c>
      <c r="H4" s="182" t="s">
        <v>28</v>
      </c>
      <c r="I4" s="182" t="s">
        <v>29</v>
      </c>
      <c r="J4" s="482"/>
      <c r="K4" s="482"/>
      <c r="L4" s="492" t="s">
        <v>1476</v>
      </c>
    </row>
    <row r="5" spans="1:13" ht="17.25" customHeight="1">
      <c r="A5" s="174" t="s">
        <v>1403</v>
      </c>
      <c r="B5" s="579" t="s">
        <v>1470</v>
      </c>
      <c r="C5" s="184" t="s">
        <v>30</v>
      </c>
      <c r="D5" s="182" t="s">
        <v>31</v>
      </c>
      <c r="E5" s="182" t="s">
        <v>32</v>
      </c>
      <c r="F5" s="182" t="s">
        <v>33</v>
      </c>
      <c r="G5" s="482"/>
      <c r="H5" s="482"/>
      <c r="I5" s="482"/>
      <c r="J5" s="482"/>
      <c r="K5" s="482"/>
      <c r="L5" s="485" t="s">
        <v>1477</v>
      </c>
    </row>
    <row r="6" spans="1:13" ht="17.25" customHeight="1">
      <c r="A6" s="179" t="s">
        <v>1472</v>
      </c>
      <c r="B6" s="173" t="s">
        <v>1478</v>
      </c>
      <c r="C6" s="184" t="s">
        <v>35</v>
      </c>
      <c r="D6" s="182" t="s">
        <v>36</v>
      </c>
      <c r="E6" s="182" t="s">
        <v>37</v>
      </c>
      <c r="F6" s="182" t="s">
        <v>38</v>
      </c>
      <c r="G6" s="182" t="s">
        <v>39</v>
      </c>
      <c r="H6" s="182" t="s">
        <v>40</v>
      </c>
      <c r="I6" s="482"/>
      <c r="J6" s="482"/>
      <c r="K6" s="482"/>
      <c r="L6" s="483" t="s">
        <v>828</v>
      </c>
    </row>
    <row r="7" spans="1:13" ht="17.25" customHeight="1">
      <c r="A7" s="178" t="s">
        <v>1475</v>
      </c>
      <c r="B7" s="174" t="s">
        <v>1403</v>
      </c>
      <c r="C7" s="184" t="s">
        <v>41</v>
      </c>
      <c r="D7" s="182" t="s">
        <v>42</v>
      </c>
      <c r="E7" s="182" t="s">
        <v>43</v>
      </c>
      <c r="F7" s="182" t="s">
        <v>44</v>
      </c>
      <c r="G7" s="482"/>
      <c r="H7" s="482"/>
      <c r="I7" s="482"/>
      <c r="J7" s="482"/>
      <c r="K7" s="482"/>
      <c r="L7" s="484" t="s">
        <v>1479</v>
      </c>
    </row>
    <row r="8" spans="1:13" ht="17.25" customHeight="1">
      <c r="A8" s="579" t="s">
        <v>1470</v>
      </c>
      <c r="B8" s="174" t="s">
        <v>1403</v>
      </c>
      <c r="C8" s="184" t="s">
        <v>46</v>
      </c>
      <c r="D8" s="182" t="s">
        <v>47</v>
      </c>
      <c r="E8" s="182" t="s">
        <v>48</v>
      </c>
      <c r="F8" s="182" t="s">
        <v>49</v>
      </c>
      <c r="G8" s="182" t="s">
        <v>50</v>
      </c>
      <c r="H8" s="482"/>
      <c r="I8" s="482"/>
      <c r="J8" s="482"/>
      <c r="K8" s="482"/>
      <c r="L8" s="493" t="s">
        <v>1480</v>
      </c>
    </row>
    <row r="9" spans="1:13" ht="17.25" customHeight="1">
      <c r="A9" s="579" t="s">
        <v>1470</v>
      </c>
      <c r="B9" s="175" t="s">
        <v>1473</v>
      </c>
      <c r="C9" s="184" t="s">
        <v>51</v>
      </c>
      <c r="D9" s="182" t="s">
        <v>52</v>
      </c>
      <c r="E9" s="182" t="s">
        <v>53</v>
      </c>
      <c r="F9" s="182" t="s">
        <v>54</v>
      </c>
      <c r="G9" s="182" t="s">
        <v>55</v>
      </c>
      <c r="H9" s="182" t="s">
        <v>56</v>
      </c>
      <c r="I9" s="482"/>
      <c r="J9" s="482"/>
      <c r="K9" s="482"/>
      <c r="L9" s="494" t="s">
        <v>1481</v>
      </c>
    </row>
    <row r="10" spans="1:13" ht="17.25" customHeight="1">
      <c r="A10" s="173" t="s">
        <v>1478</v>
      </c>
      <c r="B10" s="579" t="s">
        <v>1470</v>
      </c>
      <c r="C10" s="184" t="s">
        <v>57</v>
      </c>
      <c r="D10" s="182" t="s">
        <v>58</v>
      </c>
      <c r="E10" s="182" t="s">
        <v>59</v>
      </c>
      <c r="F10" s="182" t="s">
        <v>60</v>
      </c>
      <c r="G10" s="182" t="s">
        <v>61</v>
      </c>
      <c r="H10" s="482"/>
      <c r="I10" s="482"/>
      <c r="J10" s="482"/>
      <c r="K10" s="482"/>
      <c r="L10" s="60"/>
    </row>
    <row r="11" spans="1:13" ht="17.25" customHeight="1">
      <c r="A11" s="175" t="s">
        <v>1473</v>
      </c>
      <c r="B11" s="178" t="s">
        <v>1475</v>
      </c>
      <c r="C11" s="184" t="s">
        <v>63</v>
      </c>
      <c r="D11" s="182" t="s">
        <v>64</v>
      </c>
      <c r="E11" s="182" t="s">
        <v>65</v>
      </c>
      <c r="F11" s="182" t="s">
        <v>66</v>
      </c>
      <c r="G11" s="482"/>
      <c r="H11" s="482"/>
      <c r="I11" s="482"/>
      <c r="J11" s="482"/>
      <c r="K11" s="482"/>
    </row>
    <row r="12" spans="1:13" ht="17.25" customHeight="1">
      <c r="A12" s="174" t="s">
        <v>1403</v>
      </c>
      <c r="B12" s="579" t="s">
        <v>1470</v>
      </c>
      <c r="C12" s="184" t="s">
        <v>68</v>
      </c>
      <c r="D12" s="182" t="s">
        <v>69</v>
      </c>
      <c r="E12" s="182" t="s">
        <v>70</v>
      </c>
      <c r="F12" s="182" t="s">
        <v>71</v>
      </c>
      <c r="G12" s="182" t="s">
        <v>72</v>
      </c>
      <c r="H12" s="182" t="s">
        <v>73</v>
      </c>
      <c r="I12" s="482"/>
      <c r="J12" s="482"/>
      <c r="K12" s="482"/>
    </row>
    <row r="13" spans="1:13" ht="17.25" customHeight="1">
      <c r="A13" s="579" t="s">
        <v>1470</v>
      </c>
      <c r="B13" s="173" t="s">
        <v>1478</v>
      </c>
      <c r="C13" s="184" t="s">
        <v>75</v>
      </c>
      <c r="D13" s="182" t="s">
        <v>76</v>
      </c>
      <c r="E13" s="182" t="s">
        <v>77</v>
      </c>
      <c r="F13" s="182" t="s">
        <v>78</v>
      </c>
      <c r="G13" s="182" t="s">
        <v>79</v>
      </c>
      <c r="H13" s="182" t="s">
        <v>80</v>
      </c>
      <c r="I13" s="482"/>
      <c r="J13" s="482"/>
      <c r="K13" s="482"/>
    </row>
    <row r="14" spans="1:13" ht="17.25" customHeight="1">
      <c r="A14" s="178" t="s">
        <v>1475</v>
      </c>
      <c r="B14" s="175" t="s">
        <v>1473</v>
      </c>
      <c r="C14" s="184" t="s">
        <v>82</v>
      </c>
      <c r="D14" s="182" t="s">
        <v>83</v>
      </c>
      <c r="E14" s="182" t="s">
        <v>84</v>
      </c>
      <c r="F14" s="182" t="s">
        <v>85</v>
      </c>
      <c r="G14" s="182" t="s">
        <v>86</v>
      </c>
      <c r="H14" s="182" t="s">
        <v>87</v>
      </c>
      <c r="I14" s="182" t="s">
        <v>88</v>
      </c>
      <c r="J14" s="482"/>
      <c r="K14" s="482"/>
    </row>
    <row r="15" spans="1:13" ht="17.25" customHeight="1">
      <c r="A15" s="173" t="s">
        <v>1478</v>
      </c>
      <c r="B15" s="179" t="s">
        <v>1472</v>
      </c>
      <c r="C15" s="184" t="s">
        <v>90</v>
      </c>
      <c r="D15" s="182" t="s">
        <v>91</v>
      </c>
      <c r="E15" s="182" t="s">
        <v>92</v>
      </c>
      <c r="F15" s="182" t="s">
        <v>93</v>
      </c>
      <c r="G15" s="182" t="s">
        <v>94</v>
      </c>
      <c r="H15" s="182" t="s">
        <v>95</v>
      </c>
      <c r="I15" s="182" t="s">
        <v>96</v>
      </c>
      <c r="J15" s="182" t="s">
        <v>97</v>
      </c>
      <c r="K15" s="182" t="s">
        <v>1482</v>
      </c>
    </row>
    <row r="16" spans="1:13" ht="17.25">
      <c r="A16" s="579" t="s">
        <v>1470</v>
      </c>
      <c r="B16" s="174" t="s">
        <v>1403</v>
      </c>
      <c r="C16" s="184" t="s">
        <v>99</v>
      </c>
      <c r="D16" s="182" t="s">
        <v>1483</v>
      </c>
      <c r="E16" s="182" t="s">
        <v>1484</v>
      </c>
      <c r="F16" s="182" t="s">
        <v>1485</v>
      </c>
      <c r="G16" s="182" t="s">
        <v>87</v>
      </c>
      <c r="H16" s="182" t="s">
        <v>102</v>
      </c>
      <c r="I16" s="182" t="s">
        <v>103</v>
      </c>
      <c r="J16" s="482"/>
      <c r="K16" s="482"/>
    </row>
    <row r="17" spans="1:11" ht="17.25" customHeight="1">
      <c r="A17" s="579" t="s">
        <v>1470</v>
      </c>
      <c r="B17" s="175" t="s">
        <v>1473</v>
      </c>
      <c r="C17" s="184" t="s">
        <v>106</v>
      </c>
      <c r="D17" s="182" t="s">
        <v>107</v>
      </c>
      <c r="E17" s="182" t="s">
        <v>108</v>
      </c>
      <c r="F17" s="182" t="s">
        <v>109</v>
      </c>
      <c r="G17" s="182" t="s">
        <v>110</v>
      </c>
      <c r="H17" s="482"/>
      <c r="I17" s="482"/>
      <c r="J17" s="482"/>
      <c r="K17" s="482"/>
    </row>
    <row r="18" spans="1:11" ht="17.25" customHeight="1">
      <c r="A18" s="175" t="s">
        <v>1473</v>
      </c>
      <c r="B18" s="178" t="s">
        <v>1475</v>
      </c>
      <c r="C18" s="184" t="s">
        <v>112</v>
      </c>
      <c r="D18" s="182" t="s">
        <v>113</v>
      </c>
      <c r="E18" s="182" t="s">
        <v>115</v>
      </c>
      <c r="F18" s="182" t="s">
        <v>114</v>
      </c>
      <c r="G18" s="182" t="s">
        <v>116</v>
      </c>
      <c r="H18" s="482"/>
      <c r="I18" s="482"/>
      <c r="J18" s="482"/>
      <c r="K18" s="482"/>
    </row>
    <row r="19" spans="1:11" ht="17.25" customHeight="1">
      <c r="A19" s="178" t="s">
        <v>1475</v>
      </c>
      <c r="B19" s="174" t="s">
        <v>1403</v>
      </c>
      <c r="C19" s="184" t="s">
        <v>119</v>
      </c>
      <c r="D19" s="182" t="s">
        <v>120</v>
      </c>
      <c r="E19" s="182" t="s">
        <v>121</v>
      </c>
      <c r="F19" s="182" t="s">
        <v>122</v>
      </c>
      <c r="G19" s="182" t="s">
        <v>123</v>
      </c>
      <c r="H19" s="481" t="s">
        <v>124</v>
      </c>
      <c r="I19" s="183" t="s">
        <v>125</v>
      </c>
      <c r="J19" s="482"/>
      <c r="K19" s="482"/>
    </row>
    <row r="20" spans="1:11" ht="17.25" customHeight="1">
      <c r="A20" s="178" t="s">
        <v>1475</v>
      </c>
      <c r="B20" s="175" t="s">
        <v>1473</v>
      </c>
      <c r="C20" s="184" t="s">
        <v>127</v>
      </c>
      <c r="D20" s="182" t="s">
        <v>1486</v>
      </c>
      <c r="E20" s="183" t="s">
        <v>129</v>
      </c>
      <c r="F20" s="182" t="s">
        <v>130</v>
      </c>
      <c r="G20" s="183" t="s">
        <v>131</v>
      </c>
      <c r="H20" s="482"/>
      <c r="I20" s="482"/>
      <c r="J20" s="482"/>
      <c r="K20" s="482"/>
    </row>
    <row r="21" spans="1:11" ht="17.25" customHeight="1">
      <c r="A21" s="178" t="s">
        <v>1475</v>
      </c>
      <c r="B21" s="175" t="s">
        <v>1473</v>
      </c>
      <c r="C21" s="184" t="s">
        <v>133</v>
      </c>
      <c r="D21" s="182" t="s">
        <v>134</v>
      </c>
      <c r="E21" s="183" t="s">
        <v>135</v>
      </c>
      <c r="F21" s="481" t="s">
        <v>136</v>
      </c>
      <c r="G21" s="182" t="s">
        <v>138</v>
      </c>
      <c r="H21" s="482"/>
      <c r="I21" s="482"/>
      <c r="J21" s="482"/>
      <c r="K21" s="482"/>
    </row>
    <row r="22" spans="1:11" ht="17.25" customHeight="1">
      <c r="A22" s="179" t="s">
        <v>1472</v>
      </c>
      <c r="B22" s="175" t="s">
        <v>1473</v>
      </c>
      <c r="C22" s="184" t="s">
        <v>137</v>
      </c>
      <c r="D22" s="182" t="s">
        <v>195</v>
      </c>
      <c r="E22" s="182" t="s">
        <v>1487</v>
      </c>
      <c r="F22" s="481" t="s">
        <v>1488</v>
      </c>
      <c r="G22" s="482"/>
      <c r="H22" s="482"/>
      <c r="I22" s="482"/>
      <c r="J22" s="482"/>
      <c r="K22" s="482"/>
    </row>
    <row r="23" spans="1:11" ht="17.25" customHeight="1">
      <c r="A23" s="178" t="s">
        <v>1475</v>
      </c>
      <c r="B23" s="579" t="s">
        <v>1470</v>
      </c>
      <c r="C23" s="184" t="s">
        <v>140</v>
      </c>
      <c r="D23" s="481" t="s">
        <v>141</v>
      </c>
      <c r="E23" s="481" t="s">
        <v>142</v>
      </c>
      <c r="F23" s="481" t="s">
        <v>1489</v>
      </c>
      <c r="G23" s="482"/>
      <c r="H23" s="482"/>
      <c r="I23" s="482"/>
      <c r="J23" s="482"/>
      <c r="K23" s="482"/>
    </row>
    <row r="24" spans="1:11" ht="17.25" customHeight="1">
      <c r="A24" s="178" t="s">
        <v>1475</v>
      </c>
      <c r="B24" s="579" t="s">
        <v>1470</v>
      </c>
      <c r="C24" s="184" t="s">
        <v>145</v>
      </c>
      <c r="D24" s="182" t="s">
        <v>146</v>
      </c>
      <c r="E24" s="481" t="s">
        <v>147</v>
      </c>
      <c r="F24" s="481" t="s">
        <v>148</v>
      </c>
      <c r="G24" s="481" t="s">
        <v>149</v>
      </c>
      <c r="H24" s="482"/>
      <c r="I24" s="482"/>
      <c r="J24" s="482"/>
      <c r="K24" s="482"/>
    </row>
    <row r="25" spans="1:11" ht="17.25" customHeight="1">
      <c r="A25" s="579" t="s">
        <v>1470</v>
      </c>
      <c r="B25" s="174" t="s">
        <v>1403</v>
      </c>
      <c r="C25" s="184" t="s">
        <v>151</v>
      </c>
      <c r="D25" s="182" t="s">
        <v>152</v>
      </c>
      <c r="E25" s="182" t="s">
        <v>153</v>
      </c>
      <c r="F25" s="182" t="s">
        <v>154</v>
      </c>
      <c r="G25" s="482"/>
      <c r="H25" s="482"/>
      <c r="I25" s="482"/>
      <c r="J25" s="482"/>
      <c r="K25" s="482"/>
    </row>
    <row r="26" spans="1:11" ht="17.25" customHeight="1">
      <c r="A26" s="174" t="s">
        <v>1403</v>
      </c>
      <c r="B26" s="579" t="s">
        <v>1470</v>
      </c>
      <c r="C26" s="184" t="s">
        <v>1490</v>
      </c>
      <c r="D26" s="182" t="s">
        <v>157</v>
      </c>
      <c r="E26" s="183" t="s">
        <v>156</v>
      </c>
      <c r="F26" s="183" t="s">
        <v>159</v>
      </c>
      <c r="G26" s="183" t="s">
        <v>160</v>
      </c>
      <c r="H26" s="183" t="s">
        <v>161</v>
      </c>
      <c r="I26" s="187" t="s">
        <v>212</v>
      </c>
      <c r="J26" s="482"/>
      <c r="K26" s="482"/>
    </row>
    <row r="27" spans="1:11" ht="17.25" customHeight="1">
      <c r="A27" s="579" t="s">
        <v>1470</v>
      </c>
      <c r="B27" s="173" t="s">
        <v>1478</v>
      </c>
      <c r="C27" s="184" t="s">
        <v>163</v>
      </c>
      <c r="D27" s="183" t="s">
        <v>164</v>
      </c>
      <c r="E27" s="182" t="s">
        <v>1491</v>
      </c>
      <c r="F27" s="183" t="s">
        <v>166</v>
      </c>
      <c r="G27" s="182" t="s">
        <v>167</v>
      </c>
      <c r="H27" s="183" t="s">
        <v>1492</v>
      </c>
      <c r="I27" s="482"/>
      <c r="J27" s="482"/>
      <c r="K27" s="482"/>
    </row>
    <row r="28" spans="1:11" ht="17.25" customHeight="1">
      <c r="A28" s="579" t="s">
        <v>1470</v>
      </c>
      <c r="B28" s="174" t="s">
        <v>1403</v>
      </c>
      <c r="C28" s="184" t="s">
        <v>169</v>
      </c>
      <c r="D28" s="182" t="s">
        <v>170</v>
      </c>
      <c r="E28" s="183" t="s">
        <v>171</v>
      </c>
      <c r="F28" s="182" t="s">
        <v>172</v>
      </c>
      <c r="G28" s="183" t="s">
        <v>173</v>
      </c>
      <c r="H28" s="482"/>
      <c r="I28" s="482"/>
      <c r="J28" s="482"/>
      <c r="K28" s="482"/>
    </row>
    <row r="29" spans="1:11" ht="17.25" customHeight="1">
      <c r="A29" s="174" t="s">
        <v>1403</v>
      </c>
      <c r="B29" s="178" t="s">
        <v>1475</v>
      </c>
      <c r="C29" s="184" t="s">
        <v>1493</v>
      </c>
      <c r="D29" s="182" t="s">
        <v>176</v>
      </c>
      <c r="E29" s="182" t="s">
        <v>1494</v>
      </c>
      <c r="F29" s="182" t="s">
        <v>179</v>
      </c>
      <c r="G29" s="482"/>
      <c r="H29" s="482"/>
      <c r="I29" s="482"/>
      <c r="J29" s="482"/>
      <c r="K29" s="482"/>
    </row>
    <row r="30" spans="1:11" ht="17.25" customHeight="1">
      <c r="A30" s="174" t="s">
        <v>1403</v>
      </c>
      <c r="B30" s="579" t="s">
        <v>1470</v>
      </c>
      <c r="C30" s="184" t="s">
        <v>181</v>
      </c>
      <c r="D30" s="183" t="s">
        <v>182</v>
      </c>
      <c r="E30" s="183" t="s">
        <v>183</v>
      </c>
      <c r="F30" s="481" t="s">
        <v>184</v>
      </c>
      <c r="G30" s="183" t="s">
        <v>185</v>
      </c>
      <c r="H30" s="482"/>
      <c r="I30" s="482"/>
      <c r="J30" s="482"/>
      <c r="K30" s="482"/>
    </row>
    <row r="31" spans="1:11" ht="17.25" customHeight="1">
      <c r="A31" s="175" t="s">
        <v>1473</v>
      </c>
      <c r="B31" s="178" t="s">
        <v>1475</v>
      </c>
      <c r="C31" s="184" t="s">
        <v>186</v>
      </c>
      <c r="D31" s="182" t="s">
        <v>187</v>
      </c>
      <c r="E31" s="481" t="s">
        <v>188</v>
      </c>
      <c r="F31" s="481" t="s">
        <v>189</v>
      </c>
      <c r="G31" s="481" t="s">
        <v>190</v>
      </c>
      <c r="H31" s="482"/>
      <c r="I31" s="482"/>
      <c r="J31" s="482"/>
      <c r="K31" s="482"/>
    </row>
    <row r="32" spans="1:11" ht="17.25" customHeight="1">
      <c r="A32" s="175" t="s">
        <v>1473</v>
      </c>
      <c r="B32" s="178" t="s">
        <v>1475</v>
      </c>
      <c r="C32" s="184" t="s">
        <v>191</v>
      </c>
      <c r="D32" s="182" t="s">
        <v>192</v>
      </c>
      <c r="E32" s="182" t="s">
        <v>193</v>
      </c>
      <c r="F32" s="182" t="s">
        <v>194</v>
      </c>
      <c r="G32" s="183" t="s">
        <v>117</v>
      </c>
      <c r="H32" s="482"/>
      <c r="I32" s="482"/>
      <c r="J32" s="482"/>
      <c r="K32" s="482"/>
    </row>
    <row r="33" spans="1:11" ht="17.25" customHeight="1">
      <c r="A33" s="179" t="s">
        <v>1472</v>
      </c>
      <c r="B33" s="175" t="s">
        <v>1473</v>
      </c>
      <c r="C33" s="184" t="s">
        <v>196</v>
      </c>
      <c r="D33" s="481" t="s">
        <v>197</v>
      </c>
      <c r="E33" s="182" t="s">
        <v>198</v>
      </c>
      <c r="F33" s="183" t="s">
        <v>199</v>
      </c>
      <c r="G33" s="183" t="s">
        <v>200</v>
      </c>
      <c r="H33" s="482"/>
      <c r="I33" s="482"/>
      <c r="J33" s="482"/>
      <c r="K33" s="482"/>
    </row>
    <row r="34" spans="1:11" ht="17.25" customHeight="1">
      <c r="A34" s="175" t="s">
        <v>1473</v>
      </c>
      <c r="B34" s="178" t="s">
        <v>1475</v>
      </c>
      <c r="C34" s="184" t="s">
        <v>201</v>
      </c>
      <c r="D34" s="183" t="s">
        <v>202</v>
      </c>
      <c r="E34" s="481" t="s">
        <v>203</v>
      </c>
      <c r="F34" s="481" t="s">
        <v>204</v>
      </c>
      <c r="G34" s="482"/>
      <c r="H34" s="482"/>
      <c r="I34" s="482"/>
      <c r="J34" s="482"/>
      <c r="K34" s="482"/>
    </row>
    <row r="35" spans="1:11" ht="17.25" customHeight="1">
      <c r="A35" s="178" t="s">
        <v>1475</v>
      </c>
      <c r="B35" s="175" t="s">
        <v>1473</v>
      </c>
      <c r="C35" s="184" t="s">
        <v>206</v>
      </c>
      <c r="D35" s="481" t="s">
        <v>207</v>
      </c>
      <c r="E35" s="183" t="s">
        <v>208</v>
      </c>
      <c r="F35" s="481" t="s">
        <v>209</v>
      </c>
      <c r="G35" s="482"/>
      <c r="H35" s="482"/>
      <c r="I35" s="482"/>
      <c r="J35" s="482"/>
      <c r="K35" s="482"/>
    </row>
    <row r="36" spans="1:11" ht="17.25" customHeight="1">
      <c r="A36" s="178" t="s">
        <v>1475</v>
      </c>
      <c r="B36" s="173" t="s">
        <v>1478</v>
      </c>
      <c r="C36" s="184" t="s">
        <v>1495</v>
      </c>
      <c r="D36" s="481" t="s">
        <v>177</v>
      </c>
      <c r="E36" s="183" t="s">
        <v>178</v>
      </c>
      <c r="F36" s="481" t="s">
        <v>1496</v>
      </c>
      <c r="G36" s="482"/>
      <c r="H36" s="482"/>
      <c r="I36" s="482"/>
      <c r="J36" s="482"/>
      <c r="K36" s="482"/>
    </row>
    <row r="37" spans="1:11" ht="15" customHeight="1">
      <c r="A37" s="178" t="s">
        <v>1475</v>
      </c>
      <c r="B37" s="173" t="s">
        <v>1478</v>
      </c>
      <c r="C37" s="184" t="s">
        <v>213</v>
      </c>
      <c r="D37" s="481" t="s">
        <v>214</v>
      </c>
      <c r="E37" s="182" t="s">
        <v>215</v>
      </c>
      <c r="F37" s="481" t="s">
        <v>216</v>
      </c>
      <c r="G37" s="482"/>
      <c r="H37" s="482"/>
      <c r="I37" s="482"/>
      <c r="J37" s="482"/>
      <c r="K37" s="482"/>
    </row>
    <row r="39" spans="1:11" ht="15" customHeight="1">
      <c r="K39" s="288"/>
    </row>
    <row r="40" spans="1:11" ht="15" customHeight="1">
      <c r="K40" s="87"/>
    </row>
    <row r="41" spans="1:11" ht="15" customHeight="1">
      <c r="K41" s="87"/>
    </row>
    <row r="46" spans="1:11" ht="15" customHeight="1">
      <c r="K46" s="87"/>
    </row>
    <row r="47" spans="1:11" ht="15" customHeight="1">
      <c r="K47" s="87"/>
    </row>
    <row r="48" spans="1:11" ht="15" customHeight="1">
      <c r="K48" s="87"/>
    </row>
    <row r="49" spans="6:11" ht="15" customHeight="1">
      <c r="F49" s="668"/>
      <c r="K49" s="87"/>
    </row>
    <row r="50" spans="6:11" ht="15" customHeight="1">
      <c r="K50" s="87"/>
    </row>
    <row r="51" spans="6:11" ht="15" customHeight="1">
      <c r="K51" s="87"/>
    </row>
    <row r="52" spans="6:11" ht="15" customHeight="1">
      <c r="K52" s="87"/>
    </row>
    <row r="53" spans="6:11" ht="15" customHeight="1">
      <c r="K53" s="288"/>
    </row>
    <row r="54" spans="6:11" ht="15" customHeight="1">
      <c r="K54" s="87"/>
    </row>
    <row r="55" spans="6:11" ht="15" customHeight="1">
      <c r="K55" s="87"/>
    </row>
    <row r="56" spans="6:11" ht="15" customHeight="1">
      <c r="K56" s="87"/>
    </row>
    <row r="57" spans="6:11" ht="15" customHeight="1">
      <c r="K57" s="87"/>
    </row>
    <row r="58" spans="6:11" ht="15" customHeight="1">
      <c r="K58" s="87"/>
    </row>
    <row r="59" spans="6:11" ht="15" customHeight="1">
      <c r="K59" s="87"/>
    </row>
    <row r="60" spans="6:11" ht="15" customHeight="1">
      <c r="K60" s="87"/>
    </row>
    <row r="61" spans="6:11" ht="15" customHeight="1">
      <c r="K61" s="87"/>
    </row>
    <row r="62" spans="6:11" ht="15" customHeight="1">
      <c r="K62" s="288"/>
    </row>
    <row r="63" spans="6:11" ht="15" customHeight="1">
      <c r="K63" s="87"/>
    </row>
    <row r="64" spans="6:11" ht="15" customHeight="1">
      <c r="K64" s="87"/>
    </row>
    <row r="65" spans="11:11" ht="15" customHeight="1">
      <c r="K65" s="87"/>
    </row>
    <row r="66" spans="11:11" ht="15" customHeight="1">
      <c r="K66" s="87"/>
    </row>
    <row r="67" spans="11:11" ht="15" customHeight="1">
      <c r="K67" s="288"/>
    </row>
    <row r="68" spans="11:11" ht="15" customHeight="1">
      <c r="K68" s="87"/>
    </row>
    <row r="69" spans="11:11" ht="15" customHeight="1">
      <c r="K69" s="87"/>
    </row>
    <row r="70" spans="11:11" ht="15" customHeight="1">
      <c r="K70" s="87"/>
    </row>
    <row r="71" spans="11:11" ht="15" customHeight="1">
      <c r="K71" s="87"/>
    </row>
    <row r="72" spans="11:11" ht="15" customHeight="1">
      <c r="K72" s="87"/>
    </row>
    <row r="73" spans="11:11" ht="15" customHeight="1">
      <c r="K73" s="87"/>
    </row>
    <row r="74" spans="11:11" ht="15" customHeight="1">
      <c r="K74" s="288"/>
    </row>
    <row r="75" spans="11:11" ht="15" customHeight="1">
      <c r="K75" s="87"/>
    </row>
    <row r="76" spans="11:11" ht="15" customHeight="1">
      <c r="K76" s="87"/>
    </row>
    <row r="77" spans="11:11" ht="15" customHeight="1">
      <c r="K77" s="87"/>
    </row>
    <row r="79" spans="11:11" ht="15" customHeight="1">
      <c r="K79" s="288"/>
    </row>
    <row r="80" spans="11:11" ht="15" customHeight="1">
      <c r="K80" s="87"/>
    </row>
    <row r="81" spans="11:11" ht="15" customHeight="1">
      <c r="K81" s="87"/>
    </row>
    <row r="82" spans="11:11" ht="15" customHeight="1">
      <c r="K82" s="87"/>
    </row>
    <row r="83" spans="11:11" ht="15" customHeight="1">
      <c r="K83" s="87"/>
    </row>
    <row r="84" spans="11:11" ht="15" customHeight="1">
      <c r="K84" s="87"/>
    </row>
    <row r="85" spans="11:11" ht="15" customHeight="1">
      <c r="K85" s="288"/>
    </row>
    <row r="86" spans="11:11" ht="15" customHeight="1">
      <c r="K86" s="87"/>
    </row>
    <row r="87" spans="11:11" ht="15" customHeight="1">
      <c r="K87" s="87"/>
    </row>
    <row r="88" spans="11:11" ht="15" customHeight="1">
      <c r="K88" s="87"/>
    </row>
    <row r="89" spans="11:11" ht="15" customHeight="1">
      <c r="K89" s="87"/>
    </row>
    <row r="90" spans="11:11" ht="15" customHeight="1">
      <c r="K90" s="87"/>
    </row>
    <row r="91" spans="11:11" ht="15" customHeight="1">
      <c r="K91" s="87"/>
    </row>
    <row r="92" spans="11:11" ht="15" customHeight="1">
      <c r="K92" s="288"/>
    </row>
    <row r="93" spans="11:11" ht="15" customHeight="1">
      <c r="K93" s="87"/>
    </row>
    <row r="94" spans="11:11" ht="15" customHeight="1">
      <c r="K94" s="87"/>
    </row>
    <row r="95" spans="11:11" ht="15" customHeight="1">
      <c r="K95" s="87"/>
    </row>
    <row r="96" spans="11:11" ht="15" customHeight="1">
      <c r="K96" s="87"/>
    </row>
    <row r="97" spans="11:11" ht="15" customHeight="1">
      <c r="K97" s="87"/>
    </row>
    <row r="98" spans="11:11" ht="15" customHeight="1">
      <c r="K98" s="87"/>
    </row>
    <row r="99" spans="11:11" ht="15" customHeight="1">
      <c r="K99" s="288"/>
    </row>
    <row r="100" spans="11:11" ht="15" customHeight="1">
      <c r="K100" s="87"/>
    </row>
    <row r="101" spans="11:11" ht="15" customHeight="1">
      <c r="K101" s="87"/>
    </row>
    <row r="102" spans="11:11" ht="15" customHeight="1">
      <c r="K102" s="87"/>
    </row>
    <row r="103" spans="11:11" ht="15" customHeight="1">
      <c r="K103" s="87"/>
    </row>
    <row r="104" spans="11:11" ht="15" customHeight="1">
      <c r="K104" s="288"/>
    </row>
    <row r="105" spans="11:11" ht="15" customHeight="1">
      <c r="K105" s="87"/>
    </row>
    <row r="106" spans="11:11" ht="15" customHeight="1">
      <c r="K106" s="87"/>
    </row>
    <row r="107" spans="11:11" ht="15" customHeight="1">
      <c r="K107" s="87"/>
    </row>
    <row r="108" spans="11:11" ht="15" customHeight="1">
      <c r="K108" s="87"/>
    </row>
    <row r="109" spans="11:11" ht="15" customHeight="1">
      <c r="K109" s="87"/>
    </row>
    <row r="110" spans="11:11" ht="15" customHeight="1">
      <c r="K110" s="87"/>
    </row>
    <row r="111" spans="11:11" ht="15" customHeight="1">
      <c r="K111" s="87"/>
    </row>
    <row r="112" spans="11:11" ht="15" customHeight="1">
      <c r="K112" s="87"/>
    </row>
    <row r="113" spans="11:11" ht="15" customHeight="1">
      <c r="K113" s="288"/>
    </row>
    <row r="114" spans="11:11" ht="15" customHeight="1">
      <c r="K114" s="87"/>
    </row>
    <row r="115" spans="11:11" ht="15" customHeight="1">
      <c r="K115" s="87"/>
    </row>
    <row r="116" spans="11:11" ht="15" customHeight="1">
      <c r="K116" s="87"/>
    </row>
    <row r="117" spans="11:11" ht="15" customHeight="1">
      <c r="K117" s="87"/>
    </row>
    <row r="118" spans="11:11" ht="15" customHeight="1">
      <c r="K118" s="87"/>
    </row>
    <row r="119" spans="11:11" ht="15" customHeight="1">
      <c r="K119" s="87"/>
    </row>
    <row r="120" spans="11:11" ht="15" customHeight="1">
      <c r="K120" s="288"/>
    </row>
    <row r="121" spans="11:11" ht="15" customHeight="1">
      <c r="K121" s="87"/>
    </row>
    <row r="122" spans="11:11" ht="15" customHeight="1">
      <c r="K122" s="87"/>
    </row>
    <row r="123" spans="11:11" ht="15" customHeight="1">
      <c r="K123" s="87"/>
    </row>
    <row r="124" spans="11:11" ht="15" customHeight="1">
      <c r="K124" s="87"/>
    </row>
    <row r="125" spans="11:11" ht="15" customHeight="1">
      <c r="K125" s="149"/>
    </row>
    <row r="126" spans="11:11" ht="15" customHeight="1">
      <c r="K126" s="87"/>
    </row>
    <row r="127" spans="11:11" ht="15" customHeight="1">
      <c r="K127" s="87"/>
    </row>
    <row r="128" spans="11:11" ht="15" customHeight="1">
      <c r="K128" s="288"/>
    </row>
    <row r="129" spans="11:11" ht="15" customHeight="1">
      <c r="K129" s="87"/>
    </row>
    <row r="130" spans="11:11" ht="15" customHeight="1">
      <c r="K130" s="87"/>
    </row>
    <row r="131" spans="11:11" ht="15" customHeight="1">
      <c r="K131" s="87"/>
    </row>
    <row r="132" spans="11:11" ht="15" customHeight="1">
      <c r="K132" s="87"/>
    </row>
    <row r="133" spans="11:11" ht="15" customHeight="1">
      <c r="K133" s="87"/>
    </row>
    <row r="134" spans="11:11" ht="15" customHeight="1">
      <c r="K134" s="87"/>
    </row>
    <row r="135" spans="11:11" ht="15" customHeight="1">
      <c r="K135" s="87"/>
    </row>
    <row r="136" spans="11:11" ht="15" customHeight="1">
      <c r="K136" s="87"/>
    </row>
    <row r="137" spans="11:11" ht="15" customHeight="1">
      <c r="K137" s="286"/>
    </row>
    <row r="138" spans="11:11" ht="15" customHeight="1">
      <c r="K138" s="288"/>
    </row>
    <row r="139" spans="11:11" ht="15" customHeight="1">
      <c r="K139" s="87"/>
    </row>
    <row r="140" spans="11:11" ht="15" customHeight="1">
      <c r="K140" s="87"/>
    </row>
    <row r="141" spans="11:11" ht="15" customHeight="1">
      <c r="K141" s="87"/>
    </row>
    <row r="142" spans="11:11" ht="15" customHeight="1">
      <c r="K142" s="87"/>
    </row>
    <row r="143" spans="11:11" ht="15" customHeight="1">
      <c r="K143" s="87"/>
    </row>
    <row r="144" spans="11:11" ht="15" customHeight="1">
      <c r="K144" s="149"/>
    </row>
    <row r="145" spans="11:11" ht="15" customHeight="1">
      <c r="K145" s="87"/>
    </row>
    <row r="146" spans="11:11" ht="15" customHeight="1">
      <c r="K146" s="288"/>
    </row>
    <row r="147" spans="11:11" ht="15" customHeight="1">
      <c r="K147" s="87"/>
    </row>
    <row r="148" spans="11:11" ht="15" customHeight="1">
      <c r="K148" s="87"/>
    </row>
    <row r="149" spans="11:11" ht="15" customHeight="1">
      <c r="K149" s="87"/>
    </row>
    <row r="150" spans="11:11" ht="15" customHeight="1">
      <c r="K150" s="87"/>
    </row>
    <row r="151" spans="11:11" ht="15" customHeight="1">
      <c r="K151" s="87"/>
    </row>
    <row r="152" spans="11:11" ht="15" customHeight="1">
      <c r="K152" s="288"/>
    </row>
    <row r="153" spans="11:11" ht="15" customHeight="1">
      <c r="K153" s="87"/>
    </row>
    <row r="154" spans="11:11" ht="15" customHeight="1">
      <c r="K154" s="87"/>
    </row>
    <row r="155" spans="11:11" ht="15" customHeight="1">
      <c r="K155" s="87"/>
    </row>
    <row r="156" spans="11:11" ht="15" customHeight="1">
      <c r="K156" s="87"/>
    </row>
    <row r="157" spans="11:11" ht="15" customHeight="1">
      <c r="K157" s="87"/>
    </row>
    <row r="158" spans="11:11" ht="15" customHeight="1">
      <c r="K158" s="288"/>
    </row>
    <row r="159" spans="11:11" ht="15" customHeight="1">
      <c r="K159" s="87"/>
    </row>
    <row r="160" spans="11:11" ht="15" customHeight="1">
      <c r="K160" s="87"/>
    </row>
    <row r="161" spans="11:11" ht="15" customHeight="1">
      <c r="K161" s="87"/>
    </row>
    <row r="162" spans="11:11" ht="15" customHeight="1">
      <c r="K162" s="87"/>
    </row>
    <row r="163" spans="11:11" ht="15" customHeight="1">
      <c r="K163" s="87"/>
    </row>
    <row r="164" spans="11:11" ht="15" customHeight="1">
      <c r="K164" s="87"/>
    </row>
    <row r="165" spans="11:11" ht="15" customHeight="1">
      <c r="K165" s="87"/>
    </row>
    <row r="166" spans="11:11" ht="15" customHeight="1">
      <c r="K166" s="288"/>
    </row>
    <row r="167" spans="11:11" ht="15" customHeight="1">
      <c r="K167" s="87"/>
    </row>
    <row r="168" spans="11:11" ht="15" customHeight="1">
      <c r="K168" s="87"/>
    </row>
    <row r="169" spans="11:11" ht="15" customHeight="1">
      <c r="K169" s="87"/>
    </row>
    <row r="171" spans="11:11" ht="15" customHeight="1">
      <c r="K171" s="288"/>
    </row>
    <row r="172" spans="11:11" ht="15" customHeight="1">
      <c r="K172" s="87"/>
    </row>
    <row r="173" spans="11:11" ht="15" customHeight="1">
      <c r="K173" s="87"/>
    </row>
    <row r="174" spans="11:11" ht="15" customHeight="1">
      <c r="K174" s="87"/>
    </row>
    <row r="175" spans="11:11" ht="15" customHeight="1">
      <c r="K175" s="87"/>
    </row>
    <row r="176" spans="11:11" ht="15" customHeight="1">
      <c r="K176" s="87"/>
    </row>
    <row r="177" spans="11:11" ht="15" customHeight="1">
      <c r="K177" s="87"/>
    </row>
    <row r="178" spans="11:11" ht="15" customHeight="1">
      <c r="K178" s="288"/>
    </row>
    <row r="179" spans="11:11" ht="15" customHeight="1">
      <c r="K179" s="87"/>
    </row>
    <row r="180" spans="11:11" ht="15" customHeight="1">
      <c r="K180" s="87"/>
    </row>
    <row r="181" spans="11:11" ht="15" customHeight="1">
      <c r="K181" s="87"/>
    </row>
    <row r="182" spans="11:11" ht="15" customHeight="1">
      <c r="K182" s="87"/>
    </row>
    <row r="183" spans="11:11" ht="15" customHeight="1">
      <c r="K183" s="288"/>
    </row>
    <row r="184" spans="11:11" ht="15" customHeight="1">
      <c r="K184" s="87"/>
    </row>
    <row r="185" spans="11:11" ht="15" customHeight="1">
      <c r="K185" s="87"/>
    </row>
    <row r="186" spans="11:11" ht="15" customHeight="1">
      <c r="K186" s="87"/>
    </row>
    <row r="187" spans="11:11" ht="15" customHeight="1">
      <c r="K187" s="87"/>
    </row>
    <row r="188" spans="11:11" ht="15" customHeight="1">
      <c r="K188" s="87"/>
    </row>
    <row r="189" spans="11:11" ht="15" customHeight="1">
      <c r="K189" s="288"/>
    </row>
    <row r="190" spans="11:11" ht="15" customHeight="1">
      <c r="K190" s="87"/>
    </row>
    <row r="191" spans="11:11" ht="15" customHeight="1">
      <c r="K191" s="87"/>
    </row>
    <row r="192" spans="11:11" ht="15" customHeight="1">
      <c r="K192" s="87"/>
    </row>
    <row r="193" spans="11:11" ht="15" customHeight="1">
      <c r="K193" s="87"/>
    </row>
    <row r="195" spans="11:11" ht="15" customHeight="1">
      <c r="K195" s="288"/>
    </row>
    <row r="196" spans="11:11" ht="15" customHeight="1">
      <c r="K196" s="87"/>
    </row>
    <row r="197" spans="11:11" ht="15" customHeight="1">
      <c r="K197" s="87"/>
    </row>
    <row r="198" spans="11:11" ht="15" customHeight="1">
      <c r="K198" s="87"/>
    </row>
    <row r="199" spans="11:11" ht="15" customHeight="1">
      <c r="K199" s="87"/>
    </row>
    <row r="200" spans="11:11" ht="15" customHeight="1">
      <c r="K200" s="87"/>
    </row>
    <row r="201" spans="11:11" ht="15" customHeight="1">
      <c r="K201" s="87"/>
    </row>
    <row r="202" spans="11:11" ht="15" customHeight="1">
      <c r="K202" s="288"/>
    </row>
    <row r="203" spans="11:11" ht="15" customHeight="1">
      <c r="K203" s="87"/>
    </row>
    <row r="204" spans="11:11" ht="15" customHeight="1">
      <c r="K204" s="87"/>
    </row>
    <row r="205" spans="11:11" ht="15" customHeight="1">
      <c r="K205" s="87"/>
    </row>
    <row r="206" spans="11:11" ht="15" customHeight="1">
      <c r="K206" s="87"/>
    </row>
    <row r="207" spans="11:11" ht="15" customHeight="1">
      <c r="K207" s="87"/>
    </row>
    <row r="208" spans="11:11" ht="15" customHeight="1">
      <c r="K208" s="288"/>
    </row>
    <row r="209" spans="11:11" ht="15" customHeight="1">
      <c r="K209" s="87"/>
    </row>
    <row r="210" spans="11:11" ht="15" customHeight="1">
      <c r="K210" s="87"/>
    </row>
    <row r="211" spans="11:11" ht="15" customHeight="1">
      <c r="K211" s="87"/>
    </row>
    <row r="212" spans="11:11" ht="15" customHeight="1">
      <c r="K212" s="87"/>
    </row>
    <row r="213" spans="11:11" ht="15" customHeight="1">
      <c r="K213" s="776"/>
    </row>
    <row r="214" spans="11:11" ht="15" customHeight="1">
      <c r="K214" s="288"/>
    </row>
    <row r="215" spans="11:11" ht="15" customHeight="1">
      <c r="K215" s="87"/>
    </row>
    <row r="216" spans="11:11" ht="15" customHeight="1">
      <c r="K216" s="87"/>
    </row>
    <row r="217" spans="11:11" ht="15" customHeight="1">
      <c r="K217" s="6"/>
    </row>
    <row r="218" spans="11:11" ht="15" customHeight="1">
      <c r="K218" s="6"/>
    </row>
    <row r="219" spans="11:11" ht="15" customHeight="1">
      <c r="K219" s="6"/>
    </row>
    <row r="220" spans="11:11" ht="15" customHeight="1">
      <c r="K220" s="288"/>
    </row>
    <row r="221" spans="11:11" ht="15" customHeight="1">
      <c r="K221" s="6"/>
    </row>
    <row r="222" spans="11:11" ht="15" customHeight="1">
      <c r="K222" s="6"/>
    </row>
    <row r="223" spans="11:11" ht="15" customHeight="1">
      <c r="K223" s="6"/>
    </row>
    <row r="224" spans="11:11" ht="15" customHeight="1">
      <c r="K224" s="6"/>
    </row>
    <row r="225" spans="11:11" ht="15" customHeight="1">
      <c r="K225" s="6"/>
    </row>
    <row r="226" spans="11:11" ht="15" customHeight="1">
      <c r="K226" s="288"/>
    </row>
    <row r="227" spans="11:11" ht="15" customHeight="1">
      <c r="K227" s="6"/>
    </row>
    <row r="228" spans="11:11" ht="15" customHeight="1">
      <c r="K228" s="6"/>
    </row>
    <row r="229" spans="11:11" ht="15" customHeight="1">
      <c r="K229" s="6"/>
    </row>
    <row r="230" spans="11:11" ht="15" customHeight="1">
      <c r="K230" s="6"/>
    </row>
    <row r="231" spans="11:11" ht="15" customHeight="1">
      <c r="K231" s="288"/>
    </row>
    <row r="232" spans="11:11" ht="15" customHeight="1">
      <c r="K232" s="288"/>
    </row>
    <row r="233" spans="11:11" ht="15" customHeight="1">
      <c r="K233" s="6"/>
    </row>
    <row r="234" spans="11:11" ht="15" customHeight="1">
      <c r="K234" s="6"/>
    </row>
    <row r="235" spans="11:11" ht="15" customHeight="1">
      <c r="K235" s="6"/>
    </row>
    <row r="236" spans="11:11" ht="15" customHeight="1">
      <c r="K236" s="87"/>
    </row>
    <row r="238" spans="11:11" ht="15" customHeight="1">
      <c r="K238" s="288"/>
    </row>
    <row r="239" spans="11:11" ht="15" customHeight="1">
      <c r="K239" s="6"/>
    </row>
    <row r="240" spans="11:11" ht="15" customHeight="1">
      <c r="K240" s="6"/>
    </row>
    <row r="241" spans="11:11" ht="15" customHeight="1">
      <c r="K241" s="6"/>
    </row>
    <row r="242" spans="11:11" ht="15" customHeight="1">
      <c r="K242" s="6"/>
    </row>
    <row r="244" spans="11:11" ht="15" customHeight="1">
      <c r="K244" s="288"/>
    </row>
    <row r="245" spans="11:11" ht="15" customHeight="1">
      <c r="K245" s="6"/>
    </row>
    <row r="246" spans="11:11" ht="15" customHeight="1">
      <c r="K246" s="6"/>
    </row>
    <row r="247" spans="11:11" ht="15" customHeight="1">
      <c r="K247" s="6"/>
    </row>
    <row r="248" spans="11:11" ht="15" customHeight="1">
      <c r="K248" s="6"/>
    </row>
    <row r="249" spans="11:11" ht="15" customHeight="1">
      <c r="K249" s="6"/>
    </row>
    <row r="250" spans="11:11" ht="15" customHeight="1">
      <c r="K250" s="288"/>
    </row>
    <row r="251" spans="11:11" ht="15" customHeight="1">
      <c r="K251" s="6"/>
    </row>
    <row r="252" spans="11:11" ht="15" customHeight="1">
      <c r="K252" s="6"/>
    </row>
    <row r="253" spans="11:11" ht="15" customHeight="1">
      <c r="K253" s="6"/>
    </row>
    <row r="254" spans="11:11" ht="15" customHeight="1">
      <c r="K254" s="6"/>
    </row>
    <row r="255" spans="11:11" ht="15" customHeight="1">
      <c r="K255" s="288"/>
    </row>
    <row r="256" spans="11:11" ht="15" customHeight="1">
      <c r="K256" s="6"/>
    </row>
    <row r="257" spans="11:11" ht="15" customHeight="1">
      <c r="K257" s="6"/>
    </row>
    <row r="258" spans="11:11" ht="15" customHeight="1">
      <c r="K258" s="6"/>
    </row>
    <row r="259" spans="11:11" ht="15" customHeight="1">
      <c r="K259" s="6"/>
    </row>
    <row r="260" spans="11:11" ht="15" customHeight="1">
      <c r="K260" s="288"/>
    </row>
    <row r="261" spans="11:11" ht="15" customHeight="1">
      <c r="K261" s="6"/>
    </row>
    <row r="262" spans="11:11" ht="15" customHeight="1">
      <c r="K262" s="6"/>
    </row>
    <row r="263" spans="11:11" ht="15" customHeight="1">
      <c r="K263" s="6"/>
    </row>
    <row r="264" spans="11:11" ht="15" customHeight="1">
      <c r="K264" s="288"/>
    </row>
    <row r="265" spans="11:11" ht="15" customHeight="1">
      <c r="K265" s="6"/>
    </row>
    <row r="266" spans="11:11" ht="15" customHeight="1">
      <c r="K266" s="6"/>
    </row>
    <row r="267" spans="11:11" ht="15" customHeight="1">
      <c r="K267" s="6"/>
    </row>
  </sheetData>
  <mergeCells count="2">
    <mergeCell ref="A1:B1"/>
    <mergeCell ref="D1:K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sheetPr>
  <dimension ref="A1:AJ909"/>
  <sheetViews>
    <sheetView workbookViewId="0">
      <pane xSplit="1" topLeftCell="B1" activePane="topRight" state="frozen"/>
      <selection pane="topRight" activeCell="F14" sqref="F14"/>
      <selection activeCell="A13" sqref="A13"/>
    </sheetView>
  </sheetViews>
  <sheetFormatPr defaultColWidth="9" defaultRowHeight="14.25" customHeight="1"/>
  <cols>
    <col min="1" max="1" width="15.875" style="434" customWidth="1"/>
    <col min="2" max="2" width="54.125" style="434" customWidth="1"/>
    <col min="3" max="4" width="52.625" style="434" customWidth="1"/>
    <col min="5" max="5" width="59.75" style="434" customWidth="1"/>
    <col min="6" max="6" width="52.625" style="434" customWidth="1"/>
    <col min="7" max="7" width="52.375" style="434" customWidth="1"/>
    <col min="8" max="10" width="52.625" style="434" customWidth="1"/>
    <col min="11" max="11" width="57.375" style="434" customWidth="1"/>
    <col min="12" max="12" width="45.125" style="434" customWidth="1"/>
    <col min="13" max="13" width="56.875" style="434" hidden="1" customWidth="1"/>
    <col min="14" max="14" width="58.5" style="434" hidden="1" customWidth="1"/>
    <col min="15" max="15" width="67.75" style="434" customWidth="1"/>
    <col min="16" max="16" width="50.625" style="434" customWidth="1"/>
    <col min="17" max="17" width="50.75" style="434" customWidth="1"/>
    <col min="18" max="18" width="60.25" style="434" customWidth="1"/>
    <col min="19" max="19" width="60.875" style="434" customWidth="1"/>
    <col min="20" max="20" width="51" style="434" customWidth="1"/>
    <col min="21" max="16384" width="9" style="434"/>
  </cols>
  <sheetData>
    <row r="1" spans="1:36" ht="18.75">
      <c r="A1" s="433" t="s">
        <v>1497</v>
      </c>
      <c r="B1" s="404" t="s">
        <v>1498</v>
      </c>
      <c r="C1" s="404" t="s">
        <v>1499</v>
      </c>
      <c r="D1" s="456"/>
      <c r="E1" s="933" t="s">
        <v>1500</v>
      </c>
      <c r="F1" s="933"/>
      <c r="G1" s="933"/>
      <c r="H1" s="933"/>
      <c r="I1" s="933"/>
      <c r="J1" s="933"/>
      <c r="K1" s="933"/>
      <c r="L1" s="456"/>
      <c r="M1" s="456"/>
      <c r="N1" s="456"/>
      <c r="O1" s="456"/>
      <c r="P1" s="456"/>
      <c r="Q1" s="456"/>
      <c r="R1" s="456"/>
      <c r="S1" s="456"/>
      <c r="T1" s="456"/>
      <c r="U1" s="456"/>
      <c r="V1" s="456"/>
      <c r="W1" s="456"/>
      <c r="X1" s="456"/>
      <c r="Y1" s="456"/>
      <c r="Z1" s="456"/>
      <c r="AA1" s="456"/>
      <c r="AB1" s="456"/>
      <c r="AC1" s="456"/>
      <c r="AD1" s="456"/>
      <c r="AE1" s="456"/>
      <c r="AF1" s="456"/>
      <c r="AG1" s="456"/>
      <c r="AH1" s="456"/>
      <c r="AI1" s="456"/>
      <c r="AJ1" s="456"/>
    </row>
    <row r="2" spans="1:36" ht="18">
      <c r="A2" s="435">
        <v>1</v>
      </c>
      <c r="B2" s="436" t="s">
        <v>1501</v>
      </c>
      <c r="C2" s="298" t="s">
        <v>1502</v>
      </c>
      <c r="D2" s="456"/>
      <c r="E2" s="933"/>
      <c r="F2" s="933"/>
      <c r="G2" s="933"/>
      <c r="H2" s="933"/>
      <c r="I2" s="933"/>
      <c r="J2" s="933"/>
      <c r="K2" s="933"/>
      <c r="L2" s="456"/>
      <c r="M2" s="456"/>
      <c r="N2" s="456"/>
      <c r="O2" s="456"/>
      <c r="P2" s="456"/>
      <c r="Q2" s="456"/>
      <c r="R2" s="456"/>
      <c r="S2" s="456"/>
      <c r="T2" s="456"/>
      <c r="U2" s="456"/>
      <c r="V2" s="456"/>
      <c r="W2" s="456"/>
      <c r="X2" s="456"/>
      <c r="Y2" s="456"/>
      <c r="Z2" s="456"/>
      <c r="AA2" s="456"/>
      <c r="AB2" s="456"/>
      <c r="AC2" s="456"/>
      <c r="AD2" s="456"/>
      <c r="AE2" s="456"/>
      <c r="AF2" s="456"/>
      <c r="AG2" s="456"/>
      <c r="AH2" s="456"/>
      <c r="AI2" s="456"/>
      <c r="AJ2" s="456"/>
    </row>
    <row r="3" spans="1:36" ht="18">
      <c r="A3" s="435" t="s">
        <v>272</v>
      </c>
      <c r="B3" s="437" t="s">
        <v>1503</v>
      </c>
      <c r="C3" s="299" t="s">
        <v>1504</v>
      </c>
      <c r="D3" s="456"/>
      <c r="E3" s="933"/>
      <c r="F3" s="933"/>
      <c r="G3" s="933"/>
      <c r="H3" s="933"/>
      <c r="I3" s="933"/>
      <c r="J3" s="933"/>
      <c r="K3" s="933"/>
      <c r="L3" s="456"/>
      <c r="M3" s="456"/>
      <c r="N3" s="456"/>
      <c r="O3" s="456"/>
      <c r="P3" s="456"/>
      <c r="Q3" s="456"/>
      <c r="R3" s="456"/>
      <c r="S3" s="456"/>
      <c r="T3" s="456"/>
      <c r="U3" s="456"/>
      <c r="V3" s="456"/>
      <c r="W3" s="456"/>
      <c r="X3" s="456"/>
      <c r="Y3" s="456"/>
      <c r="Z3" s="456"/>
      <c r="AA3" s="456"/>
      <c r="AB3" s="456"/>
      <c r="AC3" s="456"/>
      <c r="AD3" s="456"/>
      <c r="AE3" s="456"/>
      <c r="AF3" s="456"/>
      <c r="AG3" s="456"/>
      <c r="AH3" s="456"/>
      <c r="AI3" s="456"/>
      <c r="AJ3" s="456"/>
    </row>
    <row r="4" spans="1:36" ht="18">
      <c r="A4" s="435" t="s">
        <v>220</v>
      </c>
      <c r="B4" s="438" t="s">
        <v>1505</v>
      </c>
      <c r="C4" s="300" t="s">
        <v>1209</v>
      </c>
      <c r="D4" s="456"/>
      <c r="E4" s="933"/>
      <c r="F4" s="933"/>
      <c r="G4" s="933"/>
      <c r="H4" s="933"/>
      <c r="I4" s="933"/>
      <c r="J4" s="933"/>
      <c r="K4" s="933"/>
      <c r="L4" s="456"/>
      <c r="M4" s="456"/>
      <c r="N4" s="456"/>
      <c r="O4" s="456"/>
      <c r="P4" s="456"/>
      <c r="Q4" s="456"/>
      <c r="R4" s="456"/>
      <c r="S4" s="456"/>
      <c r="T4" s="456"/>
      <c r="U4" s="456"/>
      <c r="V4" s="456"/>
      <c r="W4" s="456"/>
      <c r="X4" s="456"/>
      <c r="Y4" s="456"/>
      <c r="Z4" s="456"/>
      <c r="AA4" s="456"/>
      <c r="AB4" s="456"/>
      <c r="AC4" s="456"/>
      <c r="AD4" s="456"/>
      <c r="AE4" s="456"/>
      <c r="AF4" s="456"/>
      <c r="AG4" s="456"/>
      <c r="AH4" s="456"/>
      <c r="AI4" s="456"/>
      <c r="AJ4" s="456"/>
    </row>
    <row r="5" spans="1:36" ht="18">
      <c r="A5" s="435" t="s">
        <v>257</v>
      </c>
      <c r="B5" s="439" t="s">
        <v>1506</v>
      </c>
      <c r="C5" s="301" t="s">
        <v>1211</v>
      </c>
      <c r="D5" s="456"/>
      <c r="E5" s="933"/>
      <c r="F5" s="933"/>
      <c r="G5" s="933"/>
      <c r="H5" s="933"/>
      <c r="I5" s="933"/>
      <c r="J5" s="933"/>
      <c r="K5" s="933"/>
      <c r="L5" s="456"/>
      <c r="M5" s="456"/>
      <c r="N5" s="456"/>
      <c r="O5" s="456"/>
      <c r="P5" s="456"/>
      <c r="Q5" s="456"/>
      <c r="R5" s="456"/>
      <c r="S5" s="456"/>
      <c r="T5" s="456"/>
      <c r="U5" s="456"/>
      <c r="V5" s="456"/>
      <c r="W5" s="456"/>
      <c r="X5" s="456"/>
      <c r="Y5" s="456"/>
      <c r="Z5" s="456"/>
      <c r="AA5" s="456"/>
      <c r="AB5" s="456"/>
      <c r="AC5" s="456"/>
      <c r="AD5" s="456"/>
      <c r="AE5" s="456"/>
      <c r="AF5" s="456"/>
      <c r="AG5" s="456"/>
      <c r="AH5" s="456"/>
      <c r="AI5" s="456"/>
      <c r="AJ5" s="456"/>
    </row>
    <row r="6" spans="1:36" ht="18">
      <c r="A6" s="435" t="s">
        <v>417</v>
      </c>
      <c r="B6" s="440" t="s">
        <v>48</v>
      </c>
      <c r="C6" s="302" t="s">
        <v>1212</v>
      </c>
      <c r="D6" s="456"/>
      <c r="E6" s="933"/>
      <c r="F6" s="933"/>
      <c r="G6" s="933"/>
      <c r="H6" s="933"/>
      <c r="I6" s="933"/>
      <c r="J6" s="933"/>
      <c r="K6" s="933"/>
      <c r="L6" s="456"/>
      <c r="M6" s="456"/>
      <c r="N6" s="456"/>
      <c r="O6" s="456"/>
      <c r="P6" s="456"/>
      <c r="Q6" s="456"/>
      <c r="R6" s="456"/>
      <c r="S6" s="456"/>
      <c r="T6" s="456"/>
      <c r="U6" s="456"/>
      <c r="V6" s="456"/>
      <c r="W6" s="456"/>
      <c r="X6" s="456"/>
      <c r="Y6" s="456"/>
      <c r="Z6" s="456"/>
      <c r="AA6" s="456"/>
      <c r="AB6" s="456"/>
      <c r="AC6" s="456"/>
      <c r="AD6" s="456"/>
      <c r="AE6" s="456"/>
      <c r="AF6" s="456"/>
      <c r="AG6" s="456"/>
      <c r="AH6" s="456"/>
      <c r="AI6" s="456"/>
      <c r="AJ6" s="456"/>
    </row>
    <row r="7" spans="1:36" ht="18">
      <c r="A7" s="435" t="s">
        <v>1507</v>
      </c>
      <c r="B7" s="441" t="s">
        <v>1508</v>
      </c>
      <c r="C7" s="666" t="s">
        <v>1210</v>
      </c>
      <c r="D7" s="456"/>
      <c r="E7" s="933"/>
      <c r="F7" s="933"/>
      <c r="G7" s="933"/>
      <c r="H7" s="933"/>
      <c r="I7" s="933"/>
      <c r="J7" s="933"/>
      <c r="K7" s="933"/>
      <c r="L7" s="456"/>
      <c r="M7" s="456"/>
      <c r="N7" s="456"/>
      <c r="O7" s="456"/>
      <c r="P7" s="456"/>
      <c r="Q7" s="456"/>
      <c r="R7" s="456"/>
      <c r="S7" s="456"/>
      <c r="T7" s="456"/>
      <c r="U7" s="456"/>
      <c r="V7" s="456"/>
      <c r="W7" s="456"/>
      <c r="X7" s="456"/>
      <c r="Y7" s="456"/>
      <c r="Z7" s="456"/>
      <c r="AA7" s="456"/>
      <c r="AB7" s="456"/>
      <c r="AC7" s="456"/>
      <c r="AD7" s="456"/>
      <c r="AE7" s="456"/>
      <c r="AF7" s="456"/>
      <c r="AG7" s="456"/>
      <c r="AH7" s="456"/>
      <c r="AI7" s="456"/>
      <c r="AJ7" s="456"/>
    </row>
    <row r="8" spans="1:36" ht="18">
      <c r="A8" s="435" t="s">
        <v>1509</v>
      </c>
      <c r="B8" s="442" t="s">
        <v>1510</v>
      </c>
      <c r="C8" s="304" t="s">
        <v>1213</v>
      </c>
      <c r="D8" s="456"/>
      <c r="E8" s="933"/>
      <c r="F8" s="933"/>
      <c r="G8" s="933"/>
      <c r="H8" s="933"/>
      <c r="I8" s="933"/>
      <c r="J8" s="933"/>
      <c r="K8" s="933"/>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row>
    <row r="9" spans="1:36" ht="18">
      <c r="A9" s="435" t="s">
        <v>1511</v>
      </c>
      <c r="B9" s="442" t="s">
        <v>1510</v>
      </c>
      <c r="C9" s="305" t="s">
        <v>1214</v>
      </c>
      <c r="D9" s="456"/>
      <c r="E9" s="933"/>
      <c r="F9" s="933"/>
      <c r="G9" s="933"/>
      <c r="H9" s="933"/>
      <c r="I9" s="933"/>
      <c r="J9" s="933"/>
      <c r="K9" s="933"/>
      <c r="L9" s="456"/>
      <c r="M9" s="456"/>
      <c r="N9" s="456"/>
      <c r="O9" s="456"/>
      <c r="P9" s="456"/>
      <c r="Q9" s="456"/>
      <c r="R9" s="456"/>
      <c r="S9" s="456"/>
      <c r="T9" s="456"/>
      <c r="U9" s="456"/>
      <c r="V9" s="456"/>
      <c r="W9" s="456"/>
      <c r="X9" s="456"/>
      <c r="Y9" s="456"/>
      <c r="Z9" s="456"/>
      <c r="AA9" s="456"/>
      <c r="AB9" s="456"/>
      <c r="AC9" s="456"/>
      <c r="AD9" s="456"/>
      <c r="AE9" s="456"/>
      <c r="AF9" s="456"/>
      <c r="AG9" s="456"/>
      <c r="AH9" s="456"/>
      <c r="AI9" s="456"/>
      <c r="AJ9" s="456"/>
    </row>
    <row r="10" spans="1:36" ht="15.75" customHeight="1">
      <c r="A10" s="435" t="s">
        <v>1512</v>
      </c>
      <c r="B10" s="442" t="s">
        <v>1510</v>
      </c>
      <c r="C10" s="306" t="s">
        <v>1215</v>
      </c>
      <c r="D10" s="456"/>
      <c r="E10" s="933"/>
      <c r="F10" s="933"/>
      <c r="G10" s="933"/>
      <c r="H10" s="933"/>
      <c r="I10" s="933"/>
      <c r="J10" s="933"/>
      <c r="K10" s="933"/>
      <c r="L10" s="456"/>
      <c r="M10" s="456"/>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row>
    <row r="11" spans="1:36" ht="18">
      <c r="A11" s="435" t="s">
        <v>1513</v>
      </c>
      <c r="B11" s="442" t="s">
        <v>1510</v>
      </c>
      <c r="C11" s="307" t="s">
        <v>1216</v>
      </c>
      <c r="D11" s="456"/>
      <c r="E11" s="456"/>
      <c r="F11" s="456"/>
      <c r="G11" s="456"/>
      <c r="H11" s="458"/>
      <c r="I11" s="458"/>
      <c r="J11" s="458"/>
      <c r="K11" s="458"/>
      <c r="L11" s="456"/>
      <c r="M11" s="456"/>
      <c r="N11" s="458"/>
      <c r="O11" s="456"/>
      <c r="P11" s="456"/>
      <c r="Q11" s="456"/>
      <c r="R11" s="456"/>
      <c r="S11" s="456"/>
      <c r="T11" s="456"/>
      <c r="U11" s="456"/>
      <c r="V11" s="456"/>
      <c r="W11" s="456"/>
      <c r="X11" s="456"/>
      <c r="Y11" s="456"/>
      <c r="Z11" s="456"/>
      <c r="AA11" s="456"/>
      <c r="AB11" s="456"/>
      <c r="AC11" s="456"/>
      <c r="AD11" s="456"/>
      <c r="AE11" s="456"/>
      <c r="AF11" s="456"/>
      <c r="AG11" s="456"/>
      <c r="AH11" s="456"/>
      <c r="AI11" s="456"/>
      <c r="AJ11" s="456"/>
    </row>
    <row r="12" spans="1:36" ht="18">
      <c r="A12" s="308" t="s">
        <v>1514</v>
      </c>
      <c r="B12" s="442" t="s">
        <v>1510</v>
      </c>
      <c r="C12" s="309" t="s">
        <v>1217</v>
      </c>
      <c r="D12" s="456"/>
      <c r="E12" s="456"/>
      <c r="F12" s="456"/>
      <c r="G12" s="456"/>
      <c r="H12" s="458"/>
      <c r="I12" s="458"/>
      <c r="J12" s="458"/>
      <c r="K12" s="458"/>
      <c r="L12" s="456"/>
      <c r="M12" s="456"/>
      <c r="N12" s="458"/>
      <c r="O12" s="456"/>
      <c r="P12" s="456"/>
      <c r="Q12" s="456"/>
      <c r="R12" s="456"/>
      <c r="S12" s="456"/>
      <c r="T12" s="456"/>
      <c r="U12" s="456"/>
      <c r="V12" s="456"/>
      <c r="W12" s="456"/>
      <c r="X12" s="456"/>
      <c r="Y12" s="456"/>
      <c r="Z12" s="456"/>
      <c r="AA12" s="456"/>
      <c r="AB12" s="456"/>
      <c r="AC12" s="456"/>
      <c r="AD12" s="456"/>
      <c r="AE12" s="456"/>
      <c r="AF12" s="456"/>
      <c r="AG12" s="456"/>
      <c r="AH12" s="456"/>
      <c r="AI12" s="456"/>
      <c r="AJ12" s="456"/>
    </row>
    <row r="13" spans="1:36" ht="18">
      <c r="A13" s="308" t="s">
        <v>1515</v>
      </c>
      <c r="B13" s="442" t="s">
        <v>1510</v>
      </c>
      <c r="C13" s="310" t="s">
        <v>1516</v>
      </c>
      <c r="D13" s="456"/>
      <c r="E13" s="456"/>
      <c r="F13" s="456"/>
      <c r="G13" s="456"/>
      <c r="H13" s="458"/>
      <c r="I13" s="458"/>
      <c r="J13" s="458"/>
      <c r="K13" s="458"/>
      <c r="L13" s="456"/>
      <c r="M13" s="456"/>
      <c r="N13" s="458"/>
      <c r="O13" s="456"/>
      <c r="P13" s="456"/>
      <c r="Q13" s="456"/>
      <c r="R13" s="456"/>
      <c r="S13" s="456"/>
      <c r="T13" s="456"/>
      <c r="U13" s="456"/>
      <c r="V13" s="456"/>
      <c r="W13" s="456"/>
      <c r="X13" s="456"/>
      <c r="Y13" s="456"/>
      <c r="Z13" s="456"/>
      <c r="AA13" s="456"/>
      <c r="AB13" s="456"/>
      <c r="AC13" s="456"/>
      <c r="AD13" s="456"/>
      <c r="AE13" s="456"/>
      <c r="AF13" s="456"/>
      <c r="AG13" s="456"/>
      <c r="AH13" s="456"/>
      <c r="AI13" s="456"/>
      <c r="AJ13" s="456"/>
    </row>
    <row r="14" spans="1:36" ht="18">
      <c r="A14" s="308" t="s">
        <v>1517</v>
      </c>
      <c r="B14" s="442" t="s">
        <v>1510</v>
      </c>
      <c r="C14" s="456"/>
      <c r="D14" s="456"/>
      <c r="E14" s="456"/>
      <c r="F14" s="456"/>
      <c r="G14" s="456"/>
      <c r="H14" s="458"/>
      <c r="I14" s="458"/>
      <c r="J14" s="458"/>
      <c r="K14" s="458"/>
      <c r="L14" s="456"/>
      <c r="M14" s="456"/>
      <c r="N14" s="458"/>
      <c r="O14" s="456"/>
      <c r="P14" s="456"/>
      <c r="Q14" s="456"/>
      <c r="R14" s="456"/>
      <c r="S14" s="456"/>
      <c r="T14" s="456"/>
      <c r="U14" s="456"/>
      <c r="V14" s="456"/>
      <c r="W14" s="456"/>
      <c r="X14" s="456"/>
      <c r="Y14" s="456"/>
      <c r="Z14" s="456"/>
      <c r="AA14" s="456"/>
      <c r="AB14" s="456"/>
      <c r="AC14" s="456"/>
      <c r="AD14" s="456"/>
      <c r="AE14" s="456"/>
      <c r="AF14" s="456"/>
      <c r="AG14" s="456"/>
      <c r="AH14" s="456"/>
      <c r="AI14" s="456"/>
      <c r="AJ14" s="456"/>
    </row>
    <row r="15" spans="1:36" ht="18">
      <c r="A15" s="308" t="s">
        <v>1518</v>
      </c>
      <c r="B15" s="442" t="s">
        <v>1510</v>
      </c>
      <c r="C15" s="456"/>
      <c r="D15" s="456"/>
      <c r="E15" s="456"/>
      <c r="F15" s="456"/>
      <c r="G15" s="456"/>
      <c r="H15" s="458"/>
      <c r="I15" s="458"/>
      <c r="J15" s="458"/>
      <c r="K15" s="458"/>
      <c r="L15" s="456"/>
      <c r="M15" s="456"/>
      <c r="N15" s="458"/>
      <c r="O15" s="456"/>
      <c r="P15" s="456"/>
      <c r="Q15" s="456"/>
      <c r="R15" s="456"/>
      <c r="S15" s="456"/>
      <c r="T15" s="456"/>
      <c r="U15" s="456"/>
      <c r="V15" s="456"/>
      <c r="W15" s="456"/>
      <c r="X15" s="456"/>
      <c r="Y15" s="456"/>
      <c r="Z15" s="456"/>
      <c r="AA15" s="456"/>
      <c r="AB15" s="456"/>
      <c r="AC15" s="456"/>
      <c r="AD15" s="456"/>
      <c r="AE15" s="456"/>
      <c r="AF15" s="456"/>
      <c r="AG15" s="456"/>
      <c r="AH15" s="456"/>
      <c r="AI15" s="456"/>
      <c r="AJ15" s="456"/>
    </row>
    <row r="16" spans="1:36" ht="18">
      <c r="A16" s="308" t="s">
        <v>1519</v>
      </c>
      <c r="B16" s="441" t="s">
        <v>1508</v>
      </c>
      <c r="C16" s="456"/>
      <c r="D16" s="456"/>
      <c r="E16" s="456"/>
      <c r="F16" s="456"/>
      <c r="G16" s="456"/>
      <c r="H16" s="458"/>
      <c r="I16" s="458"/>
      <c r="J16" s="458"/>
      <c r="K16" s="458"/>
      <c r="L16" s="456"/>
      <c r="M16" s="456"/>
      <c r="N16" s="458"/>
      <c r="O16" s="456"/>
      <c r="P16" s="456"/>
      <c r="Q16" s="456"/>
      <c r="R16" s="456"/>
      <c r="S16" s="456"/>
      <c r="T16" s="456"/>
      <c r="U16" s="456"/>
      <c r="V16" s="456"/>
      <c r="W16" s="456"/>
      <c r="X16" s="456"/>
      <c r="Y16" s="456"/>
      <c r="Z16" s="456"/>
      <c r="AA16" s="456"/>
      <c r="AB16" s="456"/>
      <c r="AC16" s="456"/>
      <c r="AD16" s="456"/>
      <c r="AE16" s="456"/>
      <c r="AF16" s="456"/>
      <c r="AG16" s="456"/>
      <c r="AH16" s="456"/>
      <c r="AI16" s="456"/>
      <c r="AJ16" s="456"/>
    </row>
    <row r="17" spans="1:36" ht="18">
      <c r="A17" s="308" t="s">
        <v>1520</v>
      </c>
      <c r="B17" s="440" t="s">
        <v>48</v>
      </c>
      <c r="C17" s="456"/>
      <c r="D17" s="456"/>
      <c r="E17" s="456"/>
      <c r="F17" s="456"/>
      <c r="G17" s="456"/>
      <c r="H17" s="458"/>
      <c r="I17" s="458"/>
      <c r="J17" s="458"/>
      <c r="K17" s="458"/>
      <c r="L17" s="456"/>
      <c r="M17" s="456"/>
      <c r="N17" s="458"/>
      <c r="O17" s="456"/>
      <c r="P17" s="456"/>
      <c r="Q17" s="456"/>
      <c r="R17" s="456"/>
      <c r="S17" s="456"/>
      <c r="T17" s="456"/>
      <c r="U17" s="456"/>
      <c r="V17" s="456"/>
      <c r="W17" s="456"/>
      <c r="X17" s="456"/>
      <c r="Y17" s="456"/>
      <c r="Z17" s="456"/>
      <c r="AA17" s="456"/>
      <c r="AB17" s="456"/>
      <c r="AC17" s="456"/>
      <c r="AD17" s="456"/>
      <c r="AE17" s="456"/>
      <c r="AF17" s="456"/>
      <c r="AG17" s="456"/>
      <c r="AH17" s="456"/>
      <c r="AI17" s="456"/>
      <c r="AJ17" s="456"/>
    </row>
    <row r="18" spans="1:36" ht="18">
      <c r="A18" s="308" t="s">
        <v>1521</v>
      </c>
      <c r="B18" s="439" t="s">
        <v>1506</v>
      </c>
      <c r="C18" s="456"/>
      <c r="D18" s="456"/>
      <c r="E18" s="456"/>
      <c r="F18" s="456"/>
      <c r="G18" s="456"/>
      <c r="H18" s="458"/>
      <c r="I18" s="458"/>
      <c r="J18" s="458"/>
      <c r="K18" s="458"/>
      <c r="L18" s="456"/>
      <c r="M18" s="456"/>
      <c r="N18" s="458"/>
      <c r="O18" s="456"/>
      <c r="P18" s="456"/>
      <c r="Q18" s="456"/>
      <c r="R18" s="456"/>
      <c r="S18" s="456"/>
      <c r="T18" s="456"/>
      <c r="U18" s="456"/>
      <c r="V18" s="456"/>
      <c r="W18" s="456"/>
      <c r="X18" s="456"/>
      <c r="Y18" s="456"/>
      <c r="Z18" s="456"/>
      <c r="AA18" s="456"/>
      <c r="AB18" s="456"/>
      <c r="AC18" s="456"/>
      <c r="AD18" s="456"/>
      <c r="AE18" s="456"/>
      <c r="AF18" s="456"/>
      <c r="AG18" s="456"/>
      <c r="AH18" s="456"/>
      <c r="AI18" s="456"/>
      <c r="AJ18" s="456"/>
    </row>
    <row r="19" spans="1:36" ht="18">
      <c r="A19" s="308" t="s">
        <v>1522</v>
      </c>
      <c r="B19" s="438" t="s">
        <v>1505</v>
      </c>
      <c r="C19" s="456"/>
      <c r="D19" s="456"/>
      <c r="E19" s="456"/>
      <c r="F19" s="456"/>
      <c r="G19" s="456"/>
      <c r="H19" s="458"/>
      <c r="I19" s="458"/>
      <c r="J19" s="458"/>
      <c r="K19" s="458"/>
      <c r="L19" s="456"/>
      <c r="M19" s="456"/>
      <c r="N19" s="458"/>
      <c r="O19" s="456"/>
      <c r="P19" s="456"/>
      <c r="Q19" s="456"/>
      <c r="R19" s="456"/>
      <c r="S19" s="456"/>
      <c r="T19" s="456"/>
      <c r="U19" s="456"/>
      <c r="V19" s="456"/>
      <c r="W19" s="456"/>
      <c r="X19" s="456"/>
      <c r="Y19" s="456"/>
      <c r="Z19" s="456"/>
      <c r="AA19" s="456"/>
      <c r="AB19" s="456"/>
      <c r="AC19" s="456"/>
      <c r="AD19" s="456"/>
      <c r="AE19" s="456"/>
      <c r="AF19" s="456"/>
      <c r="AG19" s="456"/>
      <c r="AH19" s="456"/>
      <c r="AI19" s="456"/>
      <c r="AJ19" s="456"/>
    </row>
    <row r="20" spans="1:36" ht="18">
      <c r="A20" s="308" t="s">
        <v>1523</v>
      </c>
      <c r="B20" s="437" t="s">
        <v>1503</v>
      </c>
      <c r="C20" s="456"/>
      <c r="D20" s="456"/>
      <c r="E20" s="456"/>
      <c r="F20" s="456"/>
      <c r="G20" s="456"/>
      <c r="H20" s="458"/>
      <c r="I20" s="458"/>
      <c r="J20" s="458"/>
      <c r="K20" s="458"/>
      <c r="L20" s="456"/>
      <c r="M20" s="456"/>
      <c r="N20" s="458"/>
      <c r="O20" s="456"/>
      <c r="P20" s="456"/>
      <c r="Q20" s="456"/>
      <c r="R20" s="456"/>
      <c r="S20" s="456"/>
      <c r="T20" s="456"/>
      <c r="U20" s="456"/>
      <c r="V20" s="456"/>
      <c r="W20" s="456"/>
      <c r="X20" s="456"/>
      <c r="Y20" s="456"/>
      <c r="Z20" s="456"/>
      <c r="AA20" s="456"/>
      <c r="AB20" s="456"/>
      <c r="AC20" s="456"/>
      <c r="AD20" s="456"/>
      <c r="AE20" s="456"/>
      <c r="AF20" s="456"/>
      <c r="AG20" s="456"/>
      <c r="AH20" s="456"/>
      <c r="AI20" s="456"/>
      <c r="AJ20" s="456"/>
    </row>
    <row r="21" spans="1:36" ht="18">
      <c r="A21" s="308" t="s">
        <v>1524</v>
      </c>
      <c r="B21" s="436" t="s">
        <v>1501</v>
      </c>
      <c r="C21" s="456"/>
      <c r="D21" s="456"/>
      <c r="E21" s="456"/>
      <c r="F21" s="456"/>
      <c r="G21" s="456"/>
      <c r="H21" s="458"/>
      <c r="I21" s="458"/>
      <c r="J21" s="458"/>
      <c r="K21" s="458"/>
      <c r="L21" s="456"/>
      <c r="M21" s="456"/>
      <c r="N21" s="458"/>
      <c r="O21" s="456"/>
      <c r="P21" s="456"/>
      <c r="Q21" s="456"/>
      <c r="R21" s="456"/>
      <c r="S21" s="456"/>
      <c r="T21" s="456"/>
      <c r="U21" s="456"/>
      <c r="V21" s="456"/>
      <c r="W21" s="456"/>
      <c r="X21" s="456"/>
      <c r="Y21" s="456"/>
      <c r="Z21" s="456"/>
      <c r="AA21" s="456"/>
      <c r="AB21" s="456"/>
      <c r="AC21" s="456"/>
      <c r="AD21" s="456"/>
      <c r="AE21" s="456"/>
      <c r="AF21" s="456"/>
      <c r="AG21" s="456"/>
      <c r="AH21" s="456"/>
      <c r="AI21" s="456"/>
      <c r="AJ21" s="456"/>
    </row>
    <row r="22" spans="1:36" ht="18.75">
      <c r="A22" s="311" t="s">
        <v>1525</v>
      </c>
      <c r="B22" s="456"/>
      <c r="C22" s="456"/>
      <c r="D22" s="456"/>
      <c r="E22" s="456"/>
      <c r="F22" s="456"/>
      <c r="G22" s="456"/>
      <c r="H22" s="458"/>
      <c r="I22" s="458"/>
      <c r="J22" s="458"/>
      <c r="K22" s="458"/>
      <c r="L22" s="456"/>
      <c r="M22" s="456"/>
      <c r="N22" s="458"/>
      <c r="O22" s="456"/>
      <c r="P22" s="456"/>
      <c r="Q22" s="456"/>
      <c r="R22" s="456"/>
      <c r="S22" s="456"/>
      <c r="T22" s="456"/>
      <c r="U22" s="456"/>
      <c r="V22" s="456"/>
      <c r="W22" s="456"/>
      <c r="X22" s="456"/>
      <c r="Y22" s="456"/>
      <c r="Z22" s="456"/>
      <c r="AA22" s="456"/>
      <c r="AB22" s="456"/>
      <c r="AC22" s="456"/>
      <c r="AD22" s="456"/>
      <c r="AE22" s="456"/>
      <c r="AF22" s="456"/>
      <c r="AG22" s="456"/>
      <c r="AH22" s="456"/>
      <c r="AI22" s="456"/>
      <c r="AJ22" s="456"/>
    </row>
    <row r="23" spans="1:36" ht="15">
      <c r="A23" s="456"/>
      <c r="B23" s="456"/>
      <c r="C23" s="456"/>
      <c r="D23" s="456"/>
      <c r="E23" s="456"/>
      <c r="F23" s="456"/>
      <c r="G23" s="456"/>
      <c r="H23" s="458"/>
      <c r="I23" s="458"/>
      <c r="J23" s="458"/>
      <c r="K23" s="458"/>
      <c r="L23" s="456"/>
      <c r="M23" s="456"/>
      <c r="N23" s="458"/>
      <c r="O23" s="456"/>
      <c r="P23" s="456"/>
      <c r="Q23" s="456"/>
      <c r="R23" s="456"/>
      <c r="S23" s="456"/>
      <c r="T23" s="456"/>
      <c r="U23" s="456"/>
      <c r="V23" s="456"/>
      <c r="W23" s="456"/>
      <c r="X23" s="456"/>
      <c r="Y23" s="456"/>
      <c r="Z23" s="456"/>
      <c r="AA23" s="456"/>
      <c r="AB23" s="456"/>
      <c r="AC23" s="456"/>
      <c r="AD23" s="456"/>
      <c r="AE23" s="456"/>
      <c r="AF23" s="456"/>
      <c r="AG23" s="456"/>
      <c r="AH23" s="456"/>
      <c r="AI23" s="456"/>
      <c r="AJ23" s="456"/>
    </row>
    <row r="24" spans="1:36" ht="15">
      <c r="A24" s="456"/>
      <c r="B24" s="456"/>
      <c r="C24" s="456"/>
      <c r="D24" s="456"/>
      <c r="E24" s="456"/>
      <c r="F24" s="456"/>
      <c r="G24" s="456"/>
      <c r="H24" s="458"/>
      <c r="I24" s="458"/>
      <c r="J24" s="458"/>
      <c r="K24" s="458"/>
      <c r="L24" s="456"/>
      <c r="M24" s="456"/>
      <c r="N24" s="458"/>
      <c r="O24" s="456"/>
      <c r="P24" s="456"/>
      <c r="Q24" s="456"/>
      <c r="R24" s="456"/>
      <c r="S24" s="456"/>
      <c r="T24" s="456"/>
      <c r="U24" s="456"/>
      <c r="V24" s="456"/>
      <c r="W24" s="456"/>
      <c r="X24" s="456"/>
      <c r="Y24" s="456"/>
      <c r="Z24" s="456"/>
      <c r="AA24" s="456"/>
      <c r="AB24" s="456"/>
      <c r="AC24" s="456"/>
      <c r="AD24" s="456"/>
      <c r="AE24" s="456"/>
      <c r="AF24" s="456"/>
      <c r="AG24" s="456"/>
      <c r="AH24" s="456"/>
      <c r="AI24" s="456"/>
      <c r="AJ24" s="456"/>
    </row>
    <row r="26" spans="1:36" ht="15">
      <c r="A26" s="404"/>
      <c r="B26" s="458"/>
      <c r="C26" s="458"/>
      <c r="D26" s="458"/>
      <c r="E26" s="458"/>
      <c r="F26" s="458"/>
      <c r="G26" s="458"/>
      <c r="H26" s="458"/>
      <c r="I26" s="458"/>
      <c r="J26" s="458"/>
      <c r="K26" s="458"/>
      <c r="L26" s="456"/>
      <c r="M26" s="456"/>
      <c r="N26" s="456"/>
      <c r="O26" s="456"/>
      <c r="P26" s="456"/>
      <c r="Q26" s="456"/>
      <c r="R26" s="456"/>
      <c r="S26" s="456"/>
      <c r="T26" s="456"/>
      <c r="U26" s="456"/>
      <c r="V26" s="456"/>
      <c r="W26" s="456"/>
      <c r="X26" s="456"/>
      <c r="Y26" s="456"/>
      <c r="Z26" s="456"/>
      <c r="AA26" s="456"/>
      <c r="AB26" s="456"/>
      <c r="AC26" s="456"/>
      <c r="AD26" s="456"/>
      <c r="AE26" s="456"/>
      <c r="AF26" s="456"/>
      <c r="AG26" s="456"/>
      <c r="AH26" s="456"/>
      <c r="AI26" s="456"/>
      <c r="AJ26" s="456"/>
    </row>
    <row r="27" spans="1:36" ht="17.25" customHeight="1">
      <c r="A27" s="312" t="s">
        <v>1526</v>
      </c>
      <c r="B27" s="443" t="s">
        <v>364</v>
      </c>
      <c r="C27" s="444" t="s">
        <v>366</v>
      </c>
      <c r="D27" s="444" t="s">
        <v>1527</v>
      </c>
      <c r="E27" s="444" t="s">
        <v>1528</v>
      </c>
      <c r="F27" s="444" t="s">
        <v>1529</v>
      </c>
      <c r="G27" s="444" t="s">
        <v>1530</v>
      </c>
      <c r="H27" s="444" t="s">
        <v>1531</v>
      </c>
      <c r="I27" s="444" t="s">
        <v>1532</v>
      </c>
      <c r="J27" s="444" t="s">
        <v>1533</v>
      </c>
      <c r="K27" s="445" t="s">
        <v>1534</v>
      </c>
      <c r="L27" s="456"/>
      <c r="M27" s="446" t="s">
        <v>1535</v>
      </c>
      <c r="N27" s="446" t="s">
        <v>1535</v>
      </c>
      <c r="O27" s="456"/>
      <c r="P27" s="456"/>
      <c r="Q27" s="456"/>
      <c r="R27" s="447" t="str">
        <f>CONCATENATE($A27, ": ", B27)</f>
        <v>Character name: Skeleton</v>
      </c>
      <c r="S27" s="456" t="str">
        <f t="shared" ref="S27:AA27" si="0">CONCATENATE($A27, ": ", C27)</f>
        <v>Character name: Ghoul</v>
      </c>
      <c r="T27" s="456" t="str">
        <f t="shared" si="0"/>
        <v>Character name: Frostbitten Corpse</v>
      </c>
      <c r="U27" s="456" t="str">
        <f t="shared" si="0"/>
        <v>Character name: Bloomed Deceased</v>
      </c>
      <c r="V27" s="456" t="str">
        <f t="shared" si="0"/>
        <v>Character name: Mummified Remains</v>
      </c>
      <c r="W27" s="456" t="str">
        <f t="shared" si="0"/>
        <v>Character name: Walking Flesh</v>
      </c>
      <c r="X27" s="456" t="str">
        <f t="shared" si="0"/>
        <v>Character name: Charred Walker</v>
      </c>
      <c r="Y27" s="456" t="str">
        <f t="shared" si="0"/>
        <v>Character name: Stonehusk Skeleton</v>
      </c>
      <c r="Z27" s="456" t="str">
        <f t="shared" si="0"/>
        <v>Character name: Corrupted Corpse</v>
      </c>
      <c r="AA27" s="456" t="str">
        <f t="shared" si="0"/>
        <v>Character name: Lost Soul</v>
      </c>
      <c r="AB27" s="456"/>
      <c r="AC27" s="456"/>
      <c r="AD27" s="456"/>
      <c r="AE27" s="456"/>
      <c r="AF27" s="456"/>
      <c r="AG27" s="456"/>
      <c r="AH27" s="456"/>
      <c r="AI27" s="456"/>
      <c r="AJ27" s="456"/>
    </row>
    <row r="28" spans="1:36" ht="18" customHeight="1">
      <c r="A28" s="312" t="s">
        <v>1536</v>
      </c>
      <c r="B28" s="313" t="s">
        <v>1502</v>
      </c>
      <c r="C28" s="314" t="s">
        <v>1209</v>
      </c>
      <c r="D28" s="315" t="s">
        <v>1211</v>
      </c>
      <c r="E28" s="316" t="s">
        <v>1212</v>
      </c>
      <c r="F28" s="317" t="s">
        <v>1210</v>
      </c>
      <c r="G28" s="318" t="s">
        <v>1213</v>
      </c>
      <c r="H28" s="319" t="s">
        <v>1214</v>
      </c>
      <c r="I28" s="320" t="s">
        <v>1215</v>
      </c>
      <c r="J28" s="321" t="s">
        <v>1216</v>
      </c>
      <c r="K28" s="322" t="s">
        <v>1217</v>
      </c>
      <c r="L28" s="456"/>
      <c r="M28" s="299" t="s">
        <v>1504</v>
      </c>
      <c r="N28" s="310" t="s">
        <v>1516</v>
      </c>
      <c r="O28" s="456"/>
      <c r="P28" s="456"/>
      <c r="Q28" s="456"/>
      <c r="R28" s="310" t="str">
        <f t="shared" ref="R28:R52" si="1">CONCATENATE($A28, ": ", B28)</f>
        <v>Location: Surface</v>
      </c>
      <c r="S28" s="456" t="str">
        <f t="shared" ref="S28:S52" si="2">CONCATENATE($A28, ": ", C28)</f>
        <v>Location: Grasslands</v>
      </c>
      <c r="T28" s="456" t="str">
        <f t="shared" ref="T28:T52" si="3">CONCATENATE($A28, ": ", D28)</f>
        <v>Location: Frostreach</v>
      </c>
      <c r="U28" s="456" t="str">
        <f t="shared" ref="U28:U52" si="4">CONCATENATE($A28, ": ", E28)</f>
        <v>Location: Sakura</v>
      </c>
      <c r="V28" s="456" t="str">
        <f t="shared" ref="V28:V52" si="5">CONCATENATE($A28, ": ", F28)</f>
        <v>Location: Sundune</v>
      </c>
      <c r="W28" s="456" t="str">
        <f t="shared" ref="W28:W52" si="6">CONCATENATE($A28, ": ", G28)</f>
        <v>Location: Bloodgrounds</v>
      </c>
      <c r="X28" s="456" t="str">
        <f t="shared" ref="X28:X52" si="7">CONCATENATE($A28, ": ", H28)</f>
        <v>Location: Volcanica</v>
      </c>
      <c r="Y28" s="456" t="str">
        <f t="shared" ref="Y28:Y52" si="8">CONCATENATE($A28, ": ", I28)</f>
        <v>Location: Desolation</v>
      </c>
      <c r="Z28" s="456" t="str">
        <f t="shared" ref="Z28:Z52" si="9">CONCATENATE($A28, ": ", J28)</f>
        <v>Location: Grimwall</v>
      </c>
      <c r="AA28" s="456" t="str">
        <f t="shared" ref="AA28:AA52" si="10">CONCATENATE($A28, ": ", K28)</f>
        <v>Location: Elysian</v>
      </c>
      <c r="AB28" s="456"/>
      <c r="AC28" s="456"/>
      <c r="AD28" s="456"/>
      <c r="AE28" s="456"/>
      <c r="AF28" s="456"/>
      <c r="AG28" s="456"/>
      <c r="AH28" s="456"/>
      <c r="AI28" s="456"/>
      <c r="AJ28" s="456"/>
    </row>
    <row r="29" spans="1:36" ht="15.75">
      <c r="A29" s="312" t="s">
        <v>1537</v>
      </c>
      <c r="B29" s="323" t="s">
        <v>1505</v>
      </c>
      <c r="C29" s="324" t="s">
        <v>1505</v>
      </c>
      <c r="D29" s="324" t="s">
        <v>1505</v>
      </c>
      <c r="E29" s="324" t="s">
        <v>1505</v>
      </c>
      <c r="F29" s="324" t="s">
        <v>1505</v>
      </c>
      <c r="G29" s="324" t="s">
        <v>1505</v>
      </c>
      <c r="H29" s="324" t="s">
        <v>1505</v>
      </c>
      <c r="I29" s="324" t="s">
        <v>1505</v>
      </c>
      <c r="J29" s="324" t="s">
        <v>1505</v>
      </c>
      <c r="K29" s="325" t="s">
        <v>1505</v>
      </c>
      <c r="L29" s="456"/>
      <c r="M29" s="326" t="s">
        <v>1505</v>
      </c>
      <c r="N29" s="326" t="s">
        <v>1505</v>
      </c>
      <c r="O29" s="456"/>
      <c r="P29" s="456"/>
      <c r="Q29" s="456"/>
      <c r="R29" s="326" t="str">
        <f t="shared" si="1"/>
        <v>Kin: Undead</v>
      </c>
      <c r="S29" s="456" t="str">
        <f t="shared" si="2"/>
        <v>Kin: Undead</v>
      </c>
      <c r="T29" s="456" t="str">
        <f t="shared" si="3"/>
        <v>Kin: Undead</v>
      </c>
      <c r="U29" s="456" t="str">
        <f t="shared" si="4"/>
        <v>Kin: Undead</v>
      </c>
      <c r="V29" s="456" t="str">
        <f t="shared" si="5"/>
        <v>Kin: Undead</v>
      </c>
      <c r="W29" s="456" t="str">
        <f t="shared" si="6"/>
        <v>Kin: Undead</v>
      </c>
      <c r="X29" s="456" t="str">
        <f t="shared" si="7"/>
        <v>Kin: Undead</v>
      </c>
      <c r="Y29" s="456" t="str">
        <f t="shared" si="8"/>
        <v>Kin: Undead</v>
      </c>
      <c r="Z29" s="456" t="str">
        <f t="shared" si="9"/>
        <v>Kin: Undead</v>
      </c>
      <c r="AA29" s="456" t="str">
        <f t="shared" si="10"/>
        <v>Kin: Undead</v>
      </c>
      <c r="AB29" s="456"/>
      <c r="AC29" s="456"/>
      <c r="AD29" s="456"/>
      <c r="AE29" s="456"/>
      <c r="AF29" s="456"/>
      <c r="AG29" s="456"/>
      <c r="AH29" s="456"/>
      <c r="AI29" s="456"/>
      <c r="AJ29" s="456"/>
    </row>
    <row r="30" spans="1:36" ht="15.75">
      <c r="A30" s="327" t="s">
        <v>1045</v>
      </c>
      <c r="B30" s="328" t="s">
        <v>1538</v>
      </c>
      <c r="C30" s="329" t="s">
        <v>1538</v>
      </c>
      <c r="D30" s="329" t="s">
        <v>1538</v>
      </c>
      <c r="E30" s="329" t="s">
        <v>1538</v>
      </c>
      <c r="F30" s="329" t="s">
        <v>1538</v>
      </c>
      <c r="G30" s="329" t="s">
        <v>1538</v>
      </c>
      <c r="H30" s="329" t="s">
        <v>1538</v>
      </c>
      <c r="I30" s="329" t="s">
        <v>1538</v>
      </c>
      <c r="J30" s="329" t="s">
        <v>1538</v>
      </c>
      <c r="K30" s="330" t="s">
        <v>1538</v>
      </c>
      <c r="L30" s="456"/>
      <c r="M30" s="331" t="s">
        <v>1538</v>
      </c>
      <c r="N30" s="331" t="s">
        <v>1538</v>
      </c>
      <c r="O30" s="456"/>
      <c r="P30" s="456"/>
      <c r="Q30" s="456"/>
      <c r="R30" s="331" t="str">
        <f t="shared" si="1"/>
        <v>Health: 25/25</v>
      </c>
      <c r="S30" s="456" t="str">
        <f t="shared" si="2"/>
        <v>Health: 25/25</v>
      </c>
      <c r="T30" s="456" t="str">
        <f t="shared" si="3"/>
        <v>Health: 25/25</v>
      </c>
      <c r="U30" s="456" t="str">
        <f t="shared" si="4"/>
        <v>Health: 25/25</v>
      </c>
      <c r="V30" s="456" t="str">
        <f t="shared" si="5"/>
        <v>Health: 25/25</v>
      </c>
      <c r="W30" s="456" t="str">
        <f t="shared" si="6"/>
        <v>Health: 25/25</v>
      </c>
      <c r="X30" s="456" t="str">
        <f t="shared" si="7"/>
        <v>Health: 25/25</v>
      </c>
      <c r="Y30" s="456" t="str">
        <f t="shared" si="8"/>
        <v>Health: 25/25</v>
      </c>
      <c r="Z30" s="456" t="str">
        <f t="shared" si="9"/>
        <v>Health: 25/25</v>
      </c>
      <c r="AA30" s="456" t="str">
        <f t="shared" si="10"/>
        <v>Health: 25/25</v>
      </c>
      <c r="AB30" s="456"/>
      <c r="AC30" s="456"/>
      <c r="AD30" s="456"/>
      <c r="AE30" s="456"/>
      <c r="AF30" s="456"/>
      <c r="AG30" s="456"/>
      <c r="AH30" s="456"/>
      <c r="AI30" s="456"/>
      <c r="AJ30" s="456"/>
    </row>
    <row r="31" spans="1:36" ht="15.75">
      <c r="A31" s="332" t="s">
        <v>1539</v>
      </c>
      <c r="B31" s="333" t="s">
        <v>1540</v>
      </c>
      <c r="C31" s="334" t="s">
        <v>1540</v>
      </c>
      <c r="D31" s="334" t="s">
        <v>1540</v>
      </c>
      <c r="E31" s="334" t="s">
        <v>1540</v>
      </c>
      <c r="F31" s="334" t="s">
        <v>1540</v>
      </c>
      <c r="G31" s="334" t="s">
        <v>1540</v>
      </c>
      <c r="H31" s="334" t="s">
        <v>1540</v>
      </c>
      <c r="I31" s="334" t="s">
        <v>1540</v>
      </c>
      <c r="J31" s="334" t="s">
        <v>1540</v>
      </c>
      <c r="K31" s="335" t="s">
        <v>1540</v>
      </c>
      <c r="L31" s="456"/>
      <c r="M31" s="336" t="s">
        <v>1540</v>
      </c>
      <c r="N31" s="336" t="s">
        <v>1540</v>
      </c>
      <c r="O31" s="456"/>
      <c r="P31" s="456"/>
      <c r="Q31" s="456"/>
      <c r="R31" s="336" t="str">
        <f t="shared" si="1"/>
        <v>Mana/Resource: 50/50</v>
      </c>
      <c r="S31" s="456" t="str">
        <f t="shared" si="2"/>
        <v>Mana/Resource: 50/50</v>
      </c>
      <c r="T31" s="456" t="str">
        <f t="shared" si="3"/>
        <v>Mana/Resource: 50/50</v>
      </c>
      <c r="U31" s="456" t="str">
        <f t="shared" si="4"/>
        <v>Mana/Resource: 50/50</v>
      </c>
      <c r="V31" s="456" t="str">
        <f t="shared" si="5"/>
        <v>Mana/Resource: 50/50</v>
      </c>
      <c r="W31" s="456" t="str">
        <f t="shared" si="6"/>
        <v>Mana/Resource: 50/50</v>
      </c>
      <c r="X31" s="456" t="str">
        <f t="shared" si="7"/>
        <v>Mana/Resource: 50/50</v>
      </c>
      <c r="Y31" s="456" t="str">
        <f t="shared" si="8"/>
        <v>Mana/Resource: 50/50</v>
      </c>
      <c r="Z31" s="456" t="str">
        <f t="shared" si="9"/>
        <v>Mana/Resource: 50/50</v>
      </c>
      <c r="AA31" s="456" t="str">
        <f t="shared" si="10"/>
        <v>Mana/Resource: 50/50</v>
      </c>
      <c r="AB31" s="456"/>
      <c r="AC31" s="456"/>
      <c r="AD31" s="456"/>
      <c r="AE31" s="456"/>
      <c r="AF31" s="456"/>
      <c r="AG31" s="456"/>
      <c r="AH31" s="456"/>
      <c r="AI31" s="456"/>
      <c r="AJ31" s="456"/>
    </row>
    <row r="32" spans="1:36" ht="15">
      <c r="A32" s="337" t="s">
        <v>7</v>
      </c>
      <c r="B32" s="338">
        <v>1</v>
      </c>
      <c r="C32" s="339">
        <v>1</v>
      </c>
      <c r="D32" s="339">
        <v>1</v>
      </c>
      <c r="E32" s="339">
        <v>1</v>
      </c>
      <c r="F32" s="339">
        <v>1</v>
      </c>
      <c r="G32" s="339">
        <v>1</v>
      </c>
      <c r="H32" s="339">
        <v>1</v>
      </c>
      <c r="I32" s="339">
        <v>1</v>
      </c>
      <c r="J32" s="339">
        <v>1</v>
      </c>
      <c r="K32" s="340">
        <v>1</v>
      </c>
      <c r="L32" s="456"/>
      <c r="M32" s="341">
        <v>1</v>
      </c>
      <c r="N32" s="341">
        <v>1</v>
      </c>
      <c r="O32" s="456"/>
      <c r="P32" s="456"/>
      <c r="Q32" s="456"/>
      <c r="R32" s="341" t="str">
        <f t="shared" si="1"/>
        <v>Defense: 1</v>
      </c>
      <c r="S32" s="456" t="str">
        <f t="shared" si="2"/>
        <v>Defense: 1</v>
      </c>
      <c r="T32" s="456" t="str">
        <f t="shared" si="3"/>
        <v>Defense: 1</v>
      </c>
      <c r="U32" s="456" t="str">
        <f t="shared" si="4"/>
        <v>Defense: 1</v>
      </c>
      <c r="V32" s="456" t="str">
        <f t="shared" si="5"/>
        <v>Defense: 1</v>
      </c>
      <c r="W32" s="456" t="str">
        <f t="shared" si="6"/>
        <v>Defense: 1</v>
      </c>
      <c r="X32" s="456" t="str">
        <f t="shared" si="7"/>
        <v>Defense: 1</v>
      </c>
      <c r="Y32" s="456" t="str">
        <f t="shared" si="8"/>
        <v>Defense: 1</v>
      </c>
      <c r="Z32" s="456" t="str">
        <f t="shared" si="9"/>
        <v>Defense: 1</v>
      </c>
      <c r="AA32" s="456" t="str">
        <f t="shared" si="10"/>
        <v>Defense: 1</v>
      </c>
      <c r="AB32" s="456"/>
      <c r="AC32" s="456"/>
      <c r="AD32" s="456"/>
      <c r="AE32" s="456"/>
      <c r="AF32" s="456"/>
      <c r="AG32" s="456"/>
      <c r="AH32" s="456"/>
      <c r="AI32" s="456"/>
      <c r="AJ32" s="456"/>
    </row>
    <row r="33" spans="1:36" ht="15">
      <c r="A33" s="342" t="s">
        <v>1050</v>
      </c>
      <c r="B33" s="343">
        <v>1</v>
      </c>
      <c r="C33" s="344">
        <v>1</v>
      </c>
      <c r="D33" s="344">
        <v>1</v>
      </c>
      <c r="E33" s="344">
        <v>1</v>
      </c>
      <c r="F33" s="344">
        <v>1</v>
      </c>
      <c r="G33" s="344">
        <v>1</v>
      </c>
      <c r="H33" s="344">
        <v>1</v>
      </c>
      <c r="I33" s="344">
        <v>1</v>
      </c>
      <c r="J33" s="344">
        <v>1</v>
      </c>
      <c r="K33" s="345">
        <v>1</v>
      </c>
      <c r="L33" s="456"/>
      <c r="M33" s="346">
        <v>1</v>
      </c>
      <c r="N33" s="346">
        <v>1</v>
      </c>
      <c r="O33" s="456"/>
      <c r="P33" s="456"/>
      <c r="Q33" s="456"/>
      <c r="R33" s="346" t="str">
        <f t="shared" si="1"/>
        <v>Dispersion: 1</v>
      </c>
      <c r="S33" s="456" t="str">
        <f t="shared" si="2"/>
        <v>Dispersion: 1</v>
      </c>
      <c r="T33" s="456" t="str">
        <f t="shared" si="3"/>
        <v>Dispersion: 1</v>
      </c>
      <c r="U33" s="456" t="str">
        <f t="shared" si="4"/>
        <v>Dispersion: 1</v>
      </c>
      <c r="V33" s="456" t="str">
        <f t="shared" si="5"/>
        <v>Dispersion: 1</v>
      </c>
      <c r="W33" s="456" t="str">
        <f t="shared" si="6"/>
        <v>Dispersion: 1</v>
      </c>
      <c r="X33" s="456" t="str">
        <f t="shared" si="7"/>
        <v>Dispersion: 1</v>
      </c>
      <c r="Y33" s="456" t="str">
        <f t="shared" si="8"/>
        <v>Dispersion: 1</v>
      </c>
      <c r="Z33" s="456" t="str">
        <f t="shared" si="9"/>
        <v>Dispersion: 1</v>
      </c>
      <c r="AA33" s="456" t="str">
        <f t="shared" si="10"/>
        <v>Dispersion: 1</v>
      </c>
      <c r="AB33" s="456"/>
      <c r="AC33" s="456"/>
      <c r="AD33" s="456"/>
      <c r="AE33" s="456"/>
      <c r="AF33" s="456"/>
      <c r="AG33" s="456"/>
      <c r="AH33" s="456"/>
      <c r="AI33" s="456"/>
      <c r="AJ33" s="456"/>
    </row>
    <row r="34" spans="1:36" ht="15">
      <c r="A34" s="312" t="s">
        <v>1541</v>
      </c>
      <c r="B34" s="347">
        <v>0</v>
      </c>
      <c r="C34" s="348">
        <v>0</v>
      </c>
      <c r="D34" s="348">
        <v>0</v>
      </c>
      <c r="E34" s="348">
        <v>0</v>
      </c>
      <c r="F34" s="348">
        <v>0</v>
      </c>
      <c r="G34" s="348">
        <v>0</v>
      </c>
      <c r="H34" s="348">
        <v>0</v>
      </c>
      <c r="I34" s="348">
        <v>0</v>
      </c>
      <c r="J34" s="348">
        <v>0</v>
      </c>
      <c r="K34" s="349">
        <v>1</v>
      </c>
      <c r="L34" s="456"/>
      <c r="M34" s="350">
        <v>0</v>
      </c>
      <c r="N34" s="350">
        <v>0</v>
      </c>
      <c r="O34" s="456"/>
      <c r="P34" s="456"/>
      <c r="Q34" s="456"/>
      <c r="R34" s="350" t="str">
        <f t="shared" si="1"/>
        <v>Light R: 0</v>
      </c>
      <c r="S34" s="456" t="str">
        <f t="shared" si="2"/>
        <v>Light R: 0</v>
      </c>
      <c r="T34" s="456" t="str">
        <f t="shared" si="3"/>
        <v>Light R: 0</v>
      </c>
      <c r="U34" s="456" t="str">
        <f t="shared" si="4"/>
        <v>Light R: 0</v>
      </c>
      <c r="V34" s="456" t="str">
        <f t="shared" si="5"/>
        <v>Light R: 0</v>
      </c>
      <c r="W34" s="456" t="str">
        <f t="shared" si="6"/>
        <v>Light R: 0</v>
      </c>
      <c r="X34" s="456" t="str">
        <f t="shared" si="7"/>
        <v>Light R: 0</v>
      </c>
      <c r="Y34" s="456" t="str">
        <f t="shared" si="8"/>
        <v>Light R: 0</v>
      </c>
      <c r="Z34" s="456" t="str">
        <f t="shared" si="9"/>
        <v>Light R: 0</v>
      </c>
      <c r="AA34" s="456" t="str">
        <f t="shared" si="10"/>
        <v>Light R: 1</v>
      </c>
      <c r="AB34" s="456"/>
      <c r="AC34" s="456"/>
      <c r="AD34" s="456"/>
      <c r="AE34" s="456"/>
      <c r="AF34" s="456"/>
      <c r="AG34" s="456"/>
      <c r="AH34" s="456"/>
      <c r="AI34" s="456"/>
      <c r="AJ34" s="456"/>
    </row>
    <row r="35" spans="1:36" ht="15">
      <c r="A35" s="312" t="s">
        <v>1542</v>
      </c>
      <c r="B35" s="351">
        <v>0</v>
      </c>
      <c r="C35" s="352">
        <v>0</v>
      </c>
      <c r="D35" s="352">
        <v>0</v>
      </c>
      <c r="E35" s="352">
        <v>0</v>
      </c>
      <c r="F35" s="352">
        <v>0</v>
      </c>
      <c r="G35" s="352">
        <v>0</v>
      </c>
      <c r="H35" s="352">
        <v>0</v>
      </c>
      <c r="I35" s="352">
        <v>0</v>
      </c>
      <c r="J35" s="352">
        <v>1</v>
      </c>
      <c r="K35" s="353">
        <v>0</v>
      </c>
      <c r="L35" s="456"/>
      <c r="M35" s="354">
        <v>1</v>
      </c>
      <c r="N35" s="354">
        <v>1</v>
      </c>
      <c r="O35" s="456"/>
      <c r="P35" s="456"/>
      <c r="Q35" s="456"/>
      <c r="R35" s="354" t="str">
        <f t="shared" si="1"/>
        <v>Dark R: 0</v>
      </c>
      <c r="S35" s="456" t="str">
        <f t="shared" si="2"/>
        <v>Dark R: 0</v>
      </c>
      <c r="T35" s="456" t="str">
        <f t="shared" si="3"/>
        <v>Dark R: 0</v>
      </c>
      <c r="U35" s="456" t="str">
        <f t="shared" si="4"/>
        <v>Dark R: 0</v>
      </c>
      <c r="V35" s="456" t="str">
        <f t="shared" si="5"/>
        <v>Dark R: 0</v>
      </c>
      <c r="W35" s="456" t="str">
        <f t="shared" si="6"/>
        <v>Dark R: 0</v>
      </c>
      <c r="X35" s="456" t="str">
        <f t="shared" si="7"/>
        <v>Dark R: 0</v>
      </c>
      <c r="Y35" s="456" t="str">
        <f t="shared" si="8"/>
        <v>Dark R: 0</v>
      </c>
      <c r="Z35" s="456" t="str">
        <f t="shared" si="9"/>
        <v>Dark R: 1</v>
      </c>
      <c r="AA35" s="456" t="str">
        <f t="shared" si="10"/>
        <v>Dark R: 0</v>
      </c>
      <c r="AB35" s="456"/>
      <c r="AC35" s="456"/>
      <c r="AD35" s="456"/>
      <c r="AE35" s="456"/>
      <c r="AF35" s="456"/>
      <c r="AG35" s="456"/>
      <c r="AH35" s="456"/>
      <c r="AI35" s="456"/>
      <c r="AJ35" s="456"/>
    </row>
    <row r="36" spans="1:36" ht="15">
      <c r="A36" s="312" t="s">
        <v>1543</v>
      </c>
      <c r="B36" s="355">
        <v>0</v>
      </c>
      <c r="C36" s="356">
        <v>0</v>
      </c>
      <c r="D36" s="356">
        <v>0</v>
      </c>
      <c r="E36" s="356">
        <v>0</v>
      </c>
      <c r="F36" s="356">
        <v>0</v>
      </c>
      <c r="G36" s="356">
        <v>0</v>
      </c>
      <c r="H36" s="356">
        <v>1</v>
      </c>
      <c r="I36" s="356">
        <v>0</v>
      </c>
      <c r="J36" s="358">
        <v>0</v>
      </c>
      <c r="K36" s="357">
        <v>0</v>
      </c>
      <c r="L36" s="456"/>
      <c r="M36" s="358">
        <v>0</v>
      </c>
      <c r="N36" s="358">
        <v>0</v>
      </c>
      <c r="O36" s="456"/>
      <c r="P36" s="456"/>
      <c r="Q36" s="456"/>
      <c r="R36" s="358" t="str">
        <f t="shared" si="1"/>
        <v>Fire R: 0</v>
      </c>
      <c r="S36" s="456" t="str">
        <f t="shared" si="2"/>
        <v>Fire R: 0</v>
      </c>
      <c r="T36" s="456" t="str">
        <f t="shared" si="3"/>
        <v>Fire R: 0</v>
      </c>
      <c r="U36" s="456" t="str">
        <f t="shared" si="4"/>
        <v>Fire R: 0</v>
      </c>
      <c r="V36" s="456" t="str">
        <f t="shared" si="5"/>
        <v>Fire R: 0</v>
      </c>
      <c r="W36" s="456" t="str">
        <f t="shared" si="6"/>
        <v>Fire R: 0</v>
      </c>
      <c r="X36" s="456" t="str">
        <f t="shared" si="7"/>
        <v>Fire R: 1</v>
      </c>
      <c r="Y36" s="456" t="str">
        <f t="shared" si="8"/>
        <v>Fire R: 0</v>
      </c>
      <c r="Z36" s="456" t="str">
        <f t="shared" si="9"/>
        <v>Fire R: 0</v>
      </c>
      <c r="AA36" s="456" t="str">
        <f t="shared" si="10"/>
        <v>Fire R: 0</v>
      </c>
      <c r="AB36" s="456"/>
      <c r="AC36" s="456"/>
      <c r="AD36" s="456"/>
      <c r="AE36" s="456"/>
      <c r="AF36" s="456"/>
      <c r="AG36" s="456"/>
      <c r="AH36" s="456"/>
      <c r="AI36" s="456"/>
      <c r="AJ36" s="456"/>
    </row>
    <row r="37" spans="1:36" ht="15">
      <c r="A37" s="312" t="s">
        <v>1544</v>
      </c>
      <c r="B37" s="359">
        <v>0</v>
      </c>
      <c r="C37" s="360">
        <v>0</v>
      </c>
      <c r="D37" s="360">
        <v>1</v>
      </c>
      <c r="E37" s="360">
        <v>0</v>
      </c>
      <c r="F37" s="360">
        <v>0</v>
      </c>
      <c r="G37" s="360">
        <v>0</v>
      </c>
      <c r="H37" s="360">
        <v>0</v>
      </c>
      <c r="I37" s="360">
        <v>0</v>
      </c>
      <c r="J37" s="360">
        <v>0</v>
      </c>
      <c r="K37" s="361">
        <v>0</v>
      </c>
      <c r="L37" s="456"/>
      <c r="M37" s="362">
        <v>0</v>
      </c>
      <c r="N37" s="362">
        <v>0</v>
      </c>
      <c r="O37" s="456"/>
      <c r="P37" s="456"/>
      <c r="Q37" s="456"/>
      <c r="R37" s="362" t="str">
        <f t="shared" si="1"/>
        <v>Frost R: 0</v>
      </c>
      <c r="S37" s="456" t="str">
        <f t="shared" si="2"/>
        <v>Frost R: 0</v>
      </c>
      <c r="T37" s="456" t="str">
        <f t="shared" si="3"/>
        <v>Frost R: 1</v>
      </c>
      <c r="U37" s="456" t="str">
        <f t="shared" si="4"/>
        <v>Frost R: 0</v>
      </c>
      <c r="V37" s="456" t="str">
        <f t="shared" si="5"/>
        <v>Frost R: 0</v>
      </c>
      <c r="W37" s="456" t="str">
        <f t="shared" si="6"/>
        <v>Frost R: 0</v>
      </c>
      <c r="X37" s="456" t="str">
        <f t="shared" si="7"/>
        <v>Frost R: 0</v>
      </c>
      <c r="Y37" s="456" t="str">
        <f t="shared" si="8"/>
        <v>Frost R: 0</v>
      </c>
      <c r="Z37" s="456" t="str">
        <f t="shared" si="9"/>
        <v>Frost R: 0</v>
      </c>
      <c r="AA37" s="456" t="str">
        <f t="shared" si="10"/>
        <v>Frost R: 0</v>
      </c>
      <c r="AB37" s="456"/>
      <c r="AC37" s="456"/>
      <c r="AD37" s="456"/>
      <c r="AE37" s="456"/>
      <c r="AF37" s="456"/>
      <c r="AG37" s="456"/>
      <c r="AH37" s="456"/>
      <c r="AI37" s="456"/>
      <c r="AJ37" s="456"/>
    </row>
    <row r="38" spans="1:36" ht="15">
      <c r="A38" s="363" t="s">
        <v>1545</v>
      </c>
      <c r="B38" s="364">
        <v>0</v>
      </c>
      <c r="C38" s="365">
        <v>0</v>
      </c>
      <c r="D38" s="365">
        <v>0</v>
      </c>
      <c r="E38" s="365">
        <v>0</v>
      </c>
      <c r="F38" s="365">
        <v>1</v>
      </c>
      <c r="G38" s="365">
        <v>0</v>
      </c>
      <c r="H38" s="365">
        <v>0</v>
      </c>
      <c r="I38" s="365">
        <v>0</v>
      </c>
      <c r="J38" s="365">
        <v>0</v>
      </c>
      <c r="K38" s="366">
        <v>0</v>
      </c>
      <c r="L38" s="456"/>
      <c r="M38" s="367">
        <v>0</v>
      </c>
      <c r="N38" s="367">
        <v>0</v>
      </c>
      <c r="O38" s="456"/>
      <c r="P38" s="456"/>
      <c r="Q38" s="456"/>
      <c r="R38" s="367" t="str">
        <f t="shared" si="1"/>
        <v>Wind R: 0</v>
      </c>
      <c r="S38" s="456" t="str">
        <f t="shared" si="2"/>
        <v>Wind R: 0</v>
      </c>
      <c r="T38" s="456" t="str">
        <f t="shared" si="3"/>
        <v>Wind R: 0</v>
      </c>
      <c r="U38" s="456" t="str">
        <f t="shared" si="4"/>
        <v>Wind R: 0</v>
      </c>
      <c r="V38" s="456" t="str">
        <f t="shared" si="5"/>
        <v>Wind R: 1</v>
      </c>
      <c r="W38" s="456" t="str">
        <f t="shared" si="6"/>
        <v>Wind R: 0</v>
      </c>
      <c r="X38" s="456" t="str">
        <f t="shared" si="7"/>
        <v>Wind R: 0</v>
      </c>
      <c r="Y38" s="456" t="str">
        <f t="shared" si="8"/>
        <v>Wind R: 0</v>
      </c>
      <c r="Z38" s="456" t="str">
        <f t="shared" si="9"/>
        <v>Wind R: 0</v>
      </c>
      <c r="AA38" s="456" t="str">
        <f t="shared" si="10"/>
        <v>Wind R: 0</v>
      </c>
      <c r="AB38" s="456"/>
      <c r="AC38" s="456"/>
      <c r="AD38" s="456"/>
      <c r="AE38" s="456"/>
      <c r="AF38" s="456"/>
      <c r="AG38" s="456"/>
      <c r="AH38" s="456"/>
      <c r="AI38" s="456"/>
      <c r="AJ38" s="456"/>
    </row>
    <row r="39" spans="1:36" ht="15">
      <c r="A39" s="312" t="s">
        <v>1546</v>
      </c>
      <c r="B39" s="368">
        <v>0</v>
      </c>
      <c r="C39" s="369">
        <v>0</v>
      </c>
      <c r="D39" s="369">
        <v>0</v>
      </c>
      <c r="E39" s="369">
        <v>0</v>
      </c>
      <c r="F39" s="369">
        <v>0</v>
      </c>
      <c r="G39" s="369">
        <v>0</v>
      </c>
      <c r="H39" s="369">
        <v>0</v>
      </c>
      <c r="I39" s="369">
        <v>1</v>
      </c>
      <c r="J39" s="369">
        <v>0</v>
      </c>
      <c r="K39" s="370">
        <v>0</v>
      </c>
      <c r="L39" s="456"/>
      <c r="M39" s="371">
        <v>0</v>
      </c>
      <c r="N39" s="371">
        <v>0</v>
      </c>
      <c r="O39" s="456"/>
      <c r="P39" s="456"/>
      <c r="Q39" s="456"/>
      <c r="R39" s="371" t="str">
        <f t="shared" si="1"/>
        <v>Earth R: 0</v>
      </c>
      <c r="S39" s="456" t="str">
        <f t="shared" si="2"/>
        <v>Earth R: 0</v>
      </c>
      <c r="T39" s="456" t="str">
        <f t="shared" si="3"/>
        <v>Earth R: 0</v>
      </c>
      <c r="U39" s="456" t="str">
        <f t="shared" si="4"/>
        <v>Earth R: 0</v>
      </c>
      <c r="V39" s="456" t="str">
        <f t="shared" si="5"/>
        <v>Earth R: 0</v>
      </c>
      <c r="W39" s="456" t="str">
        <f t="shared" si="6"/>
        <v>Earth R: 0</v>
      </c>
      <c r="X39" s="456" t="str">
        <f t="shared" si="7"/>
        <v>Earth R: 0</v>
      </c>
      <c r="Y39" s="456" t="str">
        <f t="shared" si="8"/>
        <v>Earth R: 1</v>
      </c>
      <c r="Z39" s="456" t="str">
        <f t="shared" si="9"/>
        <v>Earth R: 0</v>
      </c>
      <c r="AA39" s="456" t="str">
        <f t="shared" si="10"/>
        <v>Earth R: 0</v>
      </c>
      <c r="AB39" s="456"/>
      <c r="AC39" s="456"/>
      <c r="AD39" s="456"/>
      <c r="AE39" s="456"/>
      <c r="AF39" s="456"/>
      <c r="AG39" s="456"/>
      <c r="AH39" s="456"/>
      <c r="AI39" s="456"/>
      <c r="AJ39" s="456"/>
    </row>
    <row r="40" spans="1:36" ht="15">
      <c r="A40" s="312" t="s">
        <v>1547</v>
      </c>
      <c r="B40" s="372">
        <v>0</v>
      </c>
      <c r="C40" s="373">
        <v>0</v>
      </c>
      <c r="D40" s="373">
        <v>0</v>
      </c>
      <c r="E40" s="373">
        <v>1</v>
      </c>
      <c r="F40" s="373">
        <v>0</v>
      </c>
      <c r="G40" s="373">
        <v>0</v>
      </c>
      <c r="H40" s="373">
        <v>0</v>
      </c>
      <c r="I40" s="373">
        <v>0</v>
      </c>
      <c r="J40" s="373">
        <v>0</v>
      </c>
      <c r="K40" s="374">
        <v>0</v>
      </c>
      <c r="L40" s="456"/>
      <c r="M40" s="375">
        <v>0</v>
      </c>
      <c r="N40" s="375">
        <v>0</v>
      </c>
      <c r="O40" s="456"/>
      <c r="P40" s="456"/>
      <c r="Q40" s="456"/>
      <c r="R40" s="375" t="str">
        <f t="shared" si="1"/>
        <v>Lightning R: 0</v>
      </c>
      <c r="S40" s="456" t="str">
        <f t="shared" si="2"/>
        <v>Lightning R: 0</v>
      </c>
      <c r="T40" s="456" t="str">
        <f t="shared" si="3"/>
        <v>Lightning R: 0</v>
      </c>
      <c r="U40" s="456" t="str">
        <f t="shared" si="4"/>
        <v>Lightning R: 1</v>
      </c>
      <c r="V40" s="456" t="str">
        <f t="shared" si="5"/>
        <v>Lightning R: 0</v>
      </c>
      <c r="W40" s="456" t="str">
        <f t="shared" si="6"/>
        <v>Lightning R: 0</v>
      </c>
      <c r="X40" s="456" t="str">
        <f t="shared" si="7"/>
        <v>Lightning R: 0</v>
      </c>
      <c r="Y40" s="456" t="str">
        <f t="shared" si="8"/>
        <v>Lightning R: 0</v>
      </c>
      <c r="Z40" s="456" t="str">
        <f t="shared" si="9"/>
        <v>Lightning R: 0</v>
      </c>
      <c r="AA40" s="456" t="str">
        <f t="shared" si="10"/>
        <v>Lightning R: 0</v>
      </c>
      <c r="AB40" s="456"/>
      <c r="AC40" s="456"/>
      <c r="AD40" s="456"/>
      <c r="AE40" s="456"/>
      <c r="AF40" s="456"/>
      <c r="AG40" s="456"/>
      <c r="AH40" s="456"/>
      <c r="AI40" s="456"/>
      <c r="AJ40" s="456"/>
    </row>
    <row r="41" spans="1:36" ht="15">
      <c r="A41" s="312" t="s">
        <v>1548</v>
      </c>
      <c r="B41" s="376">
        <v>1</v>
      </c>
      <c r="C41" s="377">
        <v>0</v>
      </c>
      <c r="D41" s="377">
        <v>0</v>
      </c>
      <c r="E41" s="377">
        <v>0</v>
      </c>
      <c r="F41" s="377">
        <v>0</v>
      </c>
      <c r="G41" s="377">
        <v>1</v>
      </c>
      <c r="H41" s="377">
        <v>0</v>
      </c>
      <c r="I41" s="377">
        <v>0</v>
      </c>
      <c r="J41" s="377">
        <v>0</v>
      </c>
      <c r="K41" s="378">
        <v>0</v>
      </c>
      <c r="L41" s="456"/>
      <c r="M41" s="379">
        <v>0</v>
      </c>
      <c r="N41" s="379">
        <v>0</v>
      </c>
      <c r="O41" s="456"/>
      <c r="P41" s="456"/>
      <c r="Q41" s="456"/>
      <c r="R41" s="379" t="str">
        <f t="shared" si="1"/>
        <v>Bleed R: 1</v>
      </c>
      <c r="S41" s="456" t="str">
        <f t="shared" si="2"/>
        <v>Bleed R: 0</v>
      </c>
      <c r="T41" s="456" t="str">
        <f t="shared" si="3"/>
        <v>Bleed R: 0</v>
      </c>
      <c r="U41" s="456" t="str">
        <f t="shared" si="4"/>
        <v>Bleed R: 0</v>
      </c>
      <c r="V41" s="456" t="str">
        <f t="shared" si="5"/>
        <v>Bleed R: 0</v>
      </c>
      <c r="W41" s="456" t="str">
        <f t="shared" si="6"/>
        <v>Bleed R: 1</v>
      </c>
      <c r="X41" s="456" t="str">
        <f t="shared" si="7"/>
        <v>Bleed R: 0</v>
      </c>
      <c r="Y41" s="456" t="str">
        <f t="shared" si="8"/>
        <v>Bleed R: 0</v>
      </c>
      <c r="Z41" s="456" t="str">
        <f t="shared" si="9"/>
        <v>Bleed R: 0</v>
      </c>
      <c r="AA41" s="456" t="str">
        <f t="shared" si="10"/>
        <v>Bleed R: 0</v>
      </c>
      <c r="AB41" s="456"/>
      <c r="AC41" s="456"/>
      <c r="AD41" s="456"/>
      <c r="AE41" s="456"/>
      <c r="AF41" s="456"/>
      <c r="AG41" s="456"/>
      <c r="AH41" s="456"/>
      <c r="AI41" s="456"/>
      <c r="AJ41" s="456"/>
    </row>
    <row r="42" spans="1:36" ht="15">
      <c r="A42" s="312" t="s">
        <v>1549</v>
      </c>
      <c r="B42" s="380">
        <v>1</v>
      </c>
      <c r="C42" s="381">
        <v>1</v>
      </c>
      <c r="D42" s="381">
        <v>0</v>
      </c>
      <c r="E42" s="381">
        <v>0</v>
      </c>
      <c r="F42" s="381">
        <v>0</v>
      </c>
      <c r="G42" s="381">
        <v>0</v>
      </c>
      <c r="H42" s="381">
        <v>0</v>
      </c>
      <c r="I42" s="381">
        <v>0</v>
      </c>
      <c r="J42" s="381">
        <v>0</v>
      </c>
      <c r="K42" s="382">
        <v>0</v>
      </c>
      <c r="L42" s="456"/>
      <c r="M42" s="383">
        <v>0</v>
      </c>
      <c r="N42" s="383">
        <v>0</v>
      </c>
      <c r="O42" s="456"/>
      <c r="P42" s="456"/>
      <c r="Q42" s="456"/>
      <c r="R42" s="383" t="str">
        <f t="shared" si="1"/>
        <v>Poison R: 1</v>
      </c>
      <c r="S42" s="456" t="str">
        <f t="shared" si="2"/>
        <v>Poison R: 1</v>
      </c>
      <c r="T42" s="456" t="str">
        <f t="shared" si="3"/>
        <v>Poison R: 0</v>
      </c>
      <c r="U42" s="456" t="str">
        <f t="shared" si="4"/>
        <v>Poison R: 0</v>
      </c>
      <c r="V42" s="456" t="str">
        <f t="shared" si="5"/>
        <v>Poison R: 0</v>
      </c>
      <c r="W42" s="456" t="str">
        <f t="shared" si="6"/>
        <v>Poison R: 0</v>
      </c>
      <c r="X42" s="456" t="str">
        <f t="shared" si="7"/>
        <v>Poison R: 0</v>
      </c>
      <c r="Y42" s="456" t="str">
        <f t="shared" si="8"/>
        <v>Poison R: 0</v>
      </c>
      <c r="Z42" s="456" t="str">
        <f t="shared" si="9"/>
        <v>Poison R: 0</v>
      </c>
      <c r="AA42" s="456" t="str">
        <f t="shared" si="10"/>
        <v>Poison R: 0</v>
      </c>
      <c r="AB42" s="456"/>
      <c r="AC42" s="456"/>
      <c r="AD42" s="456"/>
      <c r="AE42" s="456"/>
      <c r="AF42" s="456"/>
      <c r="AG42" s="456"/>
      <c r="AH42" s="456"/>
      <c r="AI42" s="456"/>
      <c r="AJ42" s="456"/>
    </row>
    <row r="43" spans="1:36" ht="15">
      <c r="A43" s="312" t="s">
        <v>1072</v>
      </c>
      <c r="B43" s="338">
        <v>1</v>
      </c>
      <c r="C43" s="339">
        <v>1</v>
      </c>
      <c r="D43" s="339">
        <v>1</v>
      </c>
      <c r="E43" s="339">
        <v>1</v>
      </c>
      <c r="F43" s="339">
        <v>1</v>
      </c>
      <c r="G43" s="339">
        <v>1</v>
      </c>
      <c r="H43" s="339">
        <v>1</v>
      </c>
      <c r="I43" s="339">
        <v>1</v>
      </c>
      <c r="J43" s="339">
        <v>1</v>
      </c>
      <c r="K43" s="384">
        <v>1</v>
      </c>
      <c r="L43" s="456"/>
      <c r="M43" s="341">
        <v>1</v>
      </c>
      <c r="N43" s="341">
        <v>1</v>
      </c>
      <c r="O43" s="456"/>
      <c r="P43" s="456"/>
      <c r="Q43" s="456"/>
      <c r="R43" s="341" t="str">
        <f t="shared" si="1"/>
        <v>Strength: 1</v>
      </c>
      <c r="S43" s="456" t="str">
        <f t="shared" si="2"/>
        <v>Strength: 1</v>
      </c>
      <c r="T43" s="456" t="str">
        <f t="shared" si="3"/>
        <v>Strength: 1</v>
      </c>
      <c r="U43" s="456" t="str">
        <f t="shared" si="4"/>
        <v>Strength: 1</v>
      </c>
      <c r="V43" s="456" t="str">
        <f t="shared" si="5"/>
        <v>Strength: 1</v>
      </c>
      <c r="W43" s="456" t="str">
        <f t="shared" si="6"/>
        <v>Strength: 1</v>
      </c>
      <c r="X43" s="456" t="str">
        <f t="shared" si="7"/>
        <v>Strength: 1</v>
      </c>
      <c r="Y43" s="456" t="str">
        <f t="shared" si="8"/>
        <v>Strength: 1</v>
      </c>
      <c r="Z43" s="456" t="str">
        <f t="shared" si="9"/>
        <v>Strength: 1</v>
      </c>
      <c r="AA43" s="456" t="str">
        <f t="shared" si="10"/>
        <v>Strength: 1</v>
      </c>
      <c r="AB43" s="456"/>
      <c r="AC43" s="456"/>
      <c r="AD43" s="456"/>
      <c r="AE43" s="456"/>
      <c r="AF43" s="456"/>
      <c r="AG43" s="456"/>
      <c r="AH43" s="456"/>
      <c r="AI43" s="456"/>
      <c r="AJ43" s="456"/>
    </row>
    <row r="44" spans="1:36" ht="15">
      <c r="A44" s="312" t="s">
        <v>1074</v>
      </c>
      <c r="B44" s="338">
        <v>1</v>
      </c>
      <c r="C44" s="339">
        <v>1</v>
      </c>
      <c r="D44" s="339">
        <v>1</v>
      </c>
      <c r="E44" s="339">
        <v>1</v>
      </c>
      <c r="F44" s="339">
        <v>1</v>
      </c>
      <c r="G44" s="339">
        <v>1</v>
      </c>
      <c r="H44" s="339">
        <v>1</v>
      </c>
      <c r="I44" s="339">
        <v>1</v>
      </c>
      <c r="J44" s="339">
        <v>1</v>
      </c>
      <c r="K44" s="384">
        <v>1</v>
      </c>
      <c r="L44" s="456"/>
      <c r="M44" s="341">
        <v>1</v>
      </c>
      <c r="N44" s="341">
        <v>1</v>
      </c>
      <c r="O44" s="456"/>
      <c r="P44" s="456"/>
      <c r="Q44" s="456"/>
      <c r="R44" s="341" t="str">
        <f t="shared" si="1"/>
        <v>Dexterity: 1</v>
      </c>
      <c r="S44" s="456" t="str">
        <f t="shared" si="2"/>
        <v>Dexterity: 1</v>
      </c>
      <c r="T44" s="456" t="str">
        <f t="shared" si="3"/>
        <v>Dexterity: 1</v>
      </c>
      <c r="U44" s="456" t="str">
        <f t="shared" si="4"/>
        <v>Dexterity: 1</v>
      </c>
      <c r="V44" s="456" t="str">
        <f t="shared" si="5"/>
        <v>Dexterity: 1</v>
      </c>
      <c r="W44" s="456" t="str">
        <f t="shared" si="6"/>
        <v>Dexterity: 1</v>
      </c>
      <c r="X44" s="456" t="str">
        <f t="shared" si="7"/>
        <v>Dexterity: 1</v>
      </c>
      <c r="Y44" s="456" t="str">
        <f t="shared" si="8"/>
        <v>Dexterity: 1</v>
      </c>
      <c r="Z44" s="456" t="str">
        <f t="shared" si="9"/>
        <v>Dexterity: 1</v>
      </c>
      <c r="AA44" s="456" t="str">
        <f t="shared" si="10"/>
        <v>Dexterity: 1</v>
      </c>
      <c r="AB44" s="456"/>
      <c r="AC44" s="456"/>
      <c r="AD44" s="456"/>
      <c r="AE44" s="456"/>
      <c r="AF44" s="456"/>
      <c r="AG44" s="456"/>
      <c r="AH44" s="456"/>
      <c r="AI44" s="456"/>
      <c r="AJ44" s="456"/>
    </row>
    <row r="45" spans="1:36" ht="15">
      <c r="A45" s="312" t="s">
        <v>1076</v>
      </c>
      <c r="B45" s="385">
        <v>1</v>
      </c>
      <c r="C45" s="386">
        <v>1</v>
      </c>
      <c r="D45" s="386">
        <v>1</v>
      </c>
      <c r="E45" s="386">
        <v>1</v>
      </c>
      <c r="F45" s="386">
        <v>1</v>
      </c>
      <c r="G45" s="386">
        <v>1</v>
      </c>
      <c r="H45" s="386">
        <v>1</v>
      </c>
      <c r="I45" s="386">
        <v>1</v>
      </c>
      <c r="J45" s="386">
        <v>1</v>
      </c>
      <c r="K45" s="387">
        <v>1</v>
      </c>
      <c r="L45" s="456"/>
      <c r="M45" s="388">
        <v>1</v>
      </c>
      <c r="N45" s="388">
        <v>1</v>
      </c>
      <c r="O45" s="456"/>
      <c r="P45" s="456"/>
      <c r="Q45" s="456"/>
      <c r="R45" s="388" t="str">
        <f t="shared" si="1"/>
        <v>Power: 1</v>
      </c>
      <c r="S45" s="456" t="str">
        <f t="shared" si="2"/>
        <v>Power: 1</v>
      </c>
      <c r="T45" s="456" t="str">
        <f t="shared" si="3"/>
        <v>Power: 1</v>
      </c>
      <c r="U45" s="456" t="str">
        <f t="shared" si="4"/>
        <v>Power: 1</v>
      </c>
      <c r="V45" s="456" t="str">
        <f t="shared" si="5"/>
        <v>Power: 1</v>
      </c>
      <c r="W45" s="456" t="str">
        <f t="shared" si="6"/>
        <v>Power: 1</v>
      </c>
      <c r="X45" s="456" t="str">
        <f t="shared" si="7"/>
        <v>Power: 1</v>
      </c>
      <c r="Y45" s="456" t="str">
        <f t="shared" si="8"/>
        <v>Power: 1</v>
      </c>
      <c r="Z45" s="456" t="str">
        <f t="shared" si="9"/>
        <v>Power: 1</v>
      </c>
      <c r="AA45" s="456" t="str">
        <f t="shared" si="10"/>
        <v>Power: 1</v>
      </c>
      <c r="AB45" s="456"/>
      <c r="AC45" s="456"/>
      <c r="AD45" s="456"/>
      <c r="AE45" s="456"/>
      <c r="AF45" s="456"/>
      <c r="AG45" s="456"/>
      <c r="AH45" s="456"/>
      <c r="AI45" s="456"/>
      <c r="AJ45" s="456"/>
    </row>
    <row r="46" spans="1:36" ht="15.75">
      <c r="A46" s="312" t="s">
        <v>566</v>
      </c>
      <c r="B46" s="338" t="s">
        <v>1550</v>
      </c>
      <c r="C46" s="339" t="s">
        <v>1550</v>
      </c>
      <c r="D46" s="339" t="s">
        <v>1550</v>
      </c>
      <c r="E46" s="339" t="s">
        <v>1550</v>
      </c>
      <c r="F46" s="339" t="s">
        <v>1550</v>
      </c>
      <c r="G46" s="339" t="s">
        <v>1550</v>
      </c>
      <c r="H46" s="339" t="s">
        <v>1550</v>
      </c>
      <c r="I46" s="339" t="s">
        <v>1550</v>
      </c>
      <c r="J46" s="339" t="s">
        <v>1550</v>
      </c>
      <c r="K46" s="384" t="s">
        <v>1550</v>
      </c>
      <c r="L46" s="456"/>
      <c r="M46" s="341" t="s">
        <v>1550</v>
      </c>
      <c r="N46" s="341" t="s">
        <v>1550</v>
      </c>
      <c r="O46" s="456"/>
      <c r="P46" s="456"/>
      <c r="Q46" s="456"/>
      <c r="R46" s="341" t="str">
        <f t="shared" si="1"/>
        <v>Basic Attack: Claws 12 P.D. (16 Crit)</v>
      </c>
      <c r="S46" s="456" t="str">
        <f t="shared" si="2"/>
        <v>Basic Attack: Claws 12 P.D. (16 Crit)</v>
      </c>
      <c r="T46" s="456" t="str">
        <f t="shared" si="3"/>
        <v>Basic Attack: Claws 12 P.D. (16 Crit)</v>
      </c>
      <c r="U46" s="456" t="str">
        <f t="shared" si="4"/>
        <v>Basic Attack: Claws 12 P.D. (16 Crit)</v>
      </c>
      <c r="V46" s="456" t="str">
        <f t="shared" si="5"/>
        <v>Basic Attack: Claws 12 P.D. (16 Crit)</v>
      </c>
      <c r="W46" s="456" t="str">
        <f t="shared" si="6"/>
        <v>Basic Attack: Claws 12 P.D. (16 Crit)</v>
      </c>
      <c r="X46" s="456" t="str">
        <f t="shared" si="7"/>
        <v>Basic Attack: Claws 12 P.D. (16 Crit)</v>
      </c>
      <c r="Y46" s="456" t="str">
        <f t="shared" si="8"/>
        <v>Basic Attack: Claws 12 P.D. (16 Crit)</v>
      </c>
      <c r="Z46" s="456" t="str">
        <f t="shared" si="9"/>
        <v>Basic Attack: Claws 12 P.D. (16 Crit)</v>
      </c>
      <c r="AA46" s="456" t="str">
        <f t="shared" si="10"/>
        <v>Basic Attack: Claws 12 P.D. (16 Crit)</v>
      </c>
      <c r="AB46" s="456"/>
      <c r="AC46" s="456"/>
      <c r="AD46" s="456"/>
      <c r="AE46" s="456"/>
      <c r="AF46" s="456"/>
      <c r="AG46" s="456"/>
      <c r="AH46" s="456"/>
      <c r="AI46" s="456"/>
      <c r="AJ46" s="456"/>
    </row>
    <row r="47" spans="1:36" ht="15.75">
      <c r="A47" s="389" t="s">
        <v>1088</v>
      </c>
      <c r="B47" s="390" t="s">
        <v>1551</v>
      </c>
      <c r="C47" s="390" t="s">
        <v>1551</v>
      </c>
      <c r="D47" s="390" t="s">
        <v>1551</v>
      </c>
      <c r="E47" s="390" t="s">
        <v>1551</v>
      </c>
      <c r="F47" s="390" t="s">
        <v>1551</v>
      </c>
      <c r="G47" s="390" t="s">
        <v>1551</v>
      </c>
      <c r="H47" s="390" t="s">
        <v>1551</v>
      </c>
      <c r="I47" s="390" t="s">
        <v>1551</v>
      </c>
      <c r="J47" s="390" t="s">
        <v>1551</v>
      </c>
      <c r="K47" s="390" t="s">
        <v>1551</v>
      </c>
      <c r="L47" s="456"/>
      <c r="M47" s="392" t="s">
        <v>1552</v>
      </c>
      <c r="N47" s="392" t="s">
        <v>1552</v>
      </c>
      <c r="O47" s="456"/>
      <c r="P47" s="456"/>
      <c r="Q47" s="456"/>
      <c r="R47" s="392" t="str">
        <f t="shared" si="1"/>
        <v>Stamina: 3/3</v>
      </c>
      <c r="S47" s="456" t="str">
        <f t="shared" si="2"/>
        <v>Stamina: 3/3</v>
      </c>
      <c r="T47" s="456" t="str">
        <f t="shared" si="3"/>
        <v>Stamina: 3/3</v>
      </c>
      <c r="U47" s="456" t="str">
        <f t="shared" si="4"/>
        <v>Stamina: 3/3</v>
      </c>
      <c r="V47" s="456" t="str">
        <f t="shared" si="5"/>
        <v>Stamina: 3/3</v>
      </c>
      <c r="W47" s="456" t="str">
        <f t="shared" si="6"/>
        <v>Stamina: 3/3</v>
      </c>
      <c r="X47" s="456" t="str">
        <f t="shared" si="7"/>
        <v>Stamina: 3/3</v>
      </c>
      <c r="Y47" s="456" t="str">
        <f t="shared" si="8"/>
        <v>Stamina: 3/3</v>
      </c>
      <c r="Z47" s="456" t="str">
        <f t="shared" si="9"/>
        <v>Stamina: 3/3</v>
      </c>
      <c r="AA47" s="456" t="str">
        <f t="shared" si="10"/>
        <v>Stamina: 3/3</v>
      </c>
      <c r="AB47" s="456"/>
      <c r="AC47" s="456"/>
      <c r="AD47" s="456"/>
      <c r="AE47" s="456"/>
      <c r="AF47" s="456"/>
      <c r="AG47" s="456"/>
      <c r="AH47" s="456"/>
      <c r="AI47" s="456"/>
      <c r="AJ47" s="456"/>
    </row>
    <row r="48" spans="1:36" ht="15">
      <c r="A48" s="312" t="s">
        <v>1553</v>
      </c>
      <c r="B48" s="351">
        <v>0</v>
      </c>
      <c r="C48" s="352">
        <v>0</v>
      </c>
      <c r="D48" s="352">
        <v>0</v>
      </c>
      <c r="E48" s="352">
        <v>0</v>
      </c>
      <c r="F48" s="352">
        <v>0</v>
      </c>
      <c r="G48" s="352">
        <v>0</v>
      </c>
      <c r="H48" s="352">
        <v>0</v>
      </c>
      <c r="I48" s="352">
        <v>0</v>
      </c>
      <c r="J48" s="352">
        <v>0</v>
      </c>
      <c r="K48" s="393">
        <v>0</v>
      </c>
      <c r="L48" s="456"/>
      <c r="M48" s="354">
        <v>0</v>
      </c>
      <c r="N48" s="354">
        <v>0</v>
      </c>
      <c r="O48" s="456"/>
      <c r="P48" s="456"/>
      <c r="Q48" s="456"/>
      <c r="R48" s="354" t="str">
        <f t="shared" si="1"/>
        <v>Deflect: 0</v>
      </c>
      <c r="S48" s="456" t="str">
        <f t="shared" si="2"/>
        <v>Deflect: 0</v>
      </c>
      <c r="T48" s="456" t="str">
        <f t="shared" si="3"/>
        <v>Deflect: 0</v>
      </c>
      <c r="U48" s="456" t="str">
        <f t="shared" si="4"/>
        <v>Deflect: 0</v>
      </c>
      <c r="V48" s="456" t="str">
        <f t="shared" si="5"/>
        <v>Deflect: 0</v>
      </c>
      <c r="W48" s="456" t="str">
        <f t="shared" si="6"/>
        <v>Deflect: 0</v>
      </c>
      <c r="X48" s="456" t="str">
        <f t="shared" si="7"/>
        <v>Deflect: 0</v>
      </c>
      <c r="Y48" s="456" t="str">
        <f t="shared" si="8"/>
        <v>Deflect: 0</v>
      </c>
      <c r="Z48" s="456" t="str">
        <f t="shared" si="9"/>
        <v>Deflect: 0</v>
      </c>
      <c r="AA48" s="456" t="str">
        <f t="shared" si="10"/>
        <v>Deflect: 0</v>
      </c>
      <c r="AB48" s="456"/>
      <c r="AC48" s="456"/>
      <c r="AD48" s="456"/>
      <c r="AE48" s="456"/>
      <c r="AF48" s="456"/>
      <c r="AG48" s="456"/>
      <c r="AH48" s="456"/>
      <c r="AI48" s="456"/>
      <c r="AJ48" s="456"/>
    </row>
    <row r="49" spans="1:36" ht="15.75">
      <c r="A49" s="312" t="s">
        <v>588</v>
      </c>
      <c r="B49" s="394" t="s">
        <v>1554</v>
      </c>
      <c r="C49" s="395" t="s">
        <v>1554</v>
      </c>
      <c r="D49" s="395" t="s">
        <v>1554</v>
      </c>
      <c r="E49" s="395" t="s">
        <v>1554</v>
      </c>
      <c r="F49" s="395" t="s">
        <v>1555</v>
      </c>
      <c r="G49" s="395" t="s">
        <v>1554</v>
      </c>
      <c r="H49" s="395" t="s">
        <v>1554</v>
      </c>
      <c r="I49" s="395" t="s">
        <v>1554</v>
      </c>
      <c r="J49" s="395" t="s">
        <v>1554</v>
      </c>
      <c r="K49" s="396" t="s">
        <v>1554</v>
      </c>
      <c r="L49" s="456"/>
      <c r="M49" s="397" t="s">
        <v>1262</v>
      </c>
      <c r="N49" s="397" t="s">
        <v>1262</v>
      </c>
      <c r="O49" s="456"/>
      <c r="P49" s="456"/>
      <c r="Q49" s="456"/>
      <c r="R49" s="397" t="str">
        <f t="shared" si="1"/>
        <v>Loot: Bone Marrow + Common Ore</v>
      </c>
      <c r="S49" s="456" t="str">
        <f t="shared" si="2"/>
        <v>Loot: Bone Marrow + Common Ore</v>
      </c>
      <c r="T49" s="456" t="str">
        <f t="shared" si="3"/>
        <v>Loot: Bone Marrow + Common Ore</v>
      </c>
      <c r="U49" s="456" t="str">
        <f t="shared" si="4"/>
        <v>Loot: Bone Marrow + Common Ore</v>
      </c>
      <c r="V49" s="456" t="str">
        <f t="shared" si="5"/>
        <v>Loot: Bone Marrow + Whistling Sap + Common Ore</v>
      </c>
      <c r="W49" s="456" t="str">
        <f t="shared" si="6"/>
        <v>Loot: Bone Marrow + Common Ore</v>
      </c>
      <c r="X49" s="456" t="str">
        <f t="shared" si="7"/>
        <v>Loot: Bone Marrow + Common Ore</v>
      </c>
      <c r="Y49" s="456" t="str">
        <f t="shared" si="8"/>
        <v>Loot: Bone Marrow + Common Ore</v>
      </c>
      <c r="Z49" s="456" t="str">
        <f t="shared" si="9"/>
        <v>Loot: Bone Marrow + Common Ore</v>
      </c>
      <c r="AA49" s="456" t="str">
        <f t="shared" si="10"/>
        <v>Loot: Bone Marrow + Common Ore</v>
      </c>
      <c r="AB49" s="456"/>
      <c r="AC49" s="456"/>
      <c r="AD49" s="456"/>
      <c r="AE49" s="456"/>
      <c r="AF49" s="456"/>
      <c r="AG49" s="456"/>
      <c r="AH49" s="456"/>
      <c r="AI49" s="456"/>
      <c r="AJ49" s="456"/>
    </row>
    <row r="50" spans="1:36" ht="15">
      <c r="A50" s="312" t="s">
        <v>1556</v>
      </c>
      <c r="B50" s="467">
        <v>100</v>
      </c>
      <c r="C50" s="467">
        <v>100</v>
      </c>
      <c r="D50" s="467">
        <v>100</v>
      </c>
      <c r="E50" s="467">
        <v>100</v>
      </c>
      <c r="F50" s="467">
        <v>100</v>
      </c>
      <c r="G50" s="467">
        <v>100</v>
      </c>
      <c r="H50" s="467">
        <v>100</v>
      </c>
      <c r="I50" s="467">
        <v>100</v>
      </c>
      <c r="J50" s="467">
        <v>100</v>
      </c>
      <c r="K50" s="467">
        <v>100</v>
      </c>
      <c r="L50" s="456"/>
      <c r="M50" s="470">
        <v>100</v>
      </c>
      <c r="N50" s="470">
        <v>100</v>
      </c>
      <c r="O50" s="456"/>
      <c r="P50" s="456"/>
      <c r="Q50" s="456"/>
      <c r="R50" s="470" t="str">
        <f t="shared" si="1"/>
        <v>Experience Gained: 100</v>
      </c>
      <c r="S50" s="456" t="str">
        <f t="shared" si="2"/>
        <v>Experience Gained: 100</v>
      </c>
      <c r="T50" s="456" t="str">
        <f t="shared" si="3"/>
        <v>Experience Gained: 100</v>
      </c>
      <c r="U50" s="456" t="str">
        <f t="shared" si="4"/>
        <v>Experience Gained: 100</v>
      </c>
      <c r="V50" s="456" t="str">
        <f t="shared" si="5"/>
        <v>Experience Gained: 100</v>
      </c>
      <c r="W50" s="456" t="str">
        <f t="shared" si="6"/>
        <v>Experience Gained: 100</v>
      </c>
      <c r="X50" s="456" t="str">
        <f t="shared" si="7"/>
        <v>Experience Gained: 100</v>
      </c>
      <c r="Y50" s="456" t="str">
        <f t="shared" si="8"/>
        <v>Experience Gained: 100</v>
      </c>
      <c r="Z50" s="456" t="str">
        <f t="shared" si="9"/>
        <v>Experience Gained: 100</v>
      </c>
      <c r="AA50" s="456" t="str">
        <f t="shared" si="10"/>
        <v>Experience Gained: 100</v>
      </c>
      <c r="AB50" s="456"/>
      <c r="AC50" s="456"/>
      <c r="AD50" s="456"/>
      <c r="AE50" s="456"/>
      <c r="AF50" s="456"/>
      <c r="AG50" s="456"/>
      <c r="AH50" s="456"/>
      <c r="AI50" s="456"/>
      <c r="AJ50" s="456"/>
    </row>
    <row r="51" spans="1:36" ht="15">
      <c r="A51" s="312" t="s">
        <v>1557</v>
      </c>
      <c r="B51" s="467" t="s">
        <v>1558</v>
      </c>
      <c r="C51" s="468" t="s">
        <v>1559</v>
      </c>
      <c r="D51" s="468" t="s">
        <v>1560</v>
      </c>
      <c r="E51" s="468" t="s">
        <v>1561</v>
      </c>
      <c r="F51" s="468" t="s">
        <v>1562</v>
      </c>
      <c r="G51" s="468" t="s">
        <v>1563</v>
      </c>
      <c r="H51" s="468" t="s">
        <v>1558</v>
      </c>
      <c r="I51" s="468" t="s">
        <v>1564</v>
      </c>
      <c r="J51" s="468" t="s">
        <v>1565</v>
      </c>
      <c r="K51" s="469" t="s">
        <v>1566</v>
      </c>
      <c r="L51" s="456"/>
      <c r="M51" s="470" t="s">
        <v>1567</v>
      </c>
      <c r="N51" s="470" t="s">
        <v>1567</v>
      </c>
      <c r="O51" s="456"/>
      <c r="P51" s="456"/>
      <c r="Q51" s="456"/>
      <c r="R51" s="470" t="str">
        <f t="shared" si="1"/>
        <v>Passive: (P) Immune to Bleed/Poison</v>
      </c>
      <c r="S51" s="456" t="str">
        <f t="shared" si="2"/>
        <v>Passive: (P) Immune to Poison</v>
      </c>
      <c r="T51" s="456" t="str">
        <f t="shared" si="3"/>
        <v>Passive: (P) Immune to Frost</v>
      </c>
      <c r="U51" s="456" t="str">
        <f t="shared" si="4"/>
        <v>Passive: (P) Immune to Lightning</v>
      </c>
      <c r="V51" s="456" t="str">
        <f t="shared" si="5"/>
        <v>Passive: (P) Immune to Wind</v>
      </c>
      <c r="W51" s="456" t="str">
        <f t="shared" si="6"/>
        <v>Passive: (P) Immune to Bleed</v>
      </c>
      <c r="X51" s="456" t="str">
        <f t="shared" si="7"/>
        <v>Passive: (P) Immune to Bleed/Poison</v>
      </c>
      <c r="Y51" s="456" t="str">
        <f t="shared" si="8"/>
        <v>Passive: (P) Immune to Earth</v>
      </c>
      <c r="Z51" s="456" t="str">
        <f t="shared" si="9"/>
        <v>Passive: (P) Immune to Darkness</v>
      </c>
      <c r="AA51" s="456" t="str">
        <f t="shared" si="10"/>
        <v>Passive: (P) Immune to Light</v>
      </c>
      <c r="AB51" s="456"/>
      <c r="AC51" s="456"/>
      <c r="AD51" s="456"/>
      <c r="AE51" s="456"/>
      <c r="AF51" s="456"/>
      <c r="AG51" s="456"/>
      <c r="AH51" s="456"/>
      <c r="AI51" s="456"/>
      <c r="AJ51" s="456"/>
    </row>
    <row r="52" spans="1:36" ht="15">
      <c r="A52" s="312" t="s">
        <v>1568</v>
      </c>
      <c r="B52" s="467"/>
      <c r="C52" s="468" t="s">
        <v>1569</v>
      </c>
      <c r="D52" s="468" t="s">
        <v>1570</v>
      </c>
      <c r="E52" s="468" t="s">
        <v>1571</v>
      </c>
      <c r="F52" s="468" t="s">
        <v>1572</v>
      </c>
      <c r="G52" s="468" t="s">
        <v>1573</v>
      </c>
      <c r="H52" s="468" t="s">
        <v>1574</v>
      </c>
      <c r="I52" s="468" t="s">
        <v>1575</v>
      </c>
      <c r="J52" s="468" t="s">
        <v>1576</v>
      </c>
      <c r="K52" s="469" t="s">
        <v>1577</v>
      </c>
      <c r="L52" s="456"/>
      <c r="M52" s="470" t="s">
        <v>1578</v>
      </c>
      <c r="N52" s="470" t="s">
        <v>1578</v>
      </c>
      <c r="O52" s="456"/>
      <c r="P52" s="456"/>
      <c r="Q52" s="456"/>
      <c r="R52" s="470" t="str">
        <f t="shared" si="1"/>
        <v xml:space="preserve">Tier I: </v>
      </c>
      <c r="S52" s="456" t="str">
        <f t="shared" si="2"/>
        <v>Tier I: (≈) Bite: 10 Poison Damage (50 mana)</v>
      </c>
      <c r="T52" s="456" t="str">
        <f t="shared" si="3"/>
        <v>Tier I: (≈) Bite: 10 Frost Damage (50 mana)</v>
      </c>
      <c r="U52" s="456" t="str">
        <f t="shared" si="4"/>
        <v>Tier I: (≈) Bite: 10 Lightning Damage (50 mana)</v>
      </c>
      <c r="V52" s="456" t="str">
        <f t="shared" si="5"/>
        <v>Tier I: (≈) Bite: 10 Wind Damage (50 mana)</v>
      </c>
      <c r="W52" s="456" t="str">
        <f t="shared" si="6"/>
        <v>Tier I: (≈) Bite: 10 Bleed Damage (50 mana)</v>
      </c>
      <c r="X52" s="456" t="str">
        <f t="shared" si="7"/>
        <v>Tier I: (≈) Bite: 10 Fire Damage (50 mana)</v>
      </c>
      <c r="Y52" s="456" t="str">
        <f t="shared" si="8"/>
        <v>Tier I: (≈) Bite: 10 Earth Damage (50 mana)</v>
      </c>
      <c r="Z52" s="456" t="str">
        <f t="shared" si="9"/>
        <v>Tier I: (≈) Bite: 10 Dark Damage (50 mana)</v>
      </c>
      <c r="AA52" s="456" t="str">
        <f t="shared" si="10"/>
        <v>Tier I: (≈) Bite: 10 Light Damage (50 mana)</v>
      </c>
      <c r="AB52" s="456"/>
      <c r="AC52" s="456"/>
      <c r="AD52" s="456"/>
      <c r="AE52" s="456"/>
      <c r="AF52" s="456"/>
      <c r="AG52" s="456"/>
      <c r="AH52" s="456"/>
      <c r="AI52" s="456"/>
      <c r="AJ52" s="456"/>
    </row>
    <row r="53" spans="1:36" ht="15">
      <c r="A53" s="458"/>
      <c r="B53" s="398"/>
      <c r="C53" s="458"/>
      <c r="D53" s="458"/>
      <c r="E53" s="458"/>
      <c r="F53" s="458"/>
      <c r="G53" s="458"/>
      <c r="H53" s="458"/>
      <c r="I53" s="458"/>
      <c r="J53" s="458"/>
      <c r="K53" s="459"/>
      <c r="L53" s="456"/>
      <c r="M53" s="456"/>
      <c r="N53" s="456"/>
      <c r="O53" s="456"/>
      <c r="P53" s="456"/>
      <c r="Q53" s="456"/>
      <c r="R53" s="456"/>
      <c r="S53" s="456"/>
      <c r="T53" s="456"/>
      <c r="U53" s="456"/>
      <c r="V53" s="456"/>
      <c r="W53" s="456"/>
      <c r="X53" s="456"/>
      <c r="Y53" s="456"/>
      <c r="Z53" s="456"/>
      <c r="AA53" s="456"/>
      <c r="AB53" s="456"/>
      <c r="AC53" s="456"/>
      <c r="AD53" s="456"/>
      <c r="AE53" s="456"/>
      <c r="AF53" s="456"/>
      <c r="AG53" s="456"/>
      <c r="AH53" s="456"/>
      <c r="AI53" s="456"/>
      <c r="AJ53" s="456"/>
    </row>
    <row r="54" spans="1:36" ht="15">
      <c r="A54" s="312" t="s">
        <v>1526</v>
      </c>
      <c r="B54" s="399" t="s">
        <v>1579</v>
      </c>
      <c r="C54" s="400" t="s">
        <v>1580</v>
      </c>
      <c r="D54" s="400" t="s">
        <v>1581</v>
      </c>
      <c r="E54" s="400" t="s">
        <v>1582</v>
      </c>
      <c r="F54" s="400" t="s">
        <v>1583</v>
      </c>
      <c r="G54" s="400" t="s">
        <v>1584</v>
      </c>
      <c r="H54" s="400" t="s">
        <v>1585</v>
      </c>
      <c r="I54" s="400" t="s">
        <v>1586</v>
      </c>
      <c r="J54" s="400" t="s">
        <v>1587</v>
      </c>
      <c r="K54" s="401" t="s">
        <v>1588</v>
      </c>
      <c r="L54" s="456"/>
      <c r="M54" s="448" t="s">
        <v>1589</v>
      </c>
      <c r="N54" s="448" t="s">
        <v>1589</v>
      </c>
      <c r="O54" s="456"/>
      <c r="P54" s="456"/>
      <c r="Q54" s="456"/>
      <c r="R54" s="456"/>
      <c r="S54" s="456"/>
      <c r="T54" s="456"/>
      <c r="U54" s="456"/>
      <c r="V54" s="456"/>
      <c r="W54" s="456"/>
      <c r="X54" s="456"/>
      <c r="Y54" s="456"/>
      <c r="Z54" s="456"/>
      <c r="AA54" s="456"/>
      <c r="AB54" s="456"/>
      <c r="AC54" s="456"/>
      <c r="AD54" s="456"/>
      <c r="AE54" s="456"/>
      <c r="AF54" s="456"/>
      <c r="AG54" s="456"/>
      <c r="AH54" s="456"/>
      <c r="AI54" s="456"/>
      <c r="AJ54" s="456"/>
    </row>
    <row r="55" spans="1:36" ht="15">
      <c r="A55" s="312" t="s">
        <v>1536</v>
      </c>
      <c r="B55" s="313" t="s">
        <v>1502</v>
      </c>
      <c r="C55" s="314" t="s">
        <v>1209</v>
      </c>
      <c r="D55" s="315" t="s">
        <v>1211</v>
      </c>
      <c r="E55" s="316" t="s">
        <v>1212</v>
      </c>
      <c r="F55" s="317" t="s">
        <v>1210</v>
      </c>
      <c r="G55" s="318" t="s">
        <v>1213</v>
      </c>
      <c r="H55" s="319" t="s">
        <v>1214</v>
      </c>
      <c r="I55" s="320" t="s">
        <v>1215</v>
      </c>
      <c r="J55" s="321" t="s">
        <v>1216</v>
      </c>
      <c r="K55" s="402" t="s">
        <v>1217</v>
      </c>
      <c r="L55" s="456"/>
      <c r="M55" s="299" t="s">
        <v>1504</v>
      </c>
      <c r="N55" s="310" t="s">
        <v>1516</v>
      </c>
      <c r="O55" s="456"/>
      <c r="P55" s="456"/>
      <c r="Q55" s="456"/>
      <c r="R55" s="456"/>
      <c r="S55" s="456"/>
      <c r="T55" s="456"/>
      <c r="U55" s="456"/>
      <c r="V55" s="456"/>
      <c r="W55" s="456"/>
      <c r="X55" s="456"/>
      <c r="Y55" s="456"/>
      <c r="Z55" s="456"/>
      <c r="AA55" s="456"/>
      <c r="AB55" s="456"/>
      <c r="AC55" s="456"/>
      <c r="AD55" s="456"/>
      <c r="AE55" s="456"/>
      <c r="AF55" s="456"/>
      <c r="AG55" s="456"/>
      <c r="AH55" s="456"/>
      <c r="AI55" s="456"/>
      <c r="AJ55" s="456"/>
    </row>
    <row r="56" spans="1:36" ht="15">
      <c r="A56" s="312" t="s">
        <v>1537</v>
      </c>
      <c r="B56" s="398" t="s">
        <v>1510</v>
      </c>
      <c r="C56" s="312" t="s">
        <v>1510</v>
      </c>
      <c r="D56" s="312" t="s">
        <v>1510</v>
      </c>
      <c r="E56" s="312" t="s">
        <v>1510</v>
      </c>
      <c r="F56" s="312" t="s">
        <v>1510</v>
      </c>
      <c r="G56" s="312" t="s">
        <v>1510</v>
      </c>
      <c r="H56" s="312" t="s">
        <v>1510</v>
      </c>
      <c r="I56" s="312" t="s">
        <v>1510</v>
      </c>
      <c r="J56" s="312" t="s">
        <v>1510</v>
      </c>
      <c r="K56" s="403" t="s">
        <v>1510</v>
      </c>
      <c r="L56" s="456"/>
      <c r="M56" s="404" t="s">
        <v>1510</v>
      </c>
      <c r="N56" s="404" t="s">
        <v>1510</v>
      </c>
      <c r="O56" s="456"/>
      <c r="P56" s="456"/>
      <c r="Q56" s="456"/>
      <c r="R56" s="456"/>
      <c r="S56" s="456"/>
      <c r="T56" s="456"/>
      <c r="U56" s="456"/>
      <c r="V56" s="456"/>
      <c r="W56" s="456"/>
      <c r="X56" s="456"/>
      <c r="Y56" s="456"/>
      <c r="Z56" s="456"/>
      <c r="AA56" s="456"/>
      <c r="AB56" s="456"/>
      <c r="AC56" s="456"/>
      <c r="AD56" s="456"/>
      <c r="AE56" s="456"/>
      <c r="AF56" s="456"/>
      <c r="AG56" s="456"/>
      <c r="AH56" s="456"/>
      <c r="AI56" s="456"/>
      <c r="AJ56" s="456"/>
    </row>
    <row r="57" spans="1:36" ht="15.75">
      <c r="A57" s="327" t="s">
        <v>1045</v>
      </c>
      <c r="B57" s="328" t="s">
        <v>1590</v>
      </c>
      <c r="C57" s="329" t="s">
        <v>1540</v>
      </c>
      <c r="D57" s="329" t="s">
        <v>1540</v>
      </c>
      <c r="E57" s="329" t="s">
        <v>1540</v>
      </c>
      <c r="F57" s="329" t="s">
        <v>1540</v>
      </c>
      <c r="G57" s="329" t="s">
        <v>1540</v>
      </c>
      <c r="H57" s="329" t="s">
        <v>1540</v>
      </c>
      <c r="I57" s="329" t="s">
        <v>1540</v>
      </c>
      <c r="J57" s="329" t="s">
        <v>1540</v>
      </c>
      <c r="K57" s="330" t="s">
        <v>1540</v>
      </c>
      <c r="L57" s="456"/>
      <c r="M57" s="331" t="s">
        <v>1540</v>
      </c>
      <c r="N57" s="331" t="s">
        <v>1540</v>
      </c>
      <c r="O57" s="456"/>
      <c r="P57" s="456"/>
      <c r="Q57" s="456"/>
      <c r="R57" s="456"/>
      <c r="S57" s="456"/>
      <c r="T57" s="456"/>
      <c r="U57" s="456"/>
      <c r="V57" s="456"/>
      <c r="W57" s="456"/>
      <c r="X57" s="456"/>
      <c r="Y57" s="456"/>
      <c r="Z57" s="456"/>
      <c r="AA57" s="456"/>
      <c r="AB57" s="456"/>
      <c r="AC57" s="456"/>
      <c r="AD57" s="456"/>
      <c r="AE57" s="456"/>
      <c r="AF57" s="456"/>
      <c r="AG57" s="456"/>
      <c r="AH57" s="456"/>
      <c r="AI57" s="456"/>
      <c r="AJ57" s="456"/>
    </row>
    <row r="58" spans="1:36" ht="15.75">
      <c r="A58" s="332" t="s">
        <v>1539</v>
      </c>
      <c r="B58" s="333" t="s">
        <v>1540</v>
      </c>
      <c r="C58" s="334" t="s">
        <v>1540</v>
      </c>
      <c r="D58" s="334" t="s">
        <v>1540</v>
      </c>
      <c r="E58" s="334" t="s">
        <v>1540</v>
      </c>
      <c r="F58" s="334" t="s">
        <v>1540</v>
      </c>
      <c r="G58" s="334" t="s">
        <v>1540</v>
      </c>
      <c r="H58" s="334" t="s">
        <v>1540</v>
      </c>
      <c r="I58" s="334" t="s">
        <v>1540</v>
      </c>
      <c r="J58" s="334" t="s">
        <v>1540</v>
      </c>
      <c r="K58" s="335" t="s">
        <v>1540</v>
      </c>
      <c r="L58" s="456"/>
      <c r="M58" s="336" t="s">
        <v>1540</v>
      </c>
      <c r="N58" s="336" t="s">
        <v>1540</v>
      </c>
      <c r="O58" s="456"/>
      <c r="P58" s="456"/>
      <c r="Q58" s="456"/>
      <c r="R58" s="456"/>
      <c r="S58" s="456"/>
      <c r="T58" s="456"/>
      <c r="U58" s="456"/>
      <c r="V58" s="456"/>
      <c r="W58" s="456"/>
      <c r="X58" s="456"/>
      <c r="Y58" s="456"/>
      <c r="Z58" s="456"/>
      <c r="AA58" s="456"/>
      <c r="AB58" s="456"/>
      <c r="AC58" s="456"/>
      <c r="AD58" s="456"/>
      <c r="AE58" s="456"/>
      <c r="AF58" s="456"/>
      <c r="AG58" s="456"/>
      <c r="AH58" s="456"/>
      <c r="AI58" s="456"/>
      <c r="AJ58" s="456"/>
    </row>
    <row r="59" spans="1:36" ht="15">
      <c r="A59" s="337" t="s">
        <v>7</v>
      </c>
      <c r="B59" s="338">
        <v>3</v>
      </c>
      <c r="C59" s="339">
        <v>2</v>
      </c>
      <c r="D59" s="339">
        <v>2</v>
      </c>
      <c r="E59" s="339">
        <v>1</v>
      </c>
      <c r="F59" s="339">
        <v>2</v>
      </c>
      <c r="G59" s="339">
        <v>2</v>
      </c>
      <c r="H59" s="339">
        <v>2</v>
      </c>
      <c r="I59" s="339">
        <v>2</v>
      </c>
      <c r="J59" s="339">
        <v>2</v>
      </c>
      <c r="K59" s="340">
        <v>2</v>
      </c>
      <c r="L59" s="456"/>
      <c r="M59" s="341">
        <v>2</v>
      </c>
      <c r="N59" s="341">
        <v>2</v>
      </c>
      <c r="O59" s="456"/>
      <c r="P59" s="456"/>
      <c r="Q59" s="456"/>
      <c r="R59" s="456"/>
      <c r="S59" s="456"/>
      <c r="T59" s="456"/>
      <c r="U59" s="456"/>
      <c r="V59" s="456"/>
      <c r="W59" s="456"/>
      <c r="X59" s="456"/>
      <c r="Y59" s="456"/>
      <c r="Z59" s="456"/>
      <c r="AA59" s="456"/>
      <c r="AB59" s="456"/>
      <c r="AC59" s="456"/>
      <c r="AD59" s="456"/>
      <c r="AE59" s="456"/>
      <c r="AF59" s="456"/>
      <c r="AG59" s="456"/>
      <c r="AH59" s="456"/>
      <c r="AI59" s="456"/>
      <c r="AJ59" s="456"/>
    </row>
    <row r="60" spans="1:36" ht="15">
      <c r="A60" s="342" t="s">
        <v>1050</v>
      </c>
      <c r="B60" s="343">
        <v>3</v>
      </c>
      <c r="C60" s="344">
        <v>1</v>
      </c>
      <c r="D60" s="344">
        <v>1</v>
      </c>
      <c r="E60" s="344">
        <v>1</v>
      </c>
      <c r="F60" s="344">
        <v>1</v>
      </c>
      <c r="G60" s="344">
        <v>1</v>
      </c>
      <c r="H60" s="344">
        <v>1</v>
      </c>
      <c r="I60" s="344">
        <v>4</v>
      </c>
      <c r="J60" s="344">
        <v>1</v>
      </c>
      <c r="K60" s="345">
        <v>1</v>
      </c>
      <c r="L60" s="456"/>
      <c r="M60" s="346">
        <v>1</v>
      </c>
      <c r="N60" s="346">
        <v>1</v>
      </c>
      <c r="O60" s="456"/>
      <c r="P60" s="456"/>
      <c r="Q60" s="456"/>
      <c r="R60" s="456"/>
      <c r="S60" s="456"/>
      <c r="T60" s="456"/>
      <c r="U60" s="456"/>
      <c r="V60" s="456"/>
      <c r="W60" s="456"/>
      <c r="X60" s="456"/>
      <c r="Y60" s="456"/>
      <c r="Z60" s="456"/>
      <c r="AA60" s="456"/>
      <c r="AB60" s="456"/>
      <c r="AC60" s="456"/>
      <c r="AD60" s="456"/>
      <c r="AE60" s="456"/>
      <c r="AF60" s="456"/>
      <c r="AG60" s="456"/>
      <c r="AH60" s="456"/>
      <c r="AI60" s="456"/>
      <c r="AJ60" s="456"/>
    </row>
    <row r="61" spans="1:36" ht="15">
      <c r="A61" s="312" t="s">
        <v>1541</v>
      </c>
      <c r="B61" s="347">
        <v>0</v>
      </c>
      <c r="C61" s="348">
        <v>0</v>
      </c>
      <c r="D61" s="348">
        <v>0</v>
      </c>
      <c r="E61" s="348">
        <v>0</v>
      </c>
      <c r="F61" s="348">
        <v>0</v>
      </c>
      <c r="G61" s="348">
        <v>0</v>
      </c>
      <c r="H61" s="348">
        <v>0</v>
      </c>
      <c r="I61" s="348">
        <v>0</v>
      </c>
      <c r="J61" s="348">
        <v>0</v>
      </c>
      <c r="K61" s="349">
        <v>0.5</v>
      </c>
      <c r="L61" s="456"/>
      <c r="M61" s="350">
        <v>0</v>
      </c>
      <c r="N61" s="350">
        <v>0</v>
      </c>
      <c r="O61" s="456"/>
      <c r="P61" s="456"/>
      <c r="Q61" s="456"/>
      <c r="R61" s="456"/>
      <c r="S61" s="456"/>
      <c r="T61" s="456"/>
      <c r="U61" s="456"/>
      <c r="V61" s="456"/>
      <c r="W61" s="456"/>
      <c r="X61" s="456"/>
      <c r="Y61" s="456"/>
      <c r="Z61" s="456"/>
      <c r="AA61" s="456"/>
      <c r="AB61" s="456"/>
      <c r="AC61" s="456"/>
      <c r="AD61" s="456"/>
      <c r="AE61" s="456"/>
      <c r="AF61" s="456"/>
      <c r="AG61" s="456"/>
      <c r="AH61" s="456"/>
      <c r="AI61" s="456"/>
      <c r="AJ61" s="456"/>
    </row>
    <row r="62" spans="1:36" ht="15">
      <c r="A62" s="312" t="s">
        <v>1542</v>
      </c>
      <c r="B62" s="351">
        <v>0</v>
      </c>
      <c r="C62" s="352">
        <v>0</v>
      </c>
      <c r="D62" s="352">
        <v>0</v>
      </c>
      <c r="E62" s="352">
        <v>0</v>
      </c>
      <c r="F62" s="352">
        <v>0</v>
      </c>
      <c r="G62" s="352">
        <v>0</v>
      </c>
      <c r="H62" s="352">
        <v>0</v>
      </c>
      <c r="I62" s="352">
        <v>0</v>
      </c>
      <c r="J62" s="352">
        <v>0.5</v>
      </c>
      <c r="K62" s="353">
        <v>0</v>
      </c>
      <c r="L62" s="458"/>
      <c r="M62" s="354">
        <v>0.5</v>
      </c>
      <c r="N62" s="354">
        <v>0.5</v>
      </c>
      <c r="O62" s="456"/>
      <c r="P62" s="456"/>
      <c r="Q62" s="456"/>
      <c r="R62" s="456"/>
      <c r="S62" s="456"/>
      <c r="T62" s="456"/>
      <c r="U62" s="456"/>
      <c r="V62" s="456"/>
      <c r="W62" s="456"/>
      <c r="X62" s="456"/>
      <c r="Y62" s="456"/>
      <c r="Z62" s="456"/>
      <c r="AA62" s="456"/>
      <c r="AB62" s="456"/>
      <c r="AC62" s="456"/>
      <c r="AD62" s="456"/>
      <c r="AE62" s="456"/>
      <c r="AF62" s="456"/>
      <c r="AG62" s="456"/>
      <c r="AH62" s="456"/>
      <c r="AI62" s="456"/>
      <c r="AJ62" s="456"/>
    </row>
    <row r="63" spans="1:36" ht="15">
      <c r="A63" s="312" t="s">
        <v>1543</v>
      </c>
      <c r="B63" s="355">
        <v>0</v>
      </c>
      <c r="C63" s="356">
        <v>0</v>
      </c>
      <c r="D63" s="356">
        <v>0</v>
      </c>
      <c r="E63" s="356">
        <v>0</v>
      </c>
      <c r="F63" s="356">
        <v>0</v>
      </c>
      <c r="G63" s="356">
        <v>0</v>
      </c>
      <c r="H63" s="356">
        <v>0.5</v>
      </c>
      <c r="I63" s="356">
        <v>0</v>
      </c>
      <c r="J63" s="356">
        <v>0</v>
      </c>
      <c r="K63" s="357">
        <v>0</v>
      </c>
      <c r="L63" s="458"/>
      <c r="M63" s="358">
        <v>0</v>
      </c>
      <c r="N63" s="358">
        <v>0</v>
      </c>
      <c r="O63" s="456"/>
      <c r="P63" s="456"/>
      <c r="Q63" s="456"/>
      <c r="R63" s="456"/>
      <c r="S63" s="456"/>
      <c r="T63" s="456"/>
      <c r="U63" s="456"/>
      <c r="V63" s="456"/>
      <c r="W63" s="456"/>
      <c r="X63" s="456"/>
      <c r="Y63" s="456"/>
      <c r="Z63" s="456"/>
      <c r="AA63" s="456"/>
      <c r="AB63" s="456"/>
      <c r="AC63" s="456"/>
      <c r="AD63" s="456"/>
      <c r="AE63" s="456"/>
      <c r="AF63" s="456"/>
      <c r="AG63" s="456"/>
      <c r="AH63" s="456"/>
      <c r="AI63" s="456"/>
      <c r="AJ63" s="456"/>
    </row>
    <row r="64" spans="1:36" ht="15">
      <c r="A64" s="312" t="s">
        <v>1544</v>
      </c>
      <c r="B64" s="359">
        <v>0</v>
      </c>
      <c r="C64" s="360">
        <v>0</v>
      </c>
      <c r="D64" s="360">
        <v>0.5</v>
      </c>
      <c r="E64" s="360">
        <v>0</v>
      </c>
      <c r="F64" s="360">
        <v>0</v>
      </c>
      <c r="G64" s="360">
        <v>0</v>
      </c>
      <c r="H64" s="360">
        <v>0</v>
      </c>
      <c r="I64" s="360">
        <v>0</v>
      </c>
      <c r="J64" s="360">
        <v>0</v>
      </c>
      <c r="K64" s="361">
        <v>0</v>
      </c>
      <c r="L64" s="458"/>
      <c r="M64" s="362">
        <v>0</v>
      </c>
      <c r="N64" s="362">
        <v>0</v>
      </c>
      <c r="O64" s="456"/>
      <c r="P64" s="456"/>
      <c r="Q64" s="456"/>
      <c r="R64" s="456"/>
      <c r="S64" s="456"/>
      <c r="T64" s="456"/>
      <c r="U64" s="456"/>
      <c r="V64" s="456"/>
      <c r="W64" s="456"/>
      <c r="X64" s="456"/>
      <c r="Y64" s="456"/>
      <c r="Z64" s="456"/>
      <c r="AA64" s="456"/>
      <c r="AB64" s="456"/>
      <c r="AC64" s="456"/>
      <c r="AD64" s="456"/>
      <c r="AE64" s="456"/>
      <c r="AF64" s="456"/>
      <c r="AG64" s="456"/>
      <c r="AH64" s="456"/>
      <c r="AI64" s="456"/>
      <c r="AJ64" s="456"/>
    </row>
    <row r="65" spans="1:36" ht="15">
      <c r="A65" s="363" t="s">
        <v>1545</v>
      </c>
      <c r="B65" s="364">
        <v>0</v>
      </c>
      <c r="C65" s="365">
        <v>0</v>
      </c>
      <c r="D65" s="365">
        <v>0</v>
      </c>
      <c r="E65" s="365">
        <v>0</v>
      </c>
      <c r="F65" s="365">
        <v>0.5</v>
      </c>
      <c r="G65" s="365">
        <v>0</v>
      </c>
      <c r="H65" s="365">
        <v>0</v>
      </c>
      <c r="I65" s="365">
        <v>0</v>
      </c>
      <c r="J65" s="365">
        <v>0</v>
      </c>
      <c r="K65" s="366">
        <v>0</v>
      </c>
      <c r="L65" s="458"/>
      <c r="M65" s="367">
        <v>0</v>
      </c>
      <c r="N65" s="367">
        <v>0</v>
      </c>
      <c r="O65" s="456"/>
      <c r="P65" s="456"/>
      <c r="Q65" s="456"/>
      <c r="R65" s="456"/>
      <c r="S65" s="456"/>
      <c r="T65" s="456"/>
      <c r="U65" s="456"/>
      <c r="V65" s="456"/>
      <c r="W65" s="456"/>
      <c r="X65" s="456"/>
      <c r="Y65" s="456"/>
      <c r="Z65" s="456"/>
      <c r="AA65" s="456"/>
      <c r="AB65" s="456"/>
      <c r="AC65" s="456"/>
      <c r="AD65" s="456"/>
      <c r="AE65" s="456"/>
      <c r="AF65" s="456"/>
      <c r="AG65" s="456"/>
      <c r="AH65" s="456"/>
      <c r="AI65" s="456"/>
      <c r="AJ65" s="456"/>
    </row>
    <row r="66" spans="1:36" ht="15">
      <c r="A66" s="312" t="s">
        <v>1546</v>
      </c>
      <c r="B66" s="368">
        <v>0</v>
      </c>
      <c r="C66" s="369">
        <v>0</v>
      </c>
      <c r="D66" s="369">
        <v>0</v>
      </c>
      <c r="E66" s="369">
        <v>0</v>
      </c>
      <c r="F66" s="369">
        <v>0</v>
      </c>
      <c r="G66" s="369">
        <v>0</v>
      </c>
      <c r="H66" s="369">
        <v>0</v>
      </c>
      <c r="I66" s="369">
        <v>0.5</v>
      </c>
      <c r="J66" s="369">
        <v>0</v>
      </c>
      <c r="K66" s="370">
        <v>0</v>
      </c>
      <c r="L66" s="458"/>
      <c r="M66" s="371">
        <v>0</v>
      </c>
      <c r="N66" s="371">
        <v>0</v>
      </c>
      <c r="O66" s="456"/>
      <c r="P66" s="456"/>
      <c r="Q66" s="456"/>
      <c r="R66" s="456"/>
      <c r="S66" s="456"/>
      <c r="T66" s="456"/>
      <c r="U66" s="456"/>
      <c r="V66" s="456"/>
      <c r="W66" s="456"/>
      <c r="X66" s="456"/>
      <c r="Y66" s="456"/>
      <c r="Z66" s="456"/>
      <c r="AA66" s="456"/>
      <c r="AB66" s="456"/>
      <c r="AC66" s="456"/>
      <c r="AD66" s="456"/>
      <c r="AE66" s="456"/>
      <c r="AF66" s="456"/>
      <c r="AG66" s="456"/>
      <c r="AH66" s="456"/>
      <c r="AI66" s="456"/>
      <c r="AJ66" s="456"/>
    </row>
    <row r="67" spans="1:36" ht="15">
      <c r="A67" s="312" t="s">
        <v>1547</v>
      </c>
      <c r="B67" s="372">
        <v>0</v>
      </c>
      <c r="C67" s="373">
        <v>0</v>
      </c>
      <c r="D67" s="373">
        <v>0</v>
      </c>
      <c r="E67" s="373">
        <v>0.5</v>
      </c>
      <c r="F67" s="373">
        <v>0</v>
      </c>
      <c r="G67" s="373">
        <v>0</v>
      </c>
      <c r="H67" s="373">
        <v>0</v>
      </c>
      <c r="I67" s="373">
        <v>0</v>
      </c>
      <c r="J67" s="373">
        <v>0</v>
      </c>
      <c r="K67" s="405">
        <v>0</v>
      </c>
      <c r="L67" s="458"/>
      <c r="M67" s="375">
        <v>0</v>
      </c>
      <c r="N67" s="375">
        <v>0</v>
      </c>
      <c r="O67" s="456"/>
      <c r="P67" s="456"/>
      <c r="Q67" s="456"/>
      <c r="R67" s="456"/>
      <c r="S67" s="456"/>
      <c r="T67" s="456"/>
      <c r="U67" s="456"/>
      <c r="V67" s="456"/>
      <c r="W67" s="456"/>
      <c r="X67" s="456"/>
      <c r="Y67" s="456"/>
      <c r="Z67" s="456"/>
      <c r="AA67" s="456"/>
      <c r="AB67" s="456"/>
      <c r="AC67" s="456"/>
      <c r="AD67" s="456"/>
      <c r="AE67" s="456"/>
      <c r="AF67" s="456"/>
      <c r="AG67" s="456"/>
      <c r="AH67" s="456"/>
      <c r="AI67" s="456"/>
      <c r="AJ67" s="456"/>
    </row>
    <row r="68" spans="1:36" ht="15">
      <c r="A68" s="312" t="s">
        <v>1548</v>
      </c>
      <c r="B68" s="376">
        <v>0</v>
      </c>
      <c r="C68" s="377">
        <v>0</v>
      </c>
      <c r="D68" s="377">
        <v>0</v>
      </c>
      <c r="E68" s="377">
        <v>0</v>
      </c>
      <c r="F68" s="377">
        <v>0</v>
      </c>
      <c r="G68" s="377">
        <v>0.5</v>
      </c>
      <c r="H68" s="377">
        <v>0</v>
      </c>
      <c r="I68" s="377">
        <v>0</v>
      </c>
      <c r="J68" s="377">
        <v>0</v>
      </c>
      <c r="K68" s="406">
        <v>0</v>
      </c>
      <c r="L68" s="458"/>
      <c r="M68" s="379">
        <v>0</v>
      </c>
      <c r="N68" s="379">
        <v>0</v>
      </c>
      <c r="O68" s="456"/>
      <c r="P68" s="456"/>
      <c r="Q68" s="456"/>
      <c r="R68" s="456"/>
      <c r="S68" s="456"/>
      <c r="T68" s="456"/>
      <c r="U68" s="456"/>
      <c r="V68" s="456"/>
      <c r="W68" s="456"/>
      <c r="X68" s="456"/>
      <c r="Y68" s="456"/>
      <c r="Z68" s="456"/>
      <c r="AA68" s="456"/>
      <c r="AB68" s="456"/>
      <c r="AC68" s="456"/>
      <c r="AD68" s="456"/>
      <c r="AE68" s="456"/>
      <c r="AF68" s="456"/>
      <c r="AG68" s="456"/>
      <c r="AH68" s="456"/>
      <c r="AI68" s="456"/>
      <c r="AJ68" s="456"/>
    </row>
    <row r="69" spans="1:36" ht="15">
      <c r="A69" s="312" t="s">
        <v>1549</v>
      </c>
      <c r="B69" s="380">
        <v>0</v>
      </c>
      <c r="C69" s="381">
        <v>0.5</v>
      </c>
      <c r="D69" s="381">
        <v>0</v>
      </c>
      <c r="E69" s="381">
        <v>0</v>
      </c>
      <c r="F69" s="381">
        <v>0</v>
      </c>
      <c r="G69" s="381">
        <v>0</v>
      </c>
      <c r="H69" s="381">
        <v>0</v>
      </c>
      <c r="I69" s="381">
        <v>0</v>
      </c>
      <c r="J69" s="381">
        <v>0</v>
      </c>
      <c r="K69" s="407">
        <v>0</v>
      </c>
      <c r="L69" s="458"/>
      <c r="M69" s="383">
        <v>0</v>
      </c>
      <c r="N69" s="383">
        <v>0</v>
      </c>
      <c r="O69" s="456"/>
      <c r="P69" s="456"/>
      <c r="Q69" s="456"/>
      <c r="R69" s="456"/>
      <c r="S69" s="456"/>
      <c r="T69" s="456"/>
      <c r="U69" s="456"/>
      <c r="V69" s="456"/>
      <c r="W69" s="456"/>
      <c r="X69" s="456"/>
      <c r="Y69" s="456"/>
      <c r="Z69" s="456"/>
      <c r="AA69" s="456"/>
      <c r="AB69" s="456"/>
      <c r="AC69" s="456"/>
      <c r="AD69" s="456"/>
      <c r="AE69" s="456"/>
      <c r="AF69" s="456"/>
      <c r="AG69" s="456"/>
      <c r="AH69" s="456"/>
      <c r="AI69" s="456"/>
      <c r="AJ69" s="456"/>
    </row>
    <row r="70" spans="1:36" ht="15">
      <c r="A70" s="312" t="s">
        <v>1072</v>
      </c>
      <c r="B70" s="338">
        <v>1</v>
      </c>
      <c r="C70" s="339">
        <v>1</v>
      </c>
      <c r="D70" s="339">
        <v>1</v>
      </c>
      <c r="E70" s="339">
        <v>1</v>
      </c>
      <c r="F70" s="339">
        <v>1</v>
      </c>
      <c r="G70" s="339">
        <v>1</v>
      </c>
      <c r="H70" s="339">
        <v>1</v>
      </c>
      <c r="I70" s="339">
        <v>2</v>
      </c>
      <c r="J70" s="339">
        <v>1</v>
      </c>
      <c r="K70" s="340">
        <v>1</v>
      </c>
      <c r="L70" s="458"/>
      <c r="M70" s="341">
        <v>1</v>
      </c>
      <c r="N70" s="341">
        <v>1</v>
      </c>
      <c r="O70" s="456"/>
      <c r="P70" s="456"/>
      <c r="Q70" s="456"/>
      <c r="R70" s="456"/>
      <c r="S70" s="456"/>
      <c r="T70" s="456"/>
      <c r="U70" s="456"/>
      <c r="V70" s="456"/>
      <c r="W70" s="456"/>
      <c r="X70" s="456"/>
      <c r="Y70" s="456"/>
      <c r="Z70" s="456"/>
      <c r="AA70" s="456"/>
      <c r="AB70" s="456"/>
      <c r="AC70" s="456"/>
      <c r="AD70" s="456"/>
      <c r="AE70" s="456"/>
      <c r="AF70" s="456"/>
      <c r="AG70" s="456"/>
      <c r="AH70" s="456"/>
      <c r="AI70" s="456"/>
      <c r="AJ70" s="456"/>
    </row>
    <row r="71" spans="1:36" ht="15">
      <c r="A71" s="312" t="s">
        <v>1074</v>
      </c>
      <c r="B71" s="338">
        <v>1</v>
      </c>
      <c r="C71" s="339">
        <v>1</v>
      </c>
      <c r="D71" s="339">
        <v>1</v>
      </c>
      <c r="E71" s="339">
        <v>1</v>
      </c>
      <c r="F71" s="339">
        <v>1</v>
      </c>
      <c r="G71" s="339">
        <v>1</v>
      </c>
      <c r="H71" s="339">
        <v>1</v>
      </c>
      <c r="I71" s="339">
        <v>1</v>
      </c>
      <c r="J71" s="339">
        <v>1</v>
      </c>
      <c r="K71" s="340">
        <v>1</v>
      </c>
      <c r="L71" s="458"/>
      <c r="M71" s="341">
        <v>1</v>
      </c>
      <c r="N71" s="341">
        <v>1</v>
      </c>
      <c r="O71" s="456"/>
      <c r="P71" s="456"/>
      <c r="Q71" s="456"/>
      <c r="R71" s="456"/>
      <c r="S71" s="456"/>
      <c r="T71" s="456"/>
      <c r="U71" s="456"/>
      <c r="V71" s="456"/>
      <c r="W71" s="456"/>
      <c r="X71" s="456"/>
      <c r="Y71" s="456"/>
      <c r="Z71" s="456"/>
      <c r="AA71" s="456"/>
      <c r="AB71" s="456"/>
      <c r="AC71" s="456"/>
      <c r="AD71" s="456"/>
      <c r="AE71" s="456"/>
      <c r="AF71" s="456"/>
      <c r="AG71" s="456"/>
      <c r="AH71" s="456"/>
      <c r="AI71" s="456"/>
      <c r="AJ71" s="456"/>
    </row>
    <row r="72" spans="1:36" ht="15">
      <c r="A72" s="312" t="s">
        <v>1076</v>
      </c>
      <c r="B72" s="385">
        <v>1</v>
      </c>
      <c r="C72" s="386">
        <v>1</v>
      </c>
      <c r="D72" s="386">
        <v>1</v>
      </c>
      <c r="E72" s="386">
        <v>1</v>
      </c>
      <c r="F72" s="386">
        <v>1</v>
      </c>
      <c r="G72" s="386">
        <v>1</v>
      </c>
      <c r="H72" s="386">
        <v>1</v>
      </c>
      <c r="I72" s="386">
        <v>1</v>
      </c>
      <c r="J72" s="386">
        <v>1</v>
      </c>
      <c r="K72" s="408">
        <v>1</v>
      </c>
      <c r="L72" s="458"/>
      <c r="M72" s="388">
        <v>1</v>
      </c>
      <c r="N72" s="388">
        <v>1</v>
      </c>
      <c r="O72" s="456"/>
      <c r="P72" s="456"/>
      <c r="Q72" s="456"/>
      <c r="R72" s="456"/>
      <c r="S72" s="456"/>
      <c r="T72" s="456"/>
      <c r="U72" s="456"/>
      <c r="V72" s="456"/>
      <c r="W72" s="456"/>
      <c r="X72" s="456"/>
      <c r="Y72" s="456"/>
      <c r="Z72" s="456"/>
      <c r="AA72" s="456"/>
      <c r="AB72" s="456"/>
      <c r="AC72" s="456"/>
      <c r="AD72" s="456"/>
      <c r="AE72" s="456"/>
      <c r="AF72" s="456"/>
      <c r="AG72" s="456"/>
      <c r="AH72" s="456"/>
      <c r="AI72" s="456"/>
      <c r="AJ72" s="456"/>
    </row>
    <row r="73" spans="1:36" ht="15.75">
      <c r="A73" s="312" t="s">
        <v>566</v>
      </c>
      <c r="B73" s="339" t="s">
        <v>1591</v>
      </c>
      <c r="C73" s="339" t="s">
        <v>1591</v>
      </c>
      <c r="D73" s="339" t="s">
        <v>1591</v>
      </c>
      <c r="E73" s="339" t="s">
        <v>1591</v>
      </c>
      <c r="F73" s="339" t="s">
        <v>1592</v>
      </c>
      <c r="G73" s="339" t="s">
        <v>1591</v>
      </c>
      <c r="H73" s="339" t="s">
        <v>1591</v>
      </c>
      <c r="I73" s="339" t="s">
        <v>1591</v>
      </c>
      <c r="J73" s="339" t="s">
        <v>1591</v>
      </c>
      <c r="K73" s="339" t="s">
        <v>1591</v>
      </c>
      <c r="L73" s="458"/>
      <c r="M73" s="341" t="s">
        <v>1593</v>
      </c>
      <c r="N73" s="341" t="s">
        <v>1593</v>
      </c>
      <c r="O73" s="456"/>
      <c r="P73" s="456"/>
      <c r="Q73" s="456"/>
      <c r="R73" s="456"/>
      <c r="S73" s="456"/>
      <c r="T73" s="456"/>
      <c r="U73" s="456"/>
      <c r="V73" s="456"/>
      <c r="W73" s="456"/>
      <c r="X73" s="456"/>
      <c r="Y73" s="456"/>
      <c r="Z73" s="456"/>
      <c r="AA73" s="456"/>
      <c r="AB73" s="456"/>
      <c r="AC73" s="456"/>
      <c r="AD73" s="456"/>
      <c r="AE73" s="456"/>
      <c r="AF73" s="456"/>
      <c r="AG73" s="456"/>
      <c r="AH73" s="456"/>
      <c r="AI73" s="456"/>
      <c r="AJ73" s="456"/>
    </row>
    <row r="74" spans="1:36" ht="15.75">
      <c r="A74" s="389" t="s">
        <v>1088</v>
      </c>
      <c r="B74" s="390" t="s">
        <v>1552</v>
      </c>
      <c r="C74" s="390" t="s">
        <v>1551</v>
      </c>
      <c r="D74" s="390" t="s">
        <v>1551</v>
      </c>
      <c r="E74" s="390" t="s">
        <v>1551</v>
      </c>
      <c r="F74" s="390" t="s">
        <v>1551</v>
      </c>
      <c r="G74" s="390" t="s">
        <v>1551</v>
      </c>
      <c r="H74" s="390" t="s">
        <v>1551</v>
      </c>
      <c r="I74" s="390" t="s">
        <v>1551</v>
      </c>
      <c r="J74" s="390" t="s">
        <v>1551</v>
      </c>
      <c r="K74" s="390" t="s">
        <v>1551</v>
      </c>
      <c r="L74" s="458"/>
      <c r="M74" s="392" t="s">
        <v>1552</v>
      </c>
      <c r="N74" s="392" t="s">
        <v>1552</v>
      </c>
      <c r="O74" s="456"/>
      <c r="P74" s="456"/>
      <c r="Q74" s="456"/>
      <c r="R74" s="456"/>
      <c r="S74" s="456"/>
      <c r="T74" s="456"/>
      <c r="U74" s="456"/>
      <c r="V74" s="456"/>
      <c r="W74" s="456"/>
      <c r="X74" s="456"/>
      <c r="Y74" s="456"/>
      <c r="Z74" s="456"/>
      <c r="AA74" s="456"/>
      <c r="AB74" s="456"/>
      <c r="AC74" s="456"/>
      <c r="AD74" s="456"/>
      <c r="AE74" s="456"/>
      <c r="AF74" s="456"/>
      <c r="AG74" s="456"/>
      <c r="AH74" s="456"/>
      <c r="AI74" s="456"/>
      <c r="AJ74" s="456"/>
    </row>
    <row r="75" spans="1:36" ht="15">
      <c r="A75" s="312" t="s">
        <v>1553</v>
      </c>
      <c r="B75" s="351">
        <v>0</v>
      </c>
      <c r="C75" s="352">
        <v>0</v>
      </c>
      <c r="D75" s="352">
        <v>0</v>
      </c>
      <c r="E75" s="352">
        <v>0</v>
      </c>
      <c r="F75" s="352">
        <v>0</v>
      </c>
      <c r="G75" s="352">
        <v>0</v>
      </c>
      <c r="H75" s="352">
        <v>0</v>
      </c>
      <c r="I75" s="352">
        <v>0</v>
      </c>
      <c r="J75" s="352">
        <v>0</v>
      </c>
      <c r="K75" s="353">
        <v>0</v>
      </c>
      <c r="L75" s="458"/>
      <c r="M75" s="354">
        <v>0</v>
      </c>
      <c r="N75" s="354">
        <v>0</v>
      </c>
      <c r="O75" s="456"/>
      <c r="P75" s="456"/>
      <c r="Q75" s="456"/>
      <c r="R75" s="456"/>
      <c r="S75" s="456"/>
      <c r="T75" s="456"/>
      <c r="U75" s="456"/>
      <c r="V75" s="456"/>
      <c r="W75" s="456"/>
      <c r="X75" s="456"/>
      <c r="Y75" s="456"/>
      <c r="Z75" s="456"/>
      <c r="AA75" s="456"/>
      <c r="AB75" s="456"/>
      <c r="AC75" s="456"/>
      <c r="AD75" s="456"/>
      <c r="AE75" s="456"/>
      <c r="AF75" s="456"/>
      <c r="AG75" s="456"/>
      <c r="AH75" s="456"/>
      <c r="AI75" s="456"/>
      <c r="AJ75" s="456"/>
    </row>
    <row r="76" spans="1:36" ht="15.75">
      <c r="A76" s="312" t="s">
        <v>588</v>
      </c>
      <c r="B76" s="394" t="s">
        <v>1594</v>
      </c>
      <c r="C76" s="394" t="s">
        <v>1594</v>
      </c>
      <c r="D76" s="394" t="s">
        <v>1594</v>
      </c>
      <c r="E76" s="394" t="s">
        <v>1594</v>
      </c>
      <c r="F76" s="394" t="s">
        <v>1594</v>
      </c>
      <c r="G76" s="394" t="s">
        <v>1594</v>
      </c>
      <c r="H76" s="394" t="s">
        <v>1594</v>
      </c>
      <c r="I76" s="394" t="s">
        <v>1594</v>
      </c>
      <c r="J76" s="394" t="s">
        <v>1594</v>
      </c>
      <c r="K76" s="394" t="s">
        <v>1594</v>
      </c>
      <c r="L76" s="458"/>
      <c r="M76" s="397" t="s">
        <v>1595</v>
      </c>
      <c r="N76" s="397" t="s">
        <v>1595</v>
      </c>
      <c r="O76" s="456"/>
      <c r="P76" s="456"/>
      <c r="Q76" s="456"/>
      <c r="R76" s="456"/>
      <c r="S76" s="456"/>
      <c r="T76" s="456"/>
      <c r="U76" s="456"/>
      <c r="V76" s="456"/>
      <c r="W76" s="456"/>
      <c r="X76" s="456"/>
      <c r="Y76" s="456"/>
      <c r="Z76" s="456"/>
      <c r="AA76" s="456"/>
      <c r="AB76" s="456"/>
      <c r="AC76" s="456"/>
      <c r="AD76" s="456"/>
      <c r="AE76" s="456"/>
      <c r="AF76" s="456"/>
      <c r="AG76" s="456"/>
      <c r="AH76" s="456"/>
      <c r="AI76" s="456"/>
      <c r="AJ76" s="456"/>
    </row>
    <row r="77" spans="1:36" ht="15">
      <c r="A77" s="312" t="s">
        <v>1556</v>
      </c>
      <c r="B77" s="467">
        <v>100</v>
      </c>
      <c r="C77" s="467">
        <v>100</v>
      </c>
      <c r="D77" s="467">
        <v>100</v>
      </c>
      <c r="E77" s="467">
        <v>100</v>
      </c>
      <c r="F77" s="467">
        <v>100</v>
      </c>
      <c r="G77" s="467">
        <v>100</v>
      </c>
      <c r="H77" s="467">
        <v>100</v>
      </c>
      <c r="I77" s="467">
        <v>100</v>
      </c>
      <c r="J77" s="467">
        <v>100</v>
      </c>
      <c r="K77" s="467">
        <v>100</v>
      </c>
      <c r="L77" s="456"/>
      <c r="M77" s="470">
        <v>100</v>
      </c>
      <c r="N77" s="470">
        <v>100</v>
      </c>
      <c r="O77" s="456"/>
      <c r="P77" s="456"/>
      <c r="Q77" s="456"/>
      <c r="R77" s="456"/>
      <c r="S77" s="456"/>
      <c r="T77" s="456"/>
      <c r="U77" s="456"/>
      <c r="V77" s="456"/>
      <c r="W77" s="456"/>
      <c r="X77" s="456"/>
      <c r="Y77" s="456"/>
      <c r="Z77" s="456"/>
      <c r="AA77" s="456"/>
      <c r="AB77" s="456"/>
      <c r="AC77" s="456"/>
      <c r="AD77" s="456"/>
      <c r="AE77" s="456"/>
      <c r="AF77" s="456"/>
      <c r="AG77" s="456"/>
      <c r="AH77" s="456"/>
      <c r="AI77" s="456"/>
      <c r="AJ77" s="456"/>
    </row>
    <row r="78" spans="1:36" ht="15">
      <c r="A78" s="312" t="s">
        <v>1557</v>
      </c>
      <c r="B78" s="471" t="s">
        <v>1123</v>
      </c>
      <c r="C78" s="471" t="s">
        <v>1123</v>
      </c>
      <c r="D78" s="471" t="s">
        <v>1123</v>
      </c>
      <c r="E78" s="468" t="s">
        <v>1123</v>
      </c>
      <c r="F78" s="471" t="s">
        <v>1123</v>
      </c>
      <c r="G78" s="471" t="s">
        <v>1123</v>
      </c>
      <c r="H78" s="471" t="s">
        <v>1123</v>
      </c>
      <c r="I78" s="471" t="s">
        <v>1123</v>
      </c>
      <c r="J78" s="471" t="s">
        <v>1123</v>
      </c>
      <c r="K78" s="471" t="s">
        <v>1123</v>
      </c>
      <c r="L78" s="458"/>
      <c r="M78" s="470" t="s">
        <v>1596</v>
      </c>
      <c r="N78" s="470" t="s">
        <v>1596</v>
      </c>
      <c r="O78" s="456"/>
      <c r="P78" s="456"/>
      <c r="Q78" s="456"/>
      <c r="R78" s="456"/>
      <c r="S78" s="456"/>
      <c r="T78" s="456"/>
      <c r="U78" s="456"/>
      <c r="V78" s="456"/>
      <c r="W78" s="456"/>
      <c r="X78" s="456"/>
      <c r="Y78" s="456"/>
      <c r="Z78" s="456"/>
      <c r="AA78" s="456"/>
      <c r="AB78" s="456"/>
      <c r="AC78" s="456"/>
      <c r="AD78" s="456"/>
      <c r="AE78" s="456"/>
      <c r="AF78" s="456"/>
      <c r="AG78" s="456"/>
      <c r="AH78" s="456"/>
      <c r="AI78" s="456"/>
      <c r="AJ78" s="456"/>
    </row>
    <row r="79" spans="1:36" ht="15">
      <c r="A79" s="312" t="s">
        <v>1568</v>
      </c>
      <c r="B79" s="467" t="s">
        <v>1123</v>
      </c>
      <c r="C79" s="468" t="s">
        <v>1597</v>
      </c>
      <c r="D79" s="468" t="s">
        <v>1597</v>
      </c>
      <c r="E79" s="468" t="s">
        <v>1598</v>
      </c>
      <c r="F79" s="471" t="s">
        <v>1123</v>
      </c>
      <c r="G79" s="458" t="s">
        <v>1597</v>
      </c>
      <c r="H79" s="458" t="s">
        <v>1597</v>
      </c>
      <c r="I79" s="471" t="s">
        <v>1123</v>
      </c>
      <c r="J79" s="458" t="s">
        <v>1597</v>
      </c>
      <c r="K79" s="460" t="s">
        <v>1597</v>
      </c>
      <c r="L79" s="458"/>
      <c r="M79" s="456"/>
      <c r="N79" s="456"/>
      <c r="O79" s="456"/>
      <c r="P79" s="456"/>
      <c r="Q79" s="456"/>
      <c r="R79" s="456"/>
      <c r="S79" s="456"/>
      <c r="T79" s="456"/>
      <c r="U79" s="456"/>
      <c r="V79" s="456"/>
      <c r="W79" s="456"/>
      <c r="X79" s="456"/>
      <c r="Y79" s="456"/>
      <c r="Z79" s="456"/>
      <c r="AA79" s="456"/>
      <c r="AB79" s="456"/>
      <c r="AC79" s="456"/>
      <c r="AD79" s="456"/>
      <c r="AE79" s="456"/>
      <c r="AF79" s="456"/>
      <c r="AG79" s="456"/>
      <c r="AH79" s="456"/>
      <c r="AI79" s="456"/>
      <c r="AJ79" s="456"/>
    </row>
    <row r="80" spans="1:36" ht="15">
      <c r="A80" s="458"/>
      <c r="B80" s="461"/>
      <c r="C80" s="458"/>
      <c r="D80" s="458"/>
      <c r="E80" s="458"/>
      <c r="F80" s="458"/>
      <c r="G80" s="458"/>
      <c r="H80" s="458"/>
      <c r="I80" s="458"/>
      <c r="J80" s="458"/>
      <c r="K80" s="460"/>
      <c r="L80" s="458"/>
      <c r="M80" s="456"/>
      <c r="N80" s="456"/>
      <c r="O80" s="456"/>
      <c r="P80" s="456"/>
      <c r="Q80" s="456"/>
      <c r="R80" s="456"/>
      <c r="S80" s="456"/>
      <c r="T80" s="456"/>
      <c r="U80" s="456"/>
      <c r="V80" s="456"/>
      <c r="W80" s="456"/>
      <c r="X80" s="456"/>
      <c r="Y80" s="456"/>
      <c r="Z80" s="456"/>
      <c r="AA80" s="456"/>
      <c r="AB80" s="456"/>
      <c r="AC80" s="456"/>
      <c r="AD80" s="456"/>
      <c r="AE80" s="456"/>
      <c r="AF80" s="456"/>
      <c r="AG80" s="456"/>
      <c r="AH80" s="456"/>
      <c r="AI80" s="456"/>
      <c r="AJ80" s="456"/>
    </row>
    <row r="81" spans="1:36" ht="15">
      <c r="A81" s="312" t="s">
        <v>1526</v>
      </c>
      <c r="B81" s="399" t="s">
        <v>1599</v>
      </c>
      <c r="C81" s="400" t="s">
        <v>1600</v>
      </c>
      <c r="D81" s="400" t="s">
        <v>1601</v>
      </c>
      <c r="E81" s="400" t="s">
        <v>1602</v>
      </c>
      <c r="F81" s="400" t="s">
        <v>1603</v>
      </c>
      <c r="G81" s="400" t="s">
        <v>1604</v>
      </c>
      <c r="H81" s="400" t="s">
        <v>1605</v>
      </c>
      <c r="I81" s="400" t="s">
        <v>1606</v>
      </c>
      <c r="J81" s="400" t="s">
        <v>1607</v>
      </c>
      <c r="K81" s="449" t="s">
        <v>1608</v>
      </c>
      <c r="L81" s="458"/>
      <c r="M81" s="448" t="s">
        <v>1609</v>
      </c>
      <c r="N81" s="448" t="s">
        <v>1609</v>
      </c>
      <c r="O81" s="456"/>
      <c r="P81" s="456"/>
      <c r="Q81" s="456"/>
      <c r="R81" s="456"/>
      <c r="S81" s="456"/>
      <c r="T81" s="456"/>
      <c r="U81" s="456"/>
      <c r="V81" s="456"/>
      <c r="W81" s="456"/>
      <c r="X81" s="456"/>
      <c r="Y81" s="456"/>
      <c r="Z81" s="456"/>
      <c r="AA81" s="456"/>
      <c r="AB81" s="456"/>
      <c r="AC81" s="456"/>
      <c r="AD81" s="456"/>
      <c r="AE81" s="456"/>
      <c r="AF81" s="456"/>
      <c r="AG81" s="456"/>
      <c r="AH81" s="456"/>
      <c r="AI81" s="456"/>
      <c r="AJ81" s="456"/>
    </row>
    <row r="82" spans="1:36" ht="15">
      <c r="A82" s="312" t="s">
        <v>1536</v>
      </c>
      <c r="B82" s="313" t="s">
        <v>1502</v>
      </c>
      <c r="C82" s="314" t="s">
        <v>1209</v>
      </c>
      <c r="D82" s="315" t="s">
        <v>1211</v>
      </c>
      <c r="E82" s="316" t="s">
        <v>1212</v>
      </c>
      <c r="F82" s="317" t="s">
        <v>1210</v>
      </c>
      <c r="G82" s="318" t="s">
        <v>1213</v>
      </c>
      <c r="H82" s="319" t="s">
        <v>1214</v>
      </c>
      <c r="I82" s="320" t="s">
        <v>1215</v>
      </c>
      <c r="J82" s="321" t="s">
        <v>1216</v>
      </c>
      <c r="K82" s="322" t="s">
        <v>1217</v>
      </c>
      <c r="L82" s="458"/>
      <c r="M82" s="299" t="s">
        <v>1504</v>
      </c>
      <c r="N82" s="310" t="s">
        <v>1516</v>
      </c>
      <c r="O82" s="456"/>
      <c r="P82" s="456"/>
      <c r="Q82" s="456"/>
      <c r="R82" s="456"/>
      <c r="S82" s="456"/>
      <c r="T82" s="456"/>
      <c r="U82" s="456"/>
      <c r="V82" s="456"/>
      <c r="W82" s="456"/>
      <c r="X82" s="456"/>
      <c r="Y82" s="456"/>
      <c r="Z82" s="456"/>
      <c r="AA82" s="456"/>
      <c r="AB82" s="456"/>
      <c r="AC82" s="456"/>
      <c r="AD82" s="456"/>
      <c r="AE82" s="456"/>
      <c r="AF82" s="456"/>
      <c r="AG82" s="456"/>
      <c r="AH82" s="456"/>
      <c r="AI82" s="456"/>
      <c r="AJ82" s="456"/>
    </row>
    <row r="83" spans="1:36" ht="15.75">
      <c r="A83" s="312" t="s">
        <v>1537</v>
      </c>
      <c r="B83" s="323" t="s">
        <v>1510</v>
      </c>
      <c r="C83" s="324" t="s">
        <v>1510</v>
      </c>
      <c r="D83" s="324" t="s">
        <v>1510</v>
      </c>
      <c r="E83" s="324" t="s">
        <v>1510</v>
      </c>
      <c r="F83" s="324" t="s">
        <v>1510</v>
      </c>
      <c r="G83" s="324" t="s">
        <v>1510</v>
      </c>
      <c r="H83" s="324" t="s">
        <v>1510</v>
      </c>
      <c r="I83" s="324" t="s">
        <v>1510</v>
      </c>
      <c r="J83" s="324" t="s">
        <v>1510</v>
      </c>
      <c r="K83" s="325" t="s">
        <v>1510</v>
      </c>
      <c r="L83" s="458"/>
      <c r="M83" s="326" t="s">
        <v>1510</v>
      </c>
      <c r="N83" s="326" t="s">
        <v>1510</v>
      </c>
      <c r="O83" s="456"/>
      <c r="P83" s="456"/>
      <c r="Q83" s="456"/>
      <c r="R83" s="456"/>
      <c r="S83" s="456"/>
      <c r="T83" s="456"/>
      <c r="U83" s="456"/>
      <c r="V83" s="456"/>
      <c r="W83" s="456"/>
      <c r="X83" s="456"/>
      <c r="Y83" s="456"/>
      <c r="Z83" s="456"/>
      <c r="AA83" s="456"/>
      <c r="AB83" s="456"/>
      <c r="AC83" s="456"/>
      <c r="AD83" s="456"/>
      <c r="AE83" s="456"/>
      <c r="AF83" s="456"/>
      <c r="AG83" s="456"/>
      <c r="AH83" s="456"/>
      <c r="AI83" s="456"/>
      <c r="AJ83" s="456"/>
    </row>
    <row r="84" spans="1:36" ht="15.75">
      <c r="A84" s="327" t="s">
        <v>1045</v>
      </c>
      <c r="B84" s="328" t="s">
        <v>1610</v>
      </c>
      <c r="C84" s="329" t="s">
        <v>1538</v>
      </c>
      <c r="D84" s="329" t="s">
        <v>1538</v>
      </c>
      <c r="E84" s="329" t="s">
        <v>1538</v>
      </c>
      <c r="F84" s="329" t="s">
        <v>1538</v>
      </c>
      <c r="G84" s="329" t="s">
        <v>1538</v>
      </c>
      <c r="H84" s="329" t="s">
        <v>1538</v>
      </c>
      <c r="I84" s="329" t="s">
        <v>1538</v>
      </c>
      <c r="J84" s="329" t="s">
        <v>1538</v>
      </c>
      <c r="K84" s="330" t="s">
        <v>1538</v>
      </c>
      <c r="L84" s="458"/>
      <c r="M84" s="329" t="s">
        <v>1538</v>
      </c>
      <c r="N84" s="329" t="s">
        <v>1538</v>
      </c>
      <c r="O84" s="456"/>
      <c r="P84" s="456"/>
      <c r="Q84" s="456"/>
      <c r="R84" s="456"/>
      <c r="S84" s="456"/>
      <c r="T84" s="456"/>
      <c r="U84" s="456"/>
      <c r="V84" s="456"/>
      <c r="W84" s="456"/>
      <c r="X84" s="456"/>
      <c r="Y84" s="456"/>
      <c r="Z84" s="456"/>
      <c r="AA84" s="456"/>
      <c r="AB84" s="456"/>
      <c r="AC84" s="456"/>
      <c r="AD84" s="456"/>
      <c r="AE84" s="456"/>
      <c r="AF84" s="456"/>
      <c r="AG84" s="456"/>
      <c r="AH84" s="456"/>
      <c r="AI84" s="456"/>
      <c r="AJ84" s="456"/>
    </row>
    <row r="85" spans="1:36" ht="15.75">
      <c r="A85" s="332" t="s">
        <v>1539</v>
      </c>
      <c r="B85" s="333" t="s">
        <v>1123</v>
      </c>
      <c r="C85" s="334" t="s">
        <v>1123</v>
      </c>
      <c r="D85" s="334" t="s">
        <v>1123</v>
      </c>
      <c r="E85" s="334" t="s">
        <v>1540</v>
      </c>
      <c r="F85" s="334" t="s">
        <v>1123</v>
      </c>
      <c r="G85" s="334" t="s">
        <v>1123</v>
      </c>
      <c r="H85" s="334" t="s">
        <v>1123</v>
      </c>
      <c r="I85" s="334" t="s">
        <v>1123</v>
      </c>
      <c r="J85" s="334" t="s">
        <v>1123</v>
      </c>
      <c r="K85" s="335" t="s">
        <v>1540</v>
      </c>
      <c r="L85" s="458"/>
      <c r="M85" s="334" t="s">
        <v>1123</v>
      </c>
      <c r="N85" s="334" t="s">
        <v>1123</v>
      </c>
      <c r="O85" s="456"/>
      <c r="P85" s="456"/>
      <c r="Q85" s="456"/>
      <c r="R85" s="456"/>
      <c r="S85" s="456"/>
      <c r="T85" s="456"/>
      <c r="U85" s="456"/>
      <c r="V85" s="456"/>
      <c r="W85" s="456"/>
      <c r="X85" s="456"/>
      <c r="Y85" s="456"/>
      <c r="Z85" s="456"/>
      <c r="AA85" s="456"/>
      <c r="AB85" s="456"/>
      <c r="AC85" s="456"/>
      <c r="AD85" s="456"/>
      <c r="AE85" s="456"/>
      <c r="AF85" s="456"/>
      <c r="AG85" s="456"/>
      <c r="AH85" s="456"/>
      <c r="AI85" s="456"/>
      <c r="AJ85" s="456"/>
    </row>
    <row r="86" spans="1:36" ht="15">
      <c r="A86" s="337" t="s">
        <v>7</v>
      </c>
      <c r="B86" s="338">
        <v>1</v>
      </c>
      <c r="C86" s="339">
        <v>1</v>
      </c>
      <c r="D86" s="339">
        <v>1</v>
      </c>
      <c r="E86" s="339">
        <v>1</v>
      </c>
      <c r="F86" s="339">
        <v>1</v>
      </c>
      <c r="G86" s="339">
        <v>1</v>
      </c>
      <c r="H86" s="339">
        <v>1</v>
      </c>
      <c r="I86" s="339">
        <v>1</v>
      </c>
      <c r="J86" s="339">
        <v>1</v>
      </c>
      <c r="K86" s="340">
        <v>1</v>
      </c>
      <c r="L86" s="458"/>
      <c r="M86" s="339">
        <v>1</v>
      </c>
      <c r="N86" s="339">
        <v>1</v>
      </c>
      <c r="O86" s="456"/>
      <c r="P86" s="456"/>
      <c r="Q86" s="456"/>
      <c r="R86" s="456"/>
      <c r="S86" s="456"/>
      <c r="T86" s="456"/>
      <c r="U86" s="456"/>
      <c r="V86" s="456"/>
      <c r="W86" s="456"/>
      <c r="X86" s="456"/>
      <c r="Y86" s="456"/>
      <c r="Z86" s="456"/>
      <c r="AA86" s="456"/>
      <c r="AB86" s="456"/>
      <c r="AC86" s="456"/>
      <c r="AD86" s="456"/>
      <c r="AE86" s="456"/>
      <c r="AF86" s="456"/>
      <c r="AG86" s="456"/>
      <c r="AH86" s="456"/>
      <c r="AI86" s="456"/>
      <c r="AJ86" s="456"/>
    </row>
    <row r="87" spans="1:36" ht="15">
      <c r="A87" s="342" t="s">
        <v>1050</v>
      </c>
      <c r="B87" s="343">
        <v>1</v>
      </c>
      <c r="C87" s="344">
        <v>1</v>
      </c>
      <c r="D87" s="344">
        <v>1</v>
      </c>
      <c r="E87" s="344">
        <v>1</v>
      </c>
      <c r="F87" s="344">
        <v>1</v>
      </c>
      <c r="G87" s="344">
        <v>1</v>
      </c>
      <c r="H87" s="344">
        <v>1</v>
      </c>
      <c r="I87" s="344">
        <v>1</v>
      </c>
      <c r="J87" s="344">
        <v>1</v>
      </c>
      <c r="K87" s="345">
        <v>1</v>
      </c>
      <c r="L87" s="458"/>
      <c r="M87" s="344">
        <v>1</v>
      </c>
      <c r="N87" s="344">
        <v>1</v>
      </c>
      <c r="O87" s="456"/>
      <c r="P87" s="456"/>
      <c r="Q87" s="456"/>
      <c r="R87" s="456"/>
      <c r="S87" s="456"/>
      <c r="T87" s="456"/>
      <c r="U87" s="456"/>
      <c r="V87" s="456"/>
      <c r="W87" s="456"/>
      <c r="X87" s="456"/>
      <c r="Y87" s="456"/>
      <c r="Z87" s="456"/>
      <c r="AA87" s="456"/>
      <c r="AB87" s="456"/>
      <c r="AC87" s="456"/>
      <c r="AD87" s="456"/>
      <c r="AE87" s="456"/>
      <c r="AF87" s="456"/>
      <c r="AG87" s="456"/>
      <c r="AH87" s="456"/>
      <c r="AI87" s="456"/>
      <c r="AJ87" s="456"/>
    </row>
    <row r="88" spans="1:36" ht="15">
      <c r="A88" s="312" t="s">
        <v>1541</v>
      </c>
      <c r="B88" s="347">
        <v>0</v>
      </c>
      <c r="C88" s="348">
        <v>0</v>
      </c>
      <c r="D88" s="348">
        <v>0</v>
      </c>
      <c r="E88" s="348">
        <v>0.1</v>
      </c>
      <c r="F88" s="348">
        <v>0</v>
      </c>
      <c r="G88" s="348">
        <v>0</v>
      </c>
      <c r="H88" s="348">
        <v>0</v>
      </c>
      <c r="I88" s="348">
        <v>0</v>
      </c>
      <c r="J88" s="348">
        <v>0</v>
      </c>
      <c r="K88" s="349">
        <v>0</v>
      </c>
      <c r="L88" s="458"/>
      <c r="M88" s="348">
        <v>0</v>
      </c>
      <c r="N88" s="348">
        <v>0</v>
      </c>
      <c r="O88" s="456"/>
      <c r="P88" s="456"/>
      <c r="Q88" s="456"/>
      <c r="R88" s="456"/>
      <c r="S88" s="456"/>
      <c r="T88" s="456"/>
      <c r="U88" s="456"/>
      <c r="V88" s="456"/>
      <c r="W88" s="456"/>
      <c r="X88" s="456"/>
      <c r="Y88" s="456"/>
      <c r="Z88" s="456"/>
      <c r="AA88" s="456"/>
      <c r="AB88" s="456"/>
      <c r="AC88" s="456"/>
      <c r="AD88" s="456"/>
      <c r="AE88" s="456"/>
      <c r="AF88" s="456"/>
      <c r="AG88" s="456"/>
      <c r="AH88" s="456"/>
      <c r="AI88" s="456"/>
      <c r="AJ88" s="456"/>
    </row>
    <row r="89" spans="1:36" ht="15">
      <c r="A89" s="312" t="s">
        <v>1542</v>
      </c>
      <c r="B89" s="351">
        <v>0</v>
      </c>
      <c r="C89" s="352">
        <v>0</v>
      </c>
      <c r="D89" s="352">
        <v>0</v>
      </c>
      <c r="E89" s="352">
        <v>0.1</v>
      </c>
      <c r="F89" s="352">
        <v>0</v>
      </c>
      <c r="G89" s="352">
        <v>0</v>
      </c>
      <c r="H89" s="352">
        <v>0</v>
      </c>
      <c r="I89" s="352">
        <v>0</v>
      </c>
      <c r="J89" s="352">
        <v>0.5</v>
      </c>
      <c r="K89" s="353">
        <v>0</v>
      </c>
      <c r="L89" s="458"/>
      <c r="M89" s="352">
        <v>0.5</v>
      </c>
      <c r="N89" s="352">
        <v>0.5</v>
      </c>
      <c r="O89" s="456"/>
      <c r="P89" s="456"/>
      <c r="Q89" s="456"/>
      <c r="R89" s="456"/>
      <c r="S89" s="456"/>
      <c r="T89" s="456"/>
      <c r="U89" s="456"/>
      <c r="V89" s="456"/>
      <c r="W89" s="456"/>
      <c r="X89" s="456"/>
      <c r="Y89" s="456"/>
      <c r="Z89" s="456"/>
      <c r="AA89" s="456"/>
      <c r="AB89" s="456"/>
      <c r="AC89" s="456"/>
      <c r="AD89" s="456"/>
      <c r="AE89" s="456"/>
      <c r="AF89" s="456"/>
      <c r="AG89" s="456"/>
      <c r="AH89" s="456"/>
      <c r="AI89" s="456"/>
      <c r="AJ89" s="456"/>
    </row>
    <row r="90" spans="1:36" ht="15">
      <c r="A90" s="312" t="s">
        <v>1543</v>
      </c>
      <c r="B90" s="355">
        <v>-0.5</v>
      </c>
      <c r="C90" s="356">
        <v>0</v>
      </c>
      <c r="D90" s="356">
        <v>0</v>
      </c>
      <c r="E90" s="356">
        <v>0.1</v>
      </c>
      <c r="F90" s="356">
        <v>0</v>
      </c>
      <c r="G90" s="356">
        <v>0</v>
      </c>
      <c r="H90" s="356">
        <v>0.5</v>
      </c>
      <c r="I90" s="356">
        <v>0</v>
      </c>
      <c r="J90" s="356">
        <v>0</v>
      </c>
      <c r="K90" s="357">
        <v>0</v>
      </c>
      <c r="L90" s="458"/>
      <c r="M90" s="356">
        <v>0</v>
      </c>
      <c r="N90" s="356">
        <v>0</v>
      </c>
      <c r="O90" s="456"/>
      <c r="P90" s="456"/>
      <c r="Q90" s="456"/>
      <c r="R90" s="456"/>
      <c r="S90" s="456"/>
      <c r="T90" s="456"/>
      <c r="U90" s="456"/>
      <c r="V90" s="456"/>
      <c r="W90" s="456"/>
      <c r="X90" s="456"/>
      <c r="Y90" s="456"/>
      <c r="Z90" s="456"/>
      <c r="AA90" s="456"/>
      <c r="AB90" s="456"/>
      <c r="AC90" s="456"/>
      <c r="AD90" s="456"/>
      <c r="AE90" s="456"/>
      <c r="AF90" s="456"/>
      <c r="AG90" s="456"/>
      <c r="AH90" s="456"/>
      <c r="AI90" s="456"/>
      <c r="AJ90" s="456"/>
    </row>
    <row r="91" spans="1:36" ht="15">
      <c r="A91" s="312" t="s">
        <v>1544</v>
      </c>
      <c r="B91" s="359">
        <v>-0.5</v>
      </c>
      <c r="C91" s="360">
        <v>-1</v>
      </c>
      <c r="D91" s="360">
        <v>0.5</v>
      </c>
      <c r="E91" s="360">
        <v>0.1</v>
      </c>
      <c r="F91" s="360">
        <v>-1</v>
      </c>
      <c r="G91" s="360">
        <v>-1</v>
      </c>
      <c r="H91" s="360">
        <v>-1</v>
      </c>
      <c r="I91" s="360">
        <v>0</v>
      </c>
      <c r="J91" s="360">
        <v>0</v>
      </c>
      <c r="K91" s="361">
        <v>0</v>
      </c>
      <c r="L91" s="458"/>
      <c r="M91" s="360">
        <v>0</v>
      </c>
      <c r="N91" s="360">
        <v>0</v>
      </c>
      <c r="O91" s="456"/>
      <c r="P91" s="456"/>
      <c r="Q91" s="456"/>
      <c r="R91" s="456"/>
      <c r="S91" s="456"/>
      <c r="T91" s="456"/>
      <c r="U91" s="456"/>
      <c r="V91" s="456"/>
      <c r="W91" s="456"/>
      <c r="X91" s="456"/>
      <c r="Y91" s="456"/>
      <c r="Z91" s="456"/>
      <c r="AA91" s="456"/>
      <c r="AB91" s="456"/>
      <c r="AC91" s="456"/>
      <c r="AD91" s="456"/>
      <c r="AE91" s="456"/>
      <c r="AF91" s="456"/>
      <c r="AG91" s="456"/>
      <c r="AH91" s="456"/>
      <c r="AI91" s="456"/>
      <c r="AJ91" s="456"/>
    </row>
    <row r="92" spans="1:36" ht="15">
      <c r="A92" s="363" t="s">
        <v>1545</v>
      </c>
      <c r="B92" s="364">
        <v>0.5</v>
      </c>
      <c r="C92" s="365">
        <v>0</v>
      </c>
      <c r="D92" s="365">
        <v>0</v>
      </c>
      <c r="E92" s="365">
        <v>0.1</v>
      </c>
      <c r="F92" s="365">
        <v>0.5</v>
      </c>
      <c r="G92" s="365">
        <v>0.5</v>
      </c>
      <c r="H92" s="365">
        <v>-0.5</v>
      </c>
      <c r="I92" s="365">
        <v>0</v>
      </c>
      <c r="J92" s="365">
        <v>0</v>
      </c>
      <c r="K92" s="366">
        <v>0</v>
      </c>
      <c r="L92" s="458"/>
      <c r="M92" s="365">
        <v>0</v>
      </c>
      <c r="N92" s="365">
        <v>0</v>
      </c>
      <c r="O92" s="456"/>
      <c r="P92" s="456"/>
      <c r="Q92" s="456"/>
      <c r="R92" s="456"/>
      <c r="S92" s="456"/>
      <c r="T92" s="456"/>
      <c r="U92" s="456"/>
      <c r="V92" s="456"/>
      <c r="W92" s="456"/>
      <c r="X92" s="456"/>
      <c r="Y92" s="456"/>
      <c r="Z92" s="456"/>
      <c r="AA92" s="456"/>
      <c r="AB92" s="456"/>
      <c r="AC92" s="456"/>
      <c r="AD92" s="456"/>
      <c r="AE92" s="456"/>
      <c r="AF92" s="456"/>
      <c r="AG92" s="456"/>
      <c r="AH92" s="456"/>
      <c r="AI92" s="456"/>
      <c r="AJ92" s="456"/>
    </row>
    <row r="93" spans="1:36" ht="15">
      <c r="A93" s="312" t="s">
        <v>1546</v>
      </c>
      <c r="B93" s="368">
        <v>-0.5</v>
      </c>
      <c r="C93" s="369">
        <v>0</v>
      </c>
      <c r="D93" s="369">
        <v>0</v>
      </c>
      <c r="E93" s="369">
        <v>0.1</v>
      </c>
      <c r="F93" s="369">
        <v>0</v>
      </c>
      <c r="G93" s="369">
        <v>0</v>
      </c>
      <c r="H93" s="369">
        <v>0</v>
      </c>
      <c r="I93" s="369">
        <v>0</v>
      </c>
      <c r="J93" s="369">
        <v>0</v>
      </c>
      <c r="K93" s="370">
        <v>0</v>
      </c>
      <c r="L93" s="458"/>
      <c r="M93" s="369">
        <v>0</v>
      </c>
      <c r="N93" s="369">
        <v>0</v>
      </c>
      <c r="O93" s="456"/>
      <c r="P93" s="456"/>
      <c r="Q93" s="456"/>
      <c r="R93" s="456"/>
      <c r="S93" s="456"/>
      <c r="T93" s="456"/>
      <c r="U93" s="456"/>
      <c r="V93" s="456"/>
      <c r="W93" s="456"/>
      <c r="X93" s="456"/>
      <c r="Y93" s="456"/>
      <c r="Z93" s="456"/>
      <c r="AA93" s="456"/>
      <c r="AB93" s="456"/>
      <c r="AC93" s="456"/>
      <c r="AD93" s="456"/>
      <c r="AE93" s="456"/>
      <c r="AF93" s="456"/>
      <c r="AG93" s="456"/>
      <c r="AH93" s="456"/>
      <c r="AI93" s="456"/>
      <c r="AJ93" s="456"/>
    </row>
    <row r="94" spans="1:36" ht="15">
      <c r="A94" s="312" t="s">
        <v>1547</v>
      </c>
      <c r="B94" s="372">
        <v>0</v>
      </c>
      <c r="C94" s="373">
        <v>0</v>
      </c>
      <c r="D94" s="373">
        <v>0</v>
      </c>
      <c r="E94" s="373">
        <v>0.1</v>
      </c>
      <c r="F94" s="373">
        <v>0</v>
      </c>
      <c r="G94" s="373">
        <v>0</v>
      </c>
      <c r="H94" s="373">
        <v>0</v>
      </c>
      <c r="I94" s="373">
        <v>0</v>
      </c>
      <c r="J94" s="373">
        <v>0</v>
      </c>
      <c r="K94" s="405">
        <v>0</v>
      </c>
      <c r="L94" s="458"/>
      <c r="M94" s="373">
        <v>0</v>
      </c>
      <c r="N94" s="373">
        <v>0</v>
      </c>
      <c r="O94" s="456"/>
      <c r="P94" s="456"/>
      <c r="Q94" s="456"/>
      <c r="R94" s="456"/>
      <c r="S94" s="456"/>
      <c r="T94" s="456"/>
      <c r="U94" s="456"/>
      <c r="V94" s="456"/>
      <c r="W94" s="456"/>
      <c r="X94" s="456"/>
      <c r="Y94" s="456"/>
      <c r="Z94" s="456"/>
      <c r="AA94" s="456"/>
      <c r="AB94" s="456"/>
      <c r="AC94" s="456"/>
      <c r="AD94" s="456"/>
      <c r="AE94" s="456"/>
      <c r="AF94" s="456"/>
      <c r="AG94" s="456"/>
      <c r="AH94" s="456"/>
      <c r="AI94" s="456"/>
      <c r="AJ94" s="456"/>
    </row>
    <row r="95" spans="1:36" ht="15">
      <c r="A95" s="312" t="s">
        <v>1548</v>
      </c>
      <c r="B95" s="376">
        <v>0</v>
      </c>
      <c r="C95" s="377">
        <v>0</v>
      </c>
      <c r="D95" s="377">
        <v>0</v>
      </c>
      <c r="E95" s="377">
        <v>0.1</v>
      </c>
      <c r="F95" s="377">
        <v>0</v>
      </c>
      <c r="G95" s="377">
        <v>0.5</v>
      </c>
      <c r="H95" s="377">
        <v>0</v>
      </c>
      <c r="I95" s="377">
        <v>0</v>
      </c>
      <c r="J95" s="377">
        <v>0</v>
      </c>
      <c r="K95" s="406">
        <v>0</v>
      </c>
      <c r="L95" s="458"/>
      <c r="M95" s="377">
        <v>0</v>
      </c>
      <c r="N95" s="377">
        <v>0</v>
      </c>
      <c r="O95" s="456"/>
      <c r="P95" s="456"/>
      <c r="Q95" s="456"/>
      <c r="R95" s="456"/>
      <c r="S95" s="456"/>
      <c r="T95" s="456"/>
      <c r="U95" s="456"/>
      <c r="V95" s="456"/>
      <c r="W95" s="456"/>
      <c r="X95" s="456"/>
      <c r="Y95" s="456"/>
      <c r="Z95" s="456"/>
      <c r="AA95" s="456"/>
      <c r="AB95" s="456"/>
      <c r="AC95" s="456"/>
      <c r="AD95" s="456"/>
      <c r="AE95" s="456"/>
      <c r="AF95" s="456"/>
      <c r="AG95" s="456"/>
      <c r="AH95" s="456"/>
      <c r="AI95" s="456"/>
      <c r="AJ95" s="456"/>
    </row>
    <row r="96" spans="1:36" ht="15">
      <c r="A96" s="312" t="s">
        <v>1549</v>
      </c>
      <c r="B96" s="380">
        <v>0</v>
      </c>
      <c r="C96" s="381">
        <v>0.5</v>
      </c>
      <c r="D96" s="381">
        <v>0</v>
      </c>
      <c r="E96" s="381">
        <v>0.1</v>
      </c>
      <c r="F96" s="381">
        <v>0</v>
      </c>
      <c r="G96" s="381">
        <v>0</v>
      </c>
      <c r="H96" s="381">
        <v>0</v>
      </c>
      <c r="I96" s="381">
        <v>0</v>
      </c>
      <c r="J96" s="381">
        <v>0.5</v>
      </c>
      <c r="K96" s="407">
        <v>0</v>
      </c>
      <c r="L96" s="458"/>
      <c r="M96" s="381">
        <v>0.5</v>
      </c>
      <c r="N96" s="381">
        <v>0.5</v>
      </c>
      <c r="O96" s="456"/>
      <c r="P96" s="456"/>
      <c r="Q96" s="456"/>
      <c r="R96" s="456"/>
      <c r="S96" s="456"/>
      <c r="T96" s="456"/>
      <c r="U96" s="456"/>
      <c r="V96" s="456"/>
      <c r="W96" s="456"/>
      <c r="X96" s="456"/>
      <c r="Y96" s="456"/>
      <c r="Z96" s="456"/>
      <c r="AA96" s="456"/>
      <c r="AB96" s="456"/>
      <c r="AC96" s="456"/>
      <c r="AD96" s="456"/>
      <c r="AE96" s="456"/>
      <c r="AF96" s="456"/>
      <c r="AG96" s="456"/>
      <c r="AH96" s="456"/>
      <c r="AI96" s="456"/>
      <c r="AJ96" s="456"/>
    </row>
    <row r="97" spans="1:36" ht="15">
      <c r="A97" s="312" t="s">
        <v>1072</v>
      </c>
      <c r="B97" s="338">
        <v>1</v>
      </c>
      <c r="C97" s="339">
        <v>1</v>
      </c>
      <c r="D97" s="339">
        <v>1</v>
      </c>
      <c r="E97" s="339">
        <v>1</v>
      </c>
      <c r="F97" s="339">
        <v>1</v>
      </c>
      <c r="G97" s="339">
        <v>1</v>
      </c>
      <c r="H97" s="339">
        <v>1</v>
      </c>
      <c r="I97" s="339">
        <v>1</v>
      </c>
      <c r="J97" s="339">
        <v>1</v>
      </c>
      <c r="K97" s="340">
        <v>1</v>
      </c>
      <c r="L97" s="458"/>
      <c r="M97" s="339">
        <v>1</v>
      </c>
      <c r="N97" s="339">
        <v>1</v>
      </c>
      <c r="O97" s="456"/>
      <c r="P97" s="456"/>
      <c r="Q97" s="456"/>
      <c r="R97" s="456"/>
      <c r="S97" s="456"/>
      <c r="T97" s="456"/>
      <c r="U97" s="456"/>
      <c r="V97" s="456"/>
      <c r="W97" s="456"/>
      <c r="X97" s="456"/>
      <c r="Y97" s="456"/>
      <c r="Z97" s="456"/>
      <c r="AA97" s="456"/>
      <c r="AB97" s="456"/>
      <c r="AC97" s="456"/>
      <c r="AD97" s="456"/>
      <c r="AE97" s="456"/>
      <c r="AF97" s="456"/>
      <c r="AG97" s="456"/>
      <c r="AH97" s="456"/>
      <c r="AI97" s="456"/>
      <c r="AJ97" s="456"/>
    </row>
    <row r="98" spans="1:36" ht="15">
      <c r="A98" s="312" t="s">
        <v>1074</v>
      </c>
      <c r="B98" s="338">
        <v>1</v>
      </c>
      <c r="C98" s="339">
        <v>1</v>
      </c>
      <c r="D98" s="339">
        <v>1</v>
      </c>
      <c r="E98" s="339">
        <v>1</v>
      </c>
      <c r="F98" s="339">
        <v>1</v>
      </c>
      <c r="G98" s="339">
        <v>1</v>
      </c>
      <c r="H98" s="339">
        <v>1</v>
      </c>
      <c r="I98" s="339">
        <v>1</v>
      </c>
      <c r="J98" s="339">
        <v>1</v>
      </c>
      <c r="K98" s="340">
        <v>1</v>
      </c>
      <c r="L98" s="458"/>
      <c r="M98" s="339">
        <v>1</v>
      </c>
      <c r="N98" s="339">
        <v>1</v>
      </c>
      <c r="O98" s="456"/>
      <c r="P98" s="456"/>
      <c r="Q98" s="456"/>
      <c r="R98" s="456"/>
      <c r="S98" s="456"/>
      <c r="T98" s="456"/>
      <c r="U98" s="456"/>
      <c r="V98" s="456"/>
      <c r="W98" s="456"/>
      <c r="X98" s="456"/>
      <c r="Y98" s="456"/>
      <c r="Z98" s="456"/>
      <c r="AA98" s="456"/>
      <c r="AB98" s="456"/>
      <c r="AC98" s="456"/>
      <c r="AD98" s="456"/>
      <c r="AE98" s="456"/>
      <c r="AF98" s="456"/>
      <c r="AG98" s="456"/>
      <c r="AH98" s="456"/>
      <c r="AI98" s="456"/>
      <c r="AJ98" s="456"/>
    </row>
    <row r="99" spans="1:36" ht="15">
      <c r="A99" s="312" t="s">
        <v>1076</v>
      </c>
      <c r="B99" s="385">
        <v>1</v>
      </c>
      <c r="C99" s="386">
        <v>1</v>
      </c>
      <c r="D99" s="386">
        <v>1</v>
      </c>
      <c r="E99" s="386">
        <v>1</v>
      </c>
      <c r="F99" s="386">
        <v>1</v>
      </c>
      <c r="G99" s="386">
        <v>1</v>
      </c>
      <c r="H99" s="386">
        <v>1</v>
      </c>
      <c r="I99" s="386">
        <v>1</v>
      </c>
      <c r="J99" s="386">
        <v>1</v>
      </c>
      <c r="K99" s="408">
        <v>1</v>
      </c>
      <c r="L99" s="458"/>
      <c r="M99" s="386">
        <v>1</v>
      </c>
      <c r="N99" s="386">
        <v>1</v>
      </c>
      <c r="O99" s="456"/>
      <c r="P99" s="456"/>
      <c r="Q99" s="456"/>
      <c r="R99" s="456"/>
      <c r="S99" s="456"/>
      <c r="T99" s="456"/>
      <c r="U99" s="456"/>
      <c r="V99" s="456"/>
      <c r="W99" s="456"/>
      <c r="X99" s="456"/>
      <c r="Y99" s="456"/>
      <c r="Z99" s="456"/>
      <c r="AA99" s="456"/>
      <c r="AB99" s="456"/>
      <c r="AC99" s="456"/>
      <c r="AD99" s="456"/>
      <c r="AE99" s="456"/>
      <c r="AF99" s="456"/>
      <c r="AG99" s="456"/>
      <c r="AH99" s="456"/>
      <c r="AI99" s="456"/>
      <c r="AJ99" s="456"/>
    </row>
    <row r="100" spans="1:36" ht="15.75">
      <c r="A100" s="312" t="s">
        <v>566</v>
      </c>
      <c r="B100" s="338" t="s">
        <v>1611</v>
      </c>
      <c r="C100" s="339" t="s">
        <v>1611</v>
      </c>
      <c r="D100" s="339" t="s">
        <v>1611</v>
      </c>
      <c r="E100" s="339" t="s">
        <v>1612</v>
      </c>
      <c r="F100" s="339" t="s">
        <v>1611</v>
      </c>
      <c r="G100" s="339" t="s">
        <v>1611</v>
      </c>
      <c r="H100" s="339" t="s">
        <v>1611</v>
      </c>
      <c r="I100" s="339" t="s">
        <v>1613</v>
      </c>
      <c r="J100" s="339" t="s">
        <v>1611</v>
      </c>
      <c r="K100" s="340" t="s">
        <v>1614</v>
      </c>
      <c r="L100" s="458"/>
      <c r="M100" s="339" t="s">
        <v>1611</v>
      </c>
      <c r="N100" s="339" t="s">
        <v>1611</v>
      </c>
      <c r="O100" s="456"/>
      <c r="P100" s="456"/>
      <c r="Q100" s="456"/>
      <c r="R100" s="456"/>
      <c r="S100" s="456"/>
      <c r="T100" s="456"/>
      <c r="U100" s="456"/>
      <c r="V100" s="456"/>
      <c r="W100" s="456"/>
      <c r="X100" s="456"/>
      <c r="Y100" s="456"/>
      <c r="Z100" s="456"/>
      <c r="AA100" s="456"/>
      <c r="AB100" s="456"/>
      <c r="AC100" s="456"/>
      <c r="AD100" s="456"/>
      <c r="AE100" s="456"/>
      <c r="AF100" s="456"/>
      <c r="AG100" s="456"/>
      <c r="AH100" s="456"/>
      <c r="AI100" s="456"/>
      <c r="AJ100" s="456"/>
    </row>
    <row r="101" spans="1:36" ht="15.75">
      <c r="A101" s="389" t="s">
        <v>1088</v>
      </c>
      <c r="B101" s="390" t="s">
        <v>1552</v>
      </c>
      <c r="C101" s="390" t="s">
        <v>1551</v>
      </c>
      <c r="D101" s="390" t="s">
        <v>1551</v>
      </c>
      <c r="E101" s="390" t="s">
        <v>1551</v>
      </c>
      <c r="F101" s="390" t="s">
        <v>1551</v>
      </c>
      <c r="G101" s="390" t="s">
        <v>1551</v>
      </c>
      <c r="H101" s="390" t="s">
        <v>1551</v>
      </c>
      <c r="I101" s="390" t="s">
        <v>1551</v>
      </c>
      <c r="J101" s="390" t="s">
        <v>1551</v>
      </c>
      <c r="K101" s="390" t="s">
        <v>1551</v>
      </c>
      <c r="L101" s="458"/>
      <c r="M101" s="391" t="s">
        <v>1552</v>
      </c>
      <c r="N101" s="391" t="s">
        <v>1552</v>
      </c>
      <c r="O101" s="456"/>
      <c r="P101" s="456"/>
      <c r="Q101" s="456"/>
      <c r="R101" s="456"/>
      <c r="S101" s="456"/>
      <c r="T101" s="456"/>
      <c r="U101" s="456"/>
      <c r="V101" s="456"/>
      <c r="W101" s="456"/>
      <c r="X101" s="456"/>
      <c r="Y101" s="456"/>
      <c r="Z101" s="456"/>
      <c r="AA101" s="456"/>
      <c r="AB101" s="456"/>
      <c r="AC101" s="456"/>
      <c r="AD101" s="456"/>
      <c r="AE101" s="456"/>
      <c r="AF101" s="456"/>
      <c r="AG101" s="456"/>
      <c r="AH101" s="456"/>
      <c r="AI101" s="456"/>
      <c r="AJ101" s="456"/>
    </row>
    <row r="102" spans="1:36" ht="15">
      <c r="A102" s="312" t="s">
        <v>1553</v>
      </c>
      <c r="B102" s="351">
        <v>0</v>
      </c>
      <c r="C102" s="352">
        <v>0</v>
      </c>
      <c r="D102" s="352">
        <v>0</v>
      </c>
      <c r="E102" s="352">
        <v>0</v>
      </c>
      <c r="F102" s="352">
        <v>0</v>
      </c>
      <c r="G102" s="352">
        <v>0</v>
      </c>
      <c r="H102" s="352">
        <v>0</v>
      </c>
      <c r="I102" s="352">
        <v>0</v>
      </c>
      <c r="J102" s="352">
        <v>0</v>
      </c>
      <c r="K102" s="353">
        <v>0</v>
      </c>
      <c r="L102" s="458"/>
      <c r="M102" s="352">
        <v>0</v>
      </c>
      <c r="N102" s="352">
        <v>0</v>
      </c>
      <c r="O102" s="456"/>
      <c r="P102" s="456"/>
      <c r="Q102" s="456"/>
      <c r="R102" s="456"/>
      <c r="S102" s="456"/>
      <c r="T102" s="456"/>
      <c r="U102" s="456"/>
      <c r="V102" s="456"/>
      <c r="W102" s="456"/>
      <c r="X102" s="456"/>
      <c r="Y102" s="456"/>
      <c r="Z102" s="456"/>
      <c r="AA102" s="456"/>
      <c r="AB102" s="456"/>
      <c r="AC102" s="456"/>
      <c r="AD102" s="456"/>
      <c r="AE102" s="456"/>
      <c r="AF102" s="456"/>
      <c r="AG102" s="456"/>
      <c r="AH102" s="456"/>
      <c r="AI102" s="456"/>
      <c r="AJ102" s="456"/>
    </row>
    <row r="103" spans="1:36" ht="15.75">
      <c r="A103" s="312" t="s">
        <v>588</v>
      </c>
      <c r="B103" s="394" t="s">
        <v>1615</v>
      </c>
      <c r="C103" s="395" t="s">
        <v>1615</v>
      </c>
      <c r="D103" s="395" t="s">
        <v>1615</v>
      </c>
      <c r="E103" s="395" t="s">
        <v>1615</v>
      </c>
      <c r="F103" s="395" t="s">
        <v>1615</v>
      </c>
      <c r="G103" s="395" t="s">
        <v>1615</v>
      </c>
      <c r="H103" s="395" t="s">
        <v>1615</v>
      </c>
      <c r="I103" s="395" t="s">
        <v>1615</v>
      </c>
      <c r="J103" s="395" t="s">
        <v>1615</v>
      </c>
      <c r="K103" s="409" t="s">
        <v>1615</v>
      </c>
      <c r="L103" s="458"/>
      <c r="M103" s="395" t="s">
        <v>1616</v>
      </c>
      <c r="N103" s="395" t="s">
        <v>1616</v>
      </c>
      <c r="O103" s="456"/>
      <c r="P103" s="456"/>
      <c r="Q103" s="456"/>
      <c r="R103" s="456"/>
      <c r="S103" s="456"/>
      <c r="T103" s="456"/>
      <c r="U103" s="456"/>
      <c r="V103" s="456"/>
      <c r="W103" s="456"/>
      <c r="X103" s="456"/>
      <c r="Y103" s="456"/>
      <c r="Z103" s="456"/>
      <c r="AA103" s="456"/>
      <c r="AB103" s="456"/>
      <c r="AC103" s="456"/>
      <c r="AD103" s="456"/>
      <c r="AE103" s="456"/>
      <c r="AF103" s="456"/>
      <c r="AG103" s="456"/>
      <c r="AH103" s="456"/>
      <c r="AI103" s="456"/>
      <c r="AJ103" s="456"/>
    </row>
    <row r="104" spans="1:36" ht="15">
      <c r="A104" s="312" t="s">
        <v>1556</v>
      </c>
      <c r="B104" s="467">
        <v>100</v>
      </c>
      <c r="C104" s="467">
        <v>100</v>
      </c>
      <c r="D104" s="467">
        <v>100</v>
      </c>
      <c r="E104" s="467">
        <v>100</v>
      </c>
      <c r="F104" s="467">
        <v>100</v>
      </c>
      <c r="G104" s="467">
        <v>100</v>
      </c>
      <c r="H104" s="467">
        <v>100</v>
      </c>
      <c r="I104" s="467">
        <v>100</v>
      </c>
      <c r="J104" s="467">
        <v>100</v>
      </c>
      <c r="K104" s="467">
        <v>100</v>
      </c>
      <c r="L104" s="456"/>
      <c r="M104" s="470">
        <v>100</v>
      </c>
      <c r="N104" s="470">
        <v>100</v>
      </c>
      <c r="O104" s="456"/>
      <c r="P104" s="456"/>
      <c r="Q104" s="456"/>
      <c r="R104" s="456"/>
      <c r="S104" s="456"/>
      <c r="T104" s="456"/>
      <c r="U104" s="456"/>
      <c r="V104" s="456"/>
      <c r="W104" s="456"/>
      <c r="X104" s="456"/>
      <c r="Y104" s="456"/>
      <c r="Z104" s="456"/>
      <c r="AA104" s="456"/>
      <c r="AB104" s="456"/>
      <c r="AC104" s="456"/>
      <c r="AD104" s="456"/>
      <c r="AE104" s="456"/>
      <c r="AF104" s="456"/>
      <c r="AG104" s="456"/>
      <c r="AH104" s="456"/>
      <c r="AI104" s="456"/>
      <c r="AJ104" s="456"/>
    </row>
    <row r="105" spans="1:36" ht="15">
      <c r="A105" s="312" t="s">
        <v>1557</v>
      </c>
      <c r="B105" s="467" t="s">
        <v>1617</v>
      </c>
      <c r="C105" s="468" t="s">
        <v>1618</v>
      </c>
      <c r="D105" s="468" t="s">
        <v>1619</v>
      </c>
      <c r="E105" s="468" t="s">
        <v>1620</v>
      </c>
      <c r="F105" s="468" t="s">
        <v>1621</v>
      </c>
      <c r="G105" s="468" t="s">
        <v>1622</v>
      </c>
      <c r="H105" s="468" t="s">
        <v>1623</v>
      </c>
      <c r="I105" s="468" t="s">
        <v>1123</v>
      </c>
      <c r="J105" s="468" t="s">
        <v>1624</v>
      </c>
      <c r="K105" s="468" t="s">
        <v>1620</v>
      </c>
      <c r="L105" s="458"/>
      <c r="M105" s="468" t="s">
        <v>1625</v>
      </c>
      <c r="N105" s="468" t="s">
        <v>1625</v>
      </c>
      <c r="O105" s="456"/>
      <c r="P105" s="456"/>
      <c r="Q105" s="456"/>
      <c r="R105" s="456"/>
      <c r="S105" s="456"/>
      <c r="T105" s="456"/>
      <c r="U105" s="456"/>
      <c r="V105" s="456"/>
      <c r="W105" s="456"/>
      <c r="X105" s="456"/>
      <c r="Y105" s="456"/>
      <c r="Z105" s="456"/>
      <c r="AA105" s="456"/>
      <c r="AB105" s="456"/>
      <c r="AC105" s="456"/>
      <c r="AD105" s="456"/>
      <c r="AE105" s="456"/>
      <c r="AF105" s="456"/>
      <c r="AG105" s="456"/>
      <c r="AH105" s="456"/>
      <c r="AI105" s="456"/>
      <c r="AJ105" s="456"/>
    </row>
    <row r="106" spans="1:36" ht="15.75">
      <c r="A106" s="312" t="s">
        <v>1568</v>
      </c>
      <c r="B106" s="338" t="s">
        <v>1123</v>
      </c>
      <c r="C106" s="339" t="s">
        <v>1123</v>
      </c>
      <c r="D106" s="339" t="s">
        <v>1123</v>
      </c>
      <c r="E106" s="339" t="s">
        <v>1626</v>
      </c>
      <c r="F106" s="339" t="s">
        <v>1627</v>
      </c>
      <c r="G106" s="339" t="s">
        <v>1123</v>
      </c>
      <c r="H106" s="339" t="s">
        <v>1123</v>
      </c>
      <c r="I106" s="339" t="s">
        <v>1123</v>
      </c>
      <c r="J106" s="339" t="s">
        <v>1123</v>
      </c>
      <c r="K106" s="339" t="s">
        <v>1626</v>
      </c>
      <c r="L106" s="458"/>
      <c r="M106" s="339" t="s">
        <v>1123</v>
      </c>
      <c r="N106" s="339" t="s">
        <v>1123</v>
      </c>
      <c r="O106" s="456"/>
      <c r="P106" s="456"/>
      <c r="Q106" s="456"/>
      <c r="R106" s="456"/>
      <c r="S106" s="456"/>
      <c r="T106" s="456"/>
      <c r="U106" s="456"/>
      <c r="V106" s="456"/>
      <c r="W106" s="456"/>
      <c r="X106" s="456"/>
      <c r="Y106" s="456"/>
      <c r="Z106" s="456"/>
      <c r="AA106" s="456"/>
      <c r="AB106" s="456"/>
      <c r="AC106" s="456"/>
      <c r="AD106" s="456"/>
      <c r="AE106" s="456"/>
      <c r="AF106" s="456"/>
      <c r="AG106" s="456"/>
      <c r="AH106" s="456"/>
      <c r="AI106" s="456"/>
      <c r="AJ106" s="456"/>
    </row>
    <row r="107" spans="1:36" ht="15">
      <c r="A107" s="458"/>
      <c r="B107" s="461"/>
      <c r="C107" s="458"/>
      <c r="D107" s="458"/>
      <c r="E107" s="458"/>
      <c r="F107" s="458"/>
      <c r="G107" s="458"/>
      <c r="H107" s="458"/>
      <c r="I107" s="458"/>
      <c r="J107" s="458"/>
      <c r="K107" s="460"/>
      <c r="L107" s="458"/>
      <c r="M107" s="458"/>
      <c r="N107" s="458"/>
      <c r="O107" s="456"/>
      <c r="P107" s="456"/>
      <c r="Q107" s="456"/>
      <c r="R107" s="456"/>
      <c r="S107" s="456"/>
      <c r="T107" s="456"/>
      <c r="U107" s="456"/>
      <c r="V107" s="456"/>
      <c r="W107" s="456"/>
      <c r="X107" s="456"/>
      <c r="Y107" s="456"/>
      <c r="Z107" s="456"/>
      <c r="AA107" s="456"/>
      <c r="AB107" s="456"/>
      <c r="AC107" s="456"/>
      <c r="AD107" s="456"/>
      <c r="AE107" s="456"/>
      <c r="AF107" s="456"/>
      <c r="AG107" s="456"/>
      <c r="AH107" s="456"/>
      <c r="AI107" s="456"/>
      <c r="AJ107" s="456"/>
    </row>
    <row r="108" spans="1:36" ht="15.75">
      <c r="A108" s="312" t="s">
        <v>1526</v>
      </c>
      <c r="B108" s="410" t="s">
        <v>1628</v>
      </c>
      <c r="C108" s="411" t="s">
        <v>1629</v>
      </c>
      <c r="D108" s="411" t="s">
        <v>1630</v>
      </c>
      <c r="E108" s="411" t="s">
        <v>1631</v>
      </c>
      <c r="F108" s="411" t="s">
        <v>1632</v>
      </c>
      <c r="G108" s="411" t="s">
        <v>1633</v>
      </c>
      <c r="H108" s="411" t="s">
        <v>1634</v>
      </c>
      <c r="I108" s="411" t="s">
        <v>1635</v>
      </c>
      <c r="J108" s="411" t="s">
        <v>1636</v>
      </c>
      <c r="K108" s="412" t="s">
        <v>1637</v>
      </c>
      <c r="L108" s="458"/>
      <c r="M108" s="411" t="s">
        <v>1638</v>
      </c>
      <c r="N108" s="411" t="s">
        <v>1638</v>
      </c>
      <c r="O108" s="456"/>
      <c r="P108" s="456"/>
      <c r="Q108" s="456"/>
      <c r="R108" s="456"/>
      <c r="S108" s="456"/>
      <c r="T108" s="456"/>
      <c r="U108" s="456"/>
      <c r="V108" s="456"/>
      <c r="W108" s="456"/>
      <c r="X108" s="456"/>
      <c r="Y108" s="456"/>
      <c r="Z108" s="456"/>
      <c r="AA108" s="456"/>
      <c r="AB108" s="456"/>
      <c r="AC108" s="456"/>
      <c r="AD108" s="456"/>
      <c r="AE108" s="456"/>
      <c r="AF108" s="456"/>
      <c r="AG108" s="456"/>
      <c r="AH108" s="456"/>
      <c r="AI108" s="456"/>
      <c r="AJ108" s="456"/>
    </row>
    <row r="109" spans="1:36" ht="15">
      <c r="A109" s="312" t="s">
        <v>1536</v>
      </c>
      <c r="B109" s="313" t="s">
        <v>1502</v>
      </c>
      <c r="C109" s="314" t="s">
        <v>1209</v>
      </c>
      <c r="D109" s="315" t="s">
        <v>1211</v>
      </c>
      <c r="E109" s="316" t="s">
        <v>1212</v>
      </c>
      <c r="F109" s="317" t="s">
        <v>1210</v>
      </c>
      <c r="G109" s="318" t="s">
        <v>1213</v>
      </c>
      <c r="H109" s="319" t="s">
        <v>1214</v>
      </c>
      <c r="I109" s="320" t="s">
        <v>1215</v>
      </c>
      <c r="J109" s="321" t="s">
        <v>1216</v>
      </c>
      <c r="K109" s="322" t="s">
        <v>1217</v>
      </c>
      <c r="L109" s="458"/>
      <c r="M109" s="299" t="s">
        <v>1504</v>
      </c>
      <c r="N109" s="310" t="s">
        <v>1516</v>
      </c>
      <c r="O109" s="456"/>
      <c r="P109" s="456"/>
      <c r="Q109" s="456"/>
      <c r="R109" s="456"/>
      <c r="S109" s="456"/>
      <c r="T109" s="456"/>
      <c r="U109" s="456"/>
      <c r="V109" s="456"/>
      <c r="W109" s="456"/>
      <c r="X109" s="456"/>
      <c r="Y109" s="456"/>
      <c r="Z109" s="456"/>
      <c r="AA109" s="456"/>
      <c r="AB109" s="456"/>
      <c r="AC109" s="456"/>
      <c r="AD109" s="456"/>
      <c r="AE109" s="456"/>
      <c r="AF109" s="456"/>
      <c r="AG109" s="456"/>
      <c r="AH109" s="456"/>
      <c r="AI109" s="456"/>
      <c r="AJ109" s="456"/>
    </row>
    <row r="110" spans="1:36" ht="15.75">
      <c r="A110" s="312" t="s">
        <v>1537</v>
      </c>
      <c r="B110" s="323" t="s">
        <v>1506</v>
      </c>
      <c r="C110" s="324" t="s">
        <v>1506</v>
      </c>
      <c r="D110" s="324" t="s">
        <v>1506</v>
      </c>
      <c r="E110" s="324" t="s">
        <v>1506</v>
      </c>
      <c r="F110" s="324" t="s">
        <v>1506</v>
      </c>
      <c r="G110" s="324" t="s">
        <v>1506</v>
      </c>
      <c r="H110" s="324" t="s">
        <v>1506</v>
      </c>
      <c r="I110" s="324" t="s">
        <v>1506</v>
      </c>
      <c r="J110" s="324" t="s">
        <v>1506</v>
      </c>
      <c r="K110" s="325" t="s">
        <v>1506</v>
      </c>
      <c r="L110" s="458"/>
      <c r="M110" s="326" t="s">
        <v>1506</v>
      </c>
      <c r="N110" s="326" t="s">
        <v>1506</v>
      </c>
      <c r="O110" s="456"/>
      <c r="P110" s="456"/>
      <c r="Q110" s="456"/>
      <c r="R110" s="456"/>
      <c r="S110" s="456"/>
      <c r="T110" s="456"/>
      <c r="U110" s="456"/>
      <c r="V110" s="456"/>
      <c r="W110" s="456"/>
      <c r="X110" s="456"/>
      <c r="Y110" s="456"/>
      <c r="Z110" s="456"/>
      <c r="AA110" s="456"/>
      <c r="AB110" s="456"/>
      <c r="AC110" s="456"/>
      <c r="AD110" s="456"/>
      <c r="AE110" s="456"/>
      <c r="AF110" s="456"/>
      <c r="AG110" s="456"/>
      <c r="AH110" s="456"/>
      <c r="AI110" s="456"/>
      <c r="AJ110" s="456"/>
    </row>
    <row r="111" spans="1:36" ht="15.75">
      <c r="A111" s="327" t="s">
        <v>1045</v>
      </c>
      <c r="B111" s="328" t="s">
        <v>1639</v>
      </c>
      <c r="C111" s="329" t="s">
        <v>1639</v>
      </c>
      <c r="D111" s="329" t="s">
        <v>1639</v>
      </c>
      <c r="E111" s="329" t="s">
        <v>1639</v>
      </c>
      <c r="F111" s="329" t="s">
        <v>1639</v>
      </c>
      <c r="G111" s="329" t="s">
        <v>1639</v>
      </c>
      <c r="H111" s="329" t="s">
        <v>1639</v>
      </c>
      <c r="I111" s="329" t="s">
        <v>1639</v>
      </c>
      <c r="J111" s="329" t="s">
        <v>1639</v>
      </c>
      <c r="K111" s="330" t="s">
        <v>1639</v>
      </c>
      <c r="L111" s="458"/>
      <c r="M111" s="331" t="s">
        <v>1640</v>
      </c>
      <c r="N111" s="331" t="s">
        <v>1640</v>
      </c>
      <c r="O111" s="456"/>
      <c r="P111" s="456"/>
      <c r="Q111" s="456"/>
      <c r="R111" s="456"/>
      <c r="S111" s="456"/>
      <c r="T111" s="456"/>
      <c r="U111" s="456"/>
      <c r="V111" s="456"/>
      <c r="W111" s="456"/>
      <c r="X111" s="456"/>
      <c r="Y111" s="456"/>
      <c r="Z111" s="456"/>
      <c r="AA111" s="456"/>
      <c r="AB111" s="456"/>
      <c r="AC111" s="456"/>
      <c r="AD111" s="456"/>
      <c r="AE111" s="456"/>
      <c r="AF111" s="456"/>
      <c r="AG111" s="456"/>
      <c r="AH111" s="456"/>
      <c r="AI111" s="456"/>
      <c r="AJ111" s="456"/>
    </row>
    <row r="112" spans="1:36" ht="15.75">
      <c r="A112" s="332" t="s">
        <v>1539</v>
      </c>
      <c r="B112" s="333" t="s">
        <v>1123</v>
      </c>
      <c r="C112" s="334" t="s">
        <v>1123</v>
      </c>
      <c r="D112" s="334" t="s">
        <v>1123</v>
      </c>
      <c r="E112" s="334" t="s">
        <v>1123</v>
      </c>
      <c r="F112" s="334" t="s">
        <v>1123</v>
      </c>
      <c r="G112" s="334" t="s">
        <v>1123</v>
      </c>
      <c r="H112" s="334" t="s">
        <v>1123</v>
      </c>
      <c r="I112" s="334" t="s">
        <v>1123</v>
      </c>
      <c r="J112" s="334" t="s">
        <v>1123</v>
      </c>
      <c r="K112" s="335" t="s">
        <v>1123</v>
      </c>
      <c r="L112" s="458"/>
      <c r="M112" s="336" t="s">
        <v>1640</v>
      </c>
      <c r="N112" s="336" t="s">
        <v>1640</v>
      </c>
      <c r="O112" s="456"/>
      <c r="P112" s="456"/>
      <c r="Q112" s="456"/>
      <c r="R112" s="456"/>
      <c r="S112" s="456"/>
      <c r="T112" s="456"/>
      <c r="U112" s="456"/>
      <c r="V112" s="456"/>
      <c r="W112" s="456"/>
      <c r="X112" s="456"/>
      <c r="Y112" s="456"/>
      <c r="Z112" s="456"/>
      <c r="AA112" s="456"/>
      <c r="AB112" s="456"/>
      <c r="AC112" s="456"/>
      <c r="AD112" s="456"/>
      <c r="AE112" s="456"/>
      <c r="AF112" s="456"/>
      <c r="AG112" s="456"/>
      <c r="AH112" s="456"/>
      <c r="AI112" s="456"/>
      <c r="AJ112" s="456"/>
    </row>
    <row r="113" spans="1:36" ht="15">
      <c r="A113" s="337" t="s">
        <v>7</v>
      </c>
      <c r="B113" s="338">
        <v>1</v>
      </c>
      <c r="C113" s="339">
        <v>1</v>
      </c>
      <c r="D113" s="339">
        <v>1</v>
      </c>
      <c r="E113" s="339">
        <v>1</v>
      </c>
      <c r="F113" s="339">
        <v>1</v>
      </c>
      <c r="G113" s="339">
        <v>1</v>
      </c>
      <c r="H113" s="339">
        <v>1</v>
      </c>
      <c r="I113" s="339">
        <v>1</v>
      </c>
      <c r="J113" s="339">
        <v>1</v>
      </c>
      <c r="K113" s="340">
        <v>1</v>
      </c>
      <c r="L113" s="458"/>
      <c r="M113" s="341">
        <v>1</v>
      </c>
      <c r="N113" s="341">
        <v>1</v>
      </c>
      <c r="O113" s="456"/>
      <c r="P113" s="456"/>
      <c r="Q113" s="456"/>
      <c r="R113" s="456"/>
      <c r="S113" s="456"/>
      <c r="T113" s="456"/>
      <c r="U113" s="456"/>
      <c r="V113" s="456"/>
      <c r="W113" s="456"/>
      <c r="X113" s="456"/>
      <c r="Y113" s="456"/>
      <c r="Z113" s="456"/>
      <c r="AA113" s="456"/>
      <c r="AB113" s="456"/>
      <c r="AC113" s="456"/>
      <c r="AD113" s="456"/>
      <c r="AE113" s="456"/>
      <c r="AF113" s="456"/>
      <c r="AG113" s="456"/>
      <c r="AH113" s="456"/>
      <c r="AI113" s="456"/>
      <c r="AJ113" s="456"/>
    </row>
    <row r="114" spans="1:36" ht="15">
      <c r="A114" s="342" t="s">
        <v>1050</v>
      </c>
      <c r="B114" s="343">
        <v>1</v>
      </c>
      <c r="C114" s="344">
        <v>1</v>
      </c>
      <c r="D114" s="344">
        <v>1</v>
      </c>
      <c r="E114" s="344">
        <v>1</v>
      </c>
      <c r="F114" s="344">
        <v>1</v>
      </c>
      <c r="G114" s="344">
        <v>1</v>
      </c>
      <c r="H114" s="344">
        <v>1</v>
      </c>
      <c r="I114" s="344">
        <v>1</v>
      </c>
      <c r="J114" s="344">
        <v>1</v>
      </c>
      <c r="K114" s="345">
        <v>1</v>
      </c>
      <c r="L114" s="458"/>
      <c r="M114" s="346">
        <v>1</v>
      </c>
      <c r="N114" s="346">
        <v>1</v>
      </c>
      <c r="O114" s="456"/>
      <c r="P114" s="456"/>
      <c r="Q114" s="456"/>
      <c r="R114" s="456"/>
      <c r="S114" s="456"/>
      <c r="T114" s="456"/>
      <c r="U114" s="456"/>
      <c r="V114" s="456"/>
      <c r="W114" s="456"/>
      <c r="X114" s="456"/>
      <c r="Y114" s="456"/>
      <c r="Z114" s="456"/>
      <c r="AA114" s="456"/>
      <c r="AB114" s="456"/>
      <c r="AC114" s="456"/>
      <c r="AD114" s="456"/>
      <c r="AE114" s="456"/>
      <c r="AF114" s="456"/>
      <c r="AG114" s="456"/>
      <c r="AH114" s="456"/>
      <c r="AI114" s="456"/>
      <c r="AJ114" s="456"/>
    </row>
    <row r="115" spans="1:36" ht="15">
      <c r="A115" s="312" t="s">
        <v>1541</v>
      </c>
      <c r="B115" s="347">
        <v>0</v>
      </c>
      <c r="C115" s="348">
        <v>0</v>
      </c>
      <c r="D115" s="348">
        <v>0</v>
      </c>
      <c r="E115" s="348">
        <v>0</v>
      </c>
      <c r="F115" s="348">
        <v>0</v>
      </c>
      <c r="G115" s="348">
        <v>0</v>
      </c>
      <c r="H115" s="348">
        <v>0</v>
      </c>
      <c r="I115" s="348">
        <v>0</v>
      </c>
      <c r="J115" s="348">
        <v>0</v>
      </c>
      <c r="K115" s="349">
        <v>0.5</v>
      </c>
      <c r="L115" s="458"/>
      <c r="M115" s="350">
        <v>0</v>
      </c>
      <c r="N115" s="350">
        <v>0</v>
      </c>
      <c r="O115" s="456"/>
      <c r="P115" s="456"/>
      <c r="Q115" s="456"/>
      <c r="R115" s="456"/>
      <c r="S115" s="456"/>
      <c r="T115" s="456"/>
      <c r="U115" s="456"/>
      <c r="V115" s="456"/>
      <c r="W115" s="456"/>
      <c r="X115" s="456"/>
      <c r="Y115" s="456"/>
      <c r="Z115" s="456"/>
      <c r="AA115" s="456"/>
      <c r="AB115" s="456"/>
      <c r="AC115" s="456"/>
      <c r="AD115" s="456"/>
      <c r="AE115" s="456"/>
      <c r="AF115" s="456"/>
      <c r="AG115" s="456"/>
      <c r="AH115" s="456"/>
      <c r="AI115" s="456"/>
      <c r="AJ115" s="456"/>
    </row>
    <row r="116" spans="1:36" ht="15">
      <c r="A116" s="312" t="s">
        <v>1542</v>
      </c>
      <c r="B116" s="351">
        <v>0</v>
      </c>
      <c r="C116" s="352">
        <v>0</v>
      </c>
      <c r="D116" s="352">
        <v>0</v>
      </c>
      <c r="E116" s="352">
        <v>0</v>
      </c>
      <c r="F116" s="352">
        <v>0</v>
      </c>
      <c r="G116" s="352">
        <v>0</v>
      </c>
      <c r="H116" s="352">
        <v>0</v>
      </c>
      <c r="I116" s="352">
        <v>0</v>
      </c>
      <c r="J116" s="352">
        <v>0.5</v>
      </c>
      <c r="K116" s="353">
        <v>0</v>
      </c>
      <c r="L116" s="458"/>
      <c r="M116" s="354">
        <v>0</v>
      </c>
      <c r="N116" s="354">
        <v>0</v>
      </c>
      <c r="O116" s="456"/>
      <c r="P116" s="456"/>
      <c r="Q116" s="456"/>
      <c r="R116" s="456"/>
      <c r="S116" s="456"/>
      <c r="T116" s="456"/>
      <c r="U116" s="456"/>
      <c r="V116" s="456"/>
      <c r="W116" s="456"/>
      <c r="X116" s="456"/>
      <c r="Y116" s="456"/>
      <c r="Z116" s="456"/>
      <c r="AA116" s="456"/>
      <c r="AB116" s="456"/>
      <c r="AC116" s="456"/>
      <c r="AD116" s="456"/>
      <c r="AE116" s="456"/>
      <c r="AF116" s="456"/>
      <c r="AG116" s="456"/>
      <c r="AH116" s="456"/>
      <c r="AI116" s="456"/>
      <c r="AJ116" s="456"/>
    </row>
    <row r="117" spans="1:36" ht="15">
      <c r="A117" s="312" t="s">
        <v>1543</v>
      </c>
      <c r="B117" s="355">
        <v>0</v>
      </c>
      <c r="C117" s="356">
        <v>0</v>
      </c>
      <c r="D117" s="356">
        <v>0</v>
      </c>
      <c r="E117" s="356">
        <v>0</v>
      </c>
      <c r="F117" s="356">
        <v>0</v>
      </c>
      <c r="G117" s="356">
        <v>0</v>
      </c>
      <c r="H117" s="356">
        <v>0.5</v>
      </c>
      <c r="I117" s="356">
        <v>0</v>
      </c>
      <c r="J117" s="356">
        <v>0</v>
      </c>
      <c r="K117" s="357">
        <v>0</v>
      </c>
      <c r="L117" s="458"/>
      <c r="M117" s="358">
        <v>0</v>
      </c>
      <c r="N117" s="358">
        <v>0</v>
      </c>
      <c r="O117" s="456"/>
      <c r="P117" s="456"/>
      <c r="Q117" s="456"/>
      <c r="R117" s="456"/>
      <c r="S117" s="456"/>
      <c r="T117" s="456"/>
      <c r="U117" s="456"/>
      <c r="V117" s="456"/>
      <c r="W117" s="456"/>
      <c r="X117" s="456"/>
      <c r="Y117" s="456"/>
      <c r="Z117" s="456"/>
      <c r="AA117" s="456"/>
      <c r="AB117" s="456"/>
      <c r="AC117" s="456"/>
      <c r="AD117" s="456"/>
      <c r="AE117" s="456"/>
      <c r="AF117" s="456"/>
      <c r="AG117" s="456"/>
      <c r="AH117" s="456"/>
      <c r="AI117" s="456"/>
      <c r="AJ117" s="456"/>
    </row>
    <row r="118" spans="1:36" ht="15">
      <c r="A118" s="312" t="s">
        <v>1544</v>
      </c>
      <c r="B118" s="359">
        <v>0</v>
      </c>
      <c r="C118" s="360">
        <v>0</v>
      </c>
      <c r="D118" s="360">
        <v>0.5</v>
      </c>
      <c r="E118" s="360">
        <v>0</v>
      </c>
      <c r="F118" s="360">
        <v>0</v>
      </c>
      <c r="G118" s="360">
        <v>0</v>
      </c>
      <c r="H118" s="360">
        <v>0</v>
      </c>
      <c r="I118" s="360">
        <v>0</v>
      </c>
      <c r="J118" s="360">
        <v>0</v>
      </c>
      <c r="K118" s="361">
        <v>0</v>
      </c>
      <c r="L118" s="458"/>
      <c r="M118" s="362">
        <v>0</v>
      </c>
      <c r="N118" s="362">
        <v>0</v>
      </c>
      <c r="O118" s="456"/>
      <c r="P118" s="456"/>
      <c r="Q118" s="456"/>
      <c r="R118" s="456"/>
      <c r="S118" s="456"/>
      <c r="T118" s="456"/>
      <c r="U118" s="456"/>
      <c r="V118" s="456"/>
      <c r="W118" s="456"/>
      <c r="X118" s="456"/>
      <c r="Y118" s="456"/>
      <c r="Z118" s="456"/>
      <c r="AA118" s="456"/>
      <c r="AB118" s="456"/>
      <c r="AC118" s="456"/>
      <c r="AD118" s="456"/>
      <c r="AE118" s="456"/>
      <c r="AF118" s="456"/>
      <c r="AG118" s="456"/>
      <c r="AH118" s="456"/>
      <c r="AI118" s="456"/>
      <c r="AJ118" s="456"/>
    </row>
    <row r="119" spans="1:36" ht="15">
      <c r="A119" s="363" t="s">
        <v>1545</v>
      </c>
      <c r="B119" s="364">
        <v>0</v>
      </c>
      <c r="C119" s="365">
        <v>0</v>
      </c>
      <c r="D119" s="365">
        <v>0</v>
      </c>
      <c r="E119" s="365">
        <v>0</v>
      </c>
      <c r="F119" s="365">
        <v>0.5</v>
      </c>
      <c r="G119" s="365">
        <v>0</v>
      </c>
      <c r="H119" s="365">
        <v>0</v>
      </c>
      <c r="I119" s="365">
        <v>0</v>
      </c>
      <c r="J119" s="365">
        <v>0</v>
      </c>
      <c r="K119" s="366">
        <v>0</v>
      </c>
      <c r="L119" s="458"/>
      <c r="M119" s="367">
        <v>0</v>
      </c>
      <c r="N119" s="367">
        <v>0</v>
      </c>
      <c r="O119" s="456"/>
      <c r="P119" s="456"/>
      <c r="Q119" s="456"/>
      <c r="R119" s="456"/>
      <c r="S119" s="456"/>
      <c r="T119" s="456"/>
      <c r="U119" s="456"/>
      <c r="V119" s="456"/>
      <c r="W119" s="456"/>
      <c r="X119" s="456"/>
      <c r="Y119" s="456"/>
      <c r="Z119" s="456"/>
      <c r="AA119" s="456"/>
      <c r="AB119" s="456"/>
      <c r="AC119" s="456"/>
      <c r="AD119" s="456"/>
      <c r="AE119" s="456"/>
      <c r="AF119" s="456"/>
      <c r="AG119" s="456"/>
      <c r="AH119" s="456"/>
      <c r="AI119" s="456"/>
      <c r="AJ119" s="456"/>
    </row>
    <row r="120" spans="1:36" ht="15">
      <c r="A120" s="312" t="s">
        <v>1546</v>
      </c>
      <c r="B120" s="368">
        <v>0</v>
      </c>
      <c r="C120" s="369">
        <v>0</v>
      </c>
      <c r="D120" s="369">
        <v>0</v>
      </c>
      <c r="E120" s="369">
        <v>0</v>
      </c>
      <c r="F120" s="369">
        <v>0</v>
      </c>
      <c r="G120" s="369">
        <v>0</v>
      </c>
      <c r="H120" s="369">
        <v>0</v>
      </c>
      <c r="I120" s="369">
        <v>0.5</v>
      </c>
      <c r="J120" s="369">
        <v>0</v>
      </c>
      <c r="K120" s="370">
        <v>0</v>
      </c>
      <c r="L120" s="458"/>
      <c r="M120" s="371">
        <v>0</v>
      </c>
      <c r="N120" s="371">
        <v>0</v>
      </c>
      <c r="O120" s="456"/>
      <c r="P120" s="456"/>
      <c r="Q120" s="456"/>
      <c r="R120" s="456"/>
      <c r="S120" s="456"/>
      <c r="T120" s="456"/>
      <c r="U120" s="456"/>
      <c r="V120" s="456"/>
      <c r="W120" s="456"/>
      <c r="X120" s="456"/>
      <c r="Y120" s="456"/>
      <c r="Z120" s="456"/>
      <c r="AA120" s="456"/>
      <c r="AB120" s="456"/>
      <c r="AC120" s="456"/>
      <c r="AD120" s="456"/>
      <c r="AE120" s="456"/>
      <c r="AF120" s="456"/>
      <c r="AG120" s="456"/>
      <c r="AH120" s="456"/>
      <c r="AI120" s="456"/>
      <c r="AJ120" s="456"/>
    </row>
    <row r="121" spans="1:36" ht="15">
      <c r="A121" s="312" t="s">
        <v>1547</v>
      </c>
      <c r="B121" s="372">
        <v>0</v>
      </c>
      <c r="C121" s="373">
        <v>0</v>
      </c>
      <c r="D121" s="373">
        <v>0</v>
      </c>
      <c r="E121" s="373">
        <v>0.5</v>
      </c>
      <c r="F121" s="373">
        <v>0</v>
      </c>
      <c r="G121" s="373">
        <v>0</v>
      </c>
      <c r="H121" s="373">
        <v>0</v>
      </c>
      <c r="I121" s="373">
        <v>0</v>
      </c>
      <c r="J121" s="373">
        <v>0</v>
      </c>
      <c r="K121" s="405">
        <v>0</v>
      </c>
      <c r="L121" s="458"/>
      <c r="M121" s="375">
        <v>0</v>
      </c>
      <c r="N121" s="375">
        <v>0</v>
      </c>
      <c r="O121" s="456"/>
      <c r="P121" s="456"/>
      <c r="Q121" s="456"/>
      <c r="R121" s="456"/>
      <c r="S121" s="456"/>
      <c r="T121" s="456"/>
      <c r="U121" s="456"/>
      <c r="V121" s="456"/>
      <c r="W121" s="456"/>
      <c r="X121" s="456"/>
      <c r="Y121" s="456"/>
      <c r="Z121" s="456"/>
      <c r="AA121" s="456"/>
      <c r="AB121" s="456"/>
      <c r="AC121" s="456"/>
      <c r="AD121" s="456"/>
      <c r="AE121" s="456"/>
      <c r="AF121" s="456"/>
      <c r="AG121" s="456"/>
      <c r="AH121" s="456"/>
      <c r="AI121" s="456"/>
      <c r="AJ121" s="456"/>
    </row>
    <row r="122" spans="1:36" ht="15">
      <c r="A122" s="312" t="s">
        <v>1548</v>
      </c>
      <c r="B122" s="376">
        <v>0</v>
      </c>
      <c r="C122" s="377">
        <v>0</v>
      </c>
      <c r="D122" s="377">
        <v>0</v>
      </c>
      <c r="E122" s="377">
        <v>0</v>
      </c>
      <c r="F122" s="377">
        <v>0</v>
      </c>
      <c r="G122" s="377">
        <v>0.5</v>
      </c>
      <c r="H122" s="377">
        <v>0</v>
      </c>
      <c r="I122" s="377">
        <v>0</v>
      </c>
      <c r="J122" s="377">
        <v>0</v>
      </c>
      <c r="K122" s="406">
        <v>0</v>
      </c>
      <c r="L122" s="458"/>
      <c r="M122" s="379">
        <v>0</v>
      </c>
      <c r="N122" s="379">
        <v>0</v>
      </c>
      <c r="O122" s="456"/>
      <c r="P122" s="456"/>
      <c r="Q122" s="456"/>
      <c r="R122" s="456"/>
      <c r="S122" s="456"/>
      <c r="T122" s="456"/>
      <c r="U122" s="456"/>
      <c r="V122" s="456"/>
      <c r="W122" s="456"/>
      <c r="X122" s="456"/>
      <c r="Y122" s="456"/>
      <c r="Z122" s="456"/>
      <c r="AA122" s="456"/>
      <c r="AB122" s="456"/>
      <c r="AC122" s="456"/>
      <c r="AD122" s="456"/>
      <c r="AE122" s="456"/>
      <c r="AF122" s="456"/>
      <c r="AG122" s="456"/>
      <c r="AH122" s="456"/>
      <c r="AI122" s="456"/>
      <c r="AJ122" s="456"/>
    </row>
    <row r="123" spans="1:36" ht="15">
      <c r="A123" s="312" t="s">
        <v>1549</v>
      </c>
      <c r="B123" s="380">
        <v>0</v>
      </c>
      <c r="C123" s="381">
        <v>0.5</v>
      </c>
      <c r="D123" s="381">
        <v>0</v>
      </c>
      <c r="E123" s="381">
        <v>0</v>
      </c>
      <c r="F123" s="381">
        <v>0</v>
      </c>
      <c r="G123" s="381">
        <v>0</v>
      </c>
      <c r="H123" s="381">
        <v>0</v>
      </c>
      <c r="I123" s="381">
        <v>0</v>
      </c>
      <c r="J123" s="381">
        <v>0</v>
      </c>
      <c r="K123" s="407">
        <v>0</v>
      </c>
      <c r="L123" s="458"/>
      <c r="M123" s="383">
        <v>0</v>
      </c>
      <c r="N123" s="383">
        <v>0</v>
      </c>
      <c r="O123" s="456"/>
      <c r="P123" s="456"/>
      <c r="Q123" s="456"/>
      <c r="R123" s="456"/>
      <c r="S123" s="456"/>
      <c r="T123" s="456"/>
      <c r="U123" s="456"/>
      <c r="V123" s="456"/>
      <c r="W123" s="456"/>
      <c r="X123" s="456"/>
      <c r="Y123" s="456"/>
      <c r="Z123" s="456"/>
      <c r="AA123" s="456"/>
      <c r="AB123" s="456"/>
      <c r="AC123" s="456"/>
      <c r="AD123" s="456"/>
      <c r="AE123" s="456"/>
      <c r="AF123" s="456"/>
      <c r="AG123" s="456"/>
      <c r="AH123" s="456"/>
      <c r="AI123" s="456"/>
      <c r="AJ123" s="456"/>
    </row>
    <row r="124" spans="1:36" ht="15">
      <c r="A124" s="312" t="s">
        <v>1072</v>
      </c>
      <c r="B124" s="338">
        <v>1</v>
      </c>
      <c r="C124" s="339">
        <v>1</v>
      </c>
      <c r="D124" s="339">
        <v>1</v>
      </c>
      <c r="E124" s="339">
        <v>1</v>
      </c>
      <c r="F124" s="339">
        <v>1</v>
      </c>
      <c r="G124" s="339">
        <v>1</v>
      </c>
      <c r="H124" s="339">
        <v>1</v>
      </c>
      <c r="I124" s="339">
        <v>1</v>
      </c>
      <c r="J124" s="339">
        <v>1</v>
      </c>
      <c r="K124" s="340">
        <v>1</v>
      </c>
      <c r="L124" s="458"/>
      <c r="M124" s="341">
        <v>1</v>
      </c>
      <c r="N124" s="341">
        <v>1</v>
      </c>
      <c r="O124" s="456"/>
      <c r="P124" s="456"/>
      <c r="Q124" s="456"/>
      <c r="R124" s="456"/>
      <c r="S124" s="456"/>
      <c r="T124" s="456"/>
      <c r="U124" s="456"/>
      <c r="V124" s="456"/>
      <c r="W124" s="456"/>
      <c r="X124" s="456"/>
      <c r="Y124" s="456"/>
      <c r="Z124" s="456"/>
      <c r="AA124" s="456"/>
      <c r="AB124" s="456"/>
      <c r="AC124" s="456"/>
      <c r="AD124" s="456"/>
      <c r="AE124" s="456"/>
      <c r="AF124" s="456"/>
      <c r="AG124" s="456"/>
      <c r="AH124" s="456"/>
      <c r="AI124" s="456"/>
      <c r="AJ124" s="456"/>
    </row>
    <row r="125" spans="1:36" ht="15">
      <c r="A125" s="312" t="s">
        <v>1074</v>
      </c>
      <c r="B125" s="338">
        <v>1</v>
      </c>
      <c r="C125" s="339">
        <v>1</v>
      </c>
      <c r="D125" s="339">
        <v>1</v>
      </c>
      <c r="E125" s="339">
        <v>1</v>
      </c>
      <c r="F125" s="339">
        <v>1</v>
      </c>
      <c r="G125" s="339">
        <v>1</v>
      </c>
      <c r="H125" s="339">
        <v>1</v>
      </c>
      <c r="I125" s="339">
        <v>1</v>
      </c>
      <c r="J125" s="339">
        <v>1</v>
      </c>
      <c r="K125" s="340">
        <v>1</v>
      </c>
      <c r="L125" s="458"/>
      <c r="M125" s="341">
        <v>1</v>
      </c>
      <c r="N125" s="341">
        <v>1</v>
      </c>
      <c r="O125" s="456"/>
      <c r="P125" s="456"/>
      <c r="Q125" s="456"/>
      <c r="R125" s="456"/>
      <c r="S125" s="456"/>
      <c r="T125" s="456"/>
      <c r="U125" s="456"/>
      <c r="V125" s="456"/>
      <c r="W125" s="456"/>
      <c r="X125" s="456"/>
      <c r="Y125" s="456"/>
      <c r="Z125" s="456"/>
      <c r="AA125" s="456"/>
      <c r="AB125" s="456"/>
      <c r="AC125" s="456"/>
      <c r="AD125" s="456"/>
      <c r="AE125" s="456"/>
      <c r="AF125" s="456"/>
      <c r="AG125" s="456"/>
      <c r="AH125" s="456"/>
      <c r="AI125" s="456"/>
      <c r="AJ125" s="456"/>
    </row>
    <row r="126" spans="1:36" ht="15">
      <c r="A126" s="312" t="s">
        <v>1076</v>
      </c>
      <c r="B126" s="385">
        <v>1</v>
      </c>
      <c r="C126" s="386">
        <v>1</v>
      </c>
      <c r="D126" s="386">
        <v>1</v>
      </c>
      <c r="E126" s="386">
        <v>1</v>
      </c>
      <c r="F126" s="386">
        <v>1</v>
      </c>
      <c r="G126" s="386">
        <v>1</v>
      </c>
      <c r="H126" s="386">
        <v>1</v>
      </c>
      <c r="I126" s="386">
        <v>1</v>
      </c>
      <c r="J126" s="386">
        <v>1</v>
      </c>
      <c r="K126" s="408">
        <v>1</v>
      </c>
      <c r="L126" s="458"/>
      <c r="M126" s="388">
        <v>1</v>
      </c>
      <c r="N126" s="388">
        <v>1</v>
      </c>
      <c r="O126" s="456"/>
      <c r="P126" s="456"/>
      <c r="Q126" s="456"/>
      <c r="R126" s="456"/>
      <c r="S126" s="456"/>
      <c r="T126" s="456"/>
      <c r="U126" s="456"/>
      <c r="V126" s="456"/>
      <c r="W126" s="456"/>
      <c r="X126" s="456"/>
      <c r="Y126" s="456"/>
      <c r="Z126" s="456"/>
      <c r="AA126" s="456"/>
      <c r="AB126" s="456"/>
      <c r="AC126" s="456"/>
      <c r="AD126" s="456"/>
      <c r="AE126" s="456"/>
      <c r="AF126" s="456"/>
      <c r="AG126" s="456"/>
      <c r="AH126" s="456"/>
      <c r="AI126" s="456"/>
      <c r="AJ126" s="456"/>
    </row>
    <row r="127" spans="1:36" ht="15.75">
      <c r="A127" s="312" t="s">
        <v>566</v>
      </c>
      <c r="B127" s="338" t="s">
        <v>1123</v>
      </c>
      <c r="C127" s="339" t="s">
        <v>1123</v>
      </c>
      <c r="D127" s="339" t="s">
        <v>1123</v>
      </c>
      <c r="E127" s="339" t="s">
        <v>1123</v>
      </c>
      <c r="F127" s="339" t="s">
        <v>1123</v>
      </c>
      <c r="G127" s="339" t="s">
        <v>1123</v>
      </c>
      <c r="H127" s="339" t="s">
        <v>1123</v>
      </c>
      <c r="I127" s="339" t="s">
        <v>1123</v>
      </c>
      <c r="J127" s="339" t="s">
        <v>1123</v>
      </c>
      <c r="K127" s="340" t="s">
        <v>1123</v>
      </c>
      <c r="L127" s="458"/>
      <c r="M127" s="341" t="s">
        <v>1123</v>
      </c>
      <c r="N127" s="341" t="s">
        <v>1123</v>
      </c>
      <c r="O127" s="456"/>
      <c r="P127" s="456"/>
      <c r="Q127" s="456"/>
      <c r="R127" s="456"/>
      <c r="S127" s="456"/>
      <c r="T127" s="456"/>
      <c r="U127" s="456"/>
      <c r="V127" s="456"/>
      <c r="W127" s="456"/>
      <c r="X127" s="456"/>
      <c r="Y127" s="456"/>
      <c r="Z127" s="456"/>
      <c r="AA127" s="456"/>
      <c r="AB127" s="456"/>
      <c r="AC127" s="456"/>
      <c r="AD127" s="456"/>
      <c r="AE127" s="456"/>
      <c r="AF127" s="456"/>
      <c r="AG127" s="456"/>
      <c r="AH127" s="456"/>
      <c r="AI127" s="456"/>
      <c r="AJ127" s="456"/>
    </row>
    <row r="128" spans="1:36" ht="15.75">
      <c r="A128" s="389" t="s">
        <v>1088</v>
      </c>
      <c r="B128" s="390" t="s">
        <v>1552</v>
      </c>
      <c r="C128" s="390" t="s">
        <v>1551</v>
      </c>
      <c r="D128" s="390" t="s">
        <v>1551</v>
      </c>
      <c r="E128" s="390" t="s">
        <v>1551</v>
      </c>
      <c r="F128" s="390" t="s">
        <v>1551</v>
      </c>
      <c r="G128" s="390" t="s">
        <v>1551</v>
      </c>
      <c r="H128" s="390" t="s">
        <v>1551</v>
      </c>
      <c r="I128" s="390" t="s">
        <v>1551</v>
      </c>
      <c r="J128" s="390" t="s">
        <v>1551</v>
      </c>
      <c r="K128" s="390" t="s">
        <v>1551</v>
      </c>
      <c r="L128" s="458"/>
      <c r="M128" s="392" t="s">
        <v>1552</v>
      </c>
      <c r="N128" s="392" t="s">
        <v>1552</v>
      </c>
      <c r="O128" s="456"/>
      <c r="P128" s="456"/>
      <c r="Q128" s="456"/>
      <c r="R128" s="456"/>
      <c r="S128" s="456"/>
      <c r="T128" s="456"/>
      <c r="U128" s="456"/>
      <c r="V128" s="456"/>
      <c r="W128" s="456"/>
      <c r="X128" s="456"/>
      <c r="Y128" s="456"/>
      <c r="Z128" s="456"/>
      <c r="AA128" s="456"/>
      <c r="AB128" s="456"/>
      <c r="AC128" s="456"/>
      <c r="AD128" s="456"/>
      <c r="AE128" s="456"/>
      <c r="AF128" s="456"/>
      <c r="AG128" s="456"/>
      <c r="AH128" s="456"/>
      <c r="AI128" s="456"/>
      <c r="AJ128" s="456"/>
    </row>
    <row r="129" spans="1:36" ht="15">
      <c r="A129" s="312" t="s">
        <v>1553</v>
      </c>
      <c r="B129" s="351">
        <v>0</v>
      </c>
      <c r="C129" s="352">
        <v>0</v>
      </c>
      <c r="D129" s="352">
        <v>0</v>
      </c>
      <c r="E129" s="352">
        <v>0</v>
      </c>
      <c r="F129" s="352">
        <v>0</v>
      </c>
      <c r="G129" s="352">
        <v>0</v>
      </c>
      <c r="H129" s="352">
        <v>0</v>
      </c>
      <c r="I129" s="352">
        <v>0</v>
      </c>
      <c r="J129" s="352">
        <v>0</v>
      </c>
      <c r="K129" s="353">
        <v>0</v>
      </c>
      <c r="L129" s="458"/>
      <c r="M129" s="354">
        <v>0</v>
      </c>
      <c r="N129" s="354">
        <v>0</v>
      </c>
      <c r="O129" s="456"/>
      <c r="P129" s="456"/>
      <c r="Q129" s="456"/>
      <c r="R129" s="456"/>
      <c r="S129" s="456"/>
      <c r="T129" s="456"/>
      <c r="U129" s="456"/>
      <c r="V129" s="456"/>
      <c r="W129" s="456"/>
      <c r="X129" s="456"/>
      <c r="Y129" s="456"/>
      <c r="Z129" s="456"/>
      <c r="AA129" s="456"/>
      <c r="AB129" s="456"/>
      <c r="AC129" s="456"/>
      <c r="AD129" s="456"/>
      <c r="AE129" s="456"/>
      <c r="AF129" s="456"/>
      <c r="AG129" s="456"/>
      <c r="AH129" s="456"/>
      <c r="AI129" s="456"/>
      <c r="AJ129" s="456"/>
    </row>
    <row r="130" spans="1:36" ht="15.75">
      <c r="A130" s="312" t="s">
        <v>588</v>
      </c>
      <c r="B130" s="394" t="s">
        <v>1641</v>
      </c>
      <c r="C130" s="394" t="s">
        <v>1641</v>
      </c>
      <c r="D130" s="394" t="s">
        <v>1641</v>
      </c>
      <c r="E130" s="394" t="s">
        <v>1641</v>
      </c>
      <c r="F130" s="394" t="s">
        <v>1641</v>
      </c>
      <c r="G130" s="394" t="s">
        <v>1641</v>
      </c>
      <c r="H130" s="394" t="s">
        <v>1641</v>
      </c>
      <c r="I130" s="394" t="s">
        <v>1641</v>
      </c>
      <c r="J130" s="394" t="s">
        <v>1641</v>
      </c>
      <c r="K130" s="394" t="s">
        <v>1641</v>
      </c>
      <c r="L130" s="458"/>
      <c r="M130" s="397" t="s">
        <v>1642</v>
      </c>
      <c r="N130" s="397" t="s">
        <v>1642</v>
      </c>
      <c r="O130" s="456"/>
      <c r="P130" s="456"/>
      <c r="Q130" s="456"/>
      <c r="R130" s="456"/>
      <c r="S130" s="456"/>
      <c r="T130" s="456"/>
      <c r="U130" s="456"/>
      <c r="V130" s="456"/>
      <c r="W130" s="456"/>
      <c r="X130" s="456"/>
      <c r="Y130" s="456"/>
      <c r="Z130" s="456"/>
      <c r="AA130" s="456"/>
      <c r="AB130" s="456"/>
      <c r="AC130" s="456"/>
      <c r="AD130" s="456"/>
      <c r="AE130" s="456"/>
      <c r="AF130" s="456"/>
      <c r="AG130" s="456"/>
      <c r="AH130" s="456"/>
      <c r="AI130" s="456"/>
      <c r="AJ130" s="456"/>
    </row>
    <row r="131" spans="1:36" ht="15">
      <c r="A131" s="312" t="s">
        <v>1556</v>
      </c>
      <c r="B131" s="467">
        <v>100</v>
      </c>
      <c r="C131" s="467">
        <v>100</v>
      </c>
      <c r="D131" s="467">
        <v>100</v>
      </c>
      <c r="E131" s="467">
        <v>100</v>
      </c>
      <c r="F131" s="467">
        <v>100</v>
      </c>
      <c r="G131" s="467">
        <v>100</v>
      </c>
      <c r="H131" s="467">
        <v>100</v>
      </c>
      <c r="I131" s="467">
        <v>100</v>
      </c>
      <c r="J131" s="467">
        <v>100</v>
      </c>
      <c r="K131" s="467">
        <v>100</v>
      </c>
      <c r="L131" s="456"/>
      <c r="M131" s="470">
        <v>100</v>
      </c>
      <c r="N131" s="470">
        <v>100</v>
      </c>
      <c r="O131" s="456"/>
      <c r="P131" s="456"/>
      <c r="Q131" s="456"/>
      <c r="R131" s="456"/>
      <c r="S131" s="456"/>
      <c r="T131" s="456"/>
      <c r="U131" s="456"/>
      <c r="V131" s="456"/>
      <c r="W131" s="456"/>
      <c r="X131" s="456"/>
      <c r="Y131" s="456"/>
      <c r="Z131" s="456"/>
      <c r="AA131" s="456"/>
      <c r="AB131" s="456"/>
      <c r="AC131" s="456"/>
      <c r="AD131" s="456"/>
      <c r="AE131" s="456"/>
      <c r="AF131" s="456"/>
      <c r="AG131" s="456"/>
      <c r="AH131" s="456"/>
      <c r="AI131" s="456"/>
      <c r="AJ131" s="456"/>
    </row>
    <row r="132" spans="1:36" ht="15">
      <c r="A132" s="312" t="s">
        <v>1557</v>
      </c>
      <c r="B132" s="467" t="s">
        <v>1643</v>
      </c>
      <c r="C132" s="468" t="s">
        <v>1644</v>
      </c>
      <c r="D132" s="468" t="s">
        <v>1645</v>
      </c>
      <c r="E132" s="468" t="s">
        <v>1646</v>
      </c>
      <c r="F132" s="468" t="s">
        <v>1647</v>
      </c>
      <c r="G132" s="468" t="s">
        <v>1648</v>
      </c>
      <c r="H132" s="468" t="s">
        <v>1649</v>
      </c>
      <c r="I132" s="468" t="s">
        <v>1650</v>
      </c>
      <c r="J132" s="468" t="s">
        <v>1651</v>
      </c>
      <c r="K132" s="471" t="s">
        <v>1652</v>
      </c>
      <c r="L132" s="458"/>
      <c r="M132" s="470" t="s">
        <v>1653</v>
      </c>
      <c r="N132" s="470" t="s">
        <v>1653</v>
      </c>
      <c r="O132" s="456"/>
      <c r="P132" s="456"/>
      <c r="Q132" s="456"/>
      <c r="R132" s="456"/>
      <c r="S132" s="456"/>
      <c r="T132" s="456"/>
      <c r="U132" s="456"/>
      <c r="V132" s="456"/>
      <c r="W132" s="456"/>
      <c r="X132" s="456"/>
      <c r="Y132" s="456"/>
      <c r="Z132" s="456"/>
      <c r="AA132" s="456"/>
      <c r="AB132" s="456"/>
      <c r="AC132" s="456"/>
      <c r="AD132" s="456"/>
      <c r="AE132" s="456"/>
      <c r="AF132" s="456"/>
      <c r="AG132" s="456"/>
      <c r="AH132" s="456"/>
      <c r="AI132" s="456"/>
      <c r="AJ132" s="456"/>
    </row>
    <row r="133" spans="1:36" ht="15.75">
      <c r="A133" s="312" t="s">
        <v>1568</v>
      </c>
      <c r="B133" s="338" t="s">
        <v>1123</v>
      </c>
      <c r="C133" s="339" t="s">
        <v>1123</v>
      </c>
      <c r="D133" s="339" t="s">
        <v>1123</v>
      </c>
      <c r="E133" s="339" t="s">
        <v>1123</v>
      </c>
      <c r="F133" s="339" t="s">
        <v>1123</v>
      </c>
      <c r="G133" s="339" t="s">
        <v>1123</v>
      </c>
      <c r="H133" s="339" t="s">
        <v>1123</v>
      </c>
      <c r="I133" s="339" t="s">
        <v>1123</v>
      </c>
      <c r="J133" s="339" t="s">
        <v>1123</v>
      </c>
      <c r="K133" s="340" t="s">
        <v>1123</v>
      </c>
      <c r="L133" s="458"/>
      <c r="M133" s="341" t="s">
        <v>1654</v>
      </c>
      <c r="N133" s="341" t="s">
        <v>1654</v>
      </c>
      <c r="O133" s="456"/>
      <c r="P133" s="456"/>
      <c r="Q133" s="456"/>
      <c r="R133" s="456"/>
      <c r="S133" s="456"/>
      <c r="T133" s="456"/>
      <c r="U133" s="456"/>
      <c r="V133" s="456"/>
      <c r="W133" s="456"/>
      <c r="X133" s="456"/>
      <c r="Y133" s="456"/>
      <c r="Z133" s="456"/>
      <c r="AA133" s="456"/>
      <c r="AB133" s="456"/>
      <c r="AC133" s="456"/>
      <c r="AD133" s="456"/>
      <c r="AE133" s="456"/>
      <c r="AF133" s="456"/>
      <c r="AG133" s="456"/>
      <c r="AH133" s="456"/>
      <c r="AI133" s="456"/>
      <c r="AJ133" s="456"/>
    </row>
    <row r="134" spans="1:36" ht="15">
      <c r="A134" s="458"/>
      <c r="B134" s="461"/>
      <c r="C134" s="458"/>
      <c r="D134" s="458"/>
      <c r="E134" s="458"/>
      <c r="F134" s="458"/>
      <c r="G134" s="458"/>
      <c r="H134" s="458"/>
      <c r="I134" s="458"/>
      <c r="J134" s="458"/>
      <c r="K134" s="460"/>
      <c r="L134" s="458"/>
      <c r="M134" s="458"/>
      <c r="N134" s="458"/>
      <c r="O134" s="456"/>
      <c r="P134" s="456"/>
      <c r="Q134" s="456"/>
      <c r="R134" s="456"/>
      <c r="S134" s="456"/>
      <c r="T134" s="456"/>
      <c r="U134" s="456"/>
      <c r="V134" s="456"/>
      <c r="W134" s="456"/>
      <c r="X134" s="456"/>
      <c r="Y134" s="456"/>
      <c r="Z134" s="456"/>
      <c r="AA134" s="456"/>
      <c r="AB134" s="456"/>
      <c r="AC134" s="456"/>
      <c r="AD134" s="456"/>
      <c r="AE134" s="456"/>
      <c r="AF134" s="456"/>
      <c r="AG134" s="456"/>
      <c r="AH134" s="456"/>
      <c r="AI134" s="456"/>
      <c r="AJ134" s="456"/>
    </row>
    <row r="135" spans="1:36" ht="15.75">
      <c r="A135" s="312" t="s">
        <v>1526</v>
      </c>
      <c r="B135" s="413" t="s">
        <v>1655</v>
      </c>
      <c r="C135" s="414" t="s">
        <v>1656</v>
      </c>
      <c r="D135" s="414" t="s">
        <v>1657</v>
      </c>
      <c r="E135" s="414" t="s">
        <v>1658</v>
      </c>
      <c r="F135" s="414" t="s">
        <v>1659</v>
      </c>
      <c r="G135" s="414" t="s">
        <v>1660</v>
      </c>
      <c r="H135" s="414" t="s">
        <v>1661</v>
      </c>
      <c r="I135" s="414" t="s">
        <v>1662</v>
      </c>
      <c r="J135" s="414" t="s">
        <v>1663</v>
      </c>
      <c r="K135" s="415" t="s">
        <v>1664</v>
      </c>
      <c r="L135" s="458"/>
      <c r="M135" s="414" t="s">
        <v>1665</v>
      </c>
      <c r="N135" s="414" t="s">
        <v>1665</v>
      </c>
      <c r="O135" s="456"/>
      <c r="P135" s="456"/>
      <c r="Q135" s="456"/>
      <c r="R135" s="456"/>
      <c r="S135" s="456"/>
      <c r="T135" s="456"/>
      <c r="U135" s="456"/>
      <c r="V135" s="456"/>
      <c r="W135" s="456"/>
      <c r="X135" s="456"/>
      <c r="Y135" s="456"/>
      <c r="Z135" s="456"/>
      <c r="AA135" s="456"/>
      <c r="AB135" s="456"/>
      <c r="AC135" s="456"/>
      <c r="AD135" s="456"/>
      <c r="AE135" s="456"/>
      <c r="AF135" s="456"/>
      <c r="AG135" s="456"/>
      <c r="AH135" s="456"/>
      <c r="AI135" s="456"/>
      <c r="AJ135" s="456"/>
    </row>
    <row r="136" spans="1:36" ht="15">
      <c r="A136" s="312" t="s">
        <v>1536</v>
      </c>
      <c r="B136" s="313" t="s">
        <v>1502</v>
      </c>
      <c r="C136" s="314" t="s">
        <v>1209</v>
      </c>
      <c r="D136" s="315" t="s">
        <v>1211</v>
      </c>
      <c r="E136" s="316" t="s">
        <v>1212</v>
      </c>
      <c r="F136" s="317" t="s">
        <v>1210</v>
      </c>
      <c r="G136" s="318" t="s">
        <v>1213</v>
      </c>
      <c r="H136" s="319" t="s">
        <v>1214</v>
      </c>
      <c r="I136" s="320" t="s">
        <v>1215</v>
      </c>
      <c r="J136" s="321" t="s">
        <v>1216</v>
      </c>
      <c r="K136" s="322" t="s">
        <v>1217</v>
      </c>
      <c r="L136" s="458"/>
      <c r="M136" s="299" t="s">
        <v>1504</v>
      </c>
      <c r="N136" s="310" t="s">
        <v>1516</v>
      </c>
      <c r="O136" s="456"/>
      <c r="P136" s="456"/>
      <c r="Q136" s="456"/>
      <c r="R136" s="456"/>
      <c r="S136" s="456"/>
      <c r="T136" s="456"/>
      <c r="U136" s="456"/>
      <c r="V136" s="456"/>
      <c r="W136" s="456"/>
      <c r="X136" s="456"/>
      <c r="Y136" s="456"/>
      <c r="Z136" s="456"/>
      <c r="AA136" s="456"/>
      <c r="AB136" s="456"/>
      <c r="AC136" s="456"/>
      <c r="AD136" s="456"/>
      <c r="AE136" s="456"/>
      <c r="AF136" s="456"/>
      <c r="AG136" s="456"/>
      <c r="AH136" s="456"/>
      <c r="AI136" s="456"/>
      <c r="AJ136" s="456"/>
    </row>
    <row r="137" spans="1:36" ht="15.75">
      <c r="A137" s="312" t="s">
        <v>1537</v>
      </c>
      <c r="B137" s="323" t="s">
        <v>1508</v>
      </c>
      <c r="C137" s="324" t="s">
        <v>1508</v>
      </c>
      <c r="D137" s="324" t="s">
        <v>1508</v>
      </c>
      <c r="E137" s="324" t="s">
        <v>1508</v>
      </c>
      <c r="F137" s="324" t="s">
        <v>1508</v>
      </c>
      <c r="G137" s="324" t="s">
        <v>1508</v>
      </c>
      <c r="H137" s="324" t="s">
        <v>1508</v>
      </c>
      <c r="I137" s="324" t="s">
        <v>1508</v>
      </c>
      <c r="J137" s="324" t="s">
        <v>1508</v>
      </c>
      <c r="K137" s="325" t="s">
        <v>1508</v>
      </c>
      <c r="L137" s="458"/>
      <c r="M137" s="326" t="s">
        <v>1508</v>
      </c>
      <c r="N137" s="326" t="s">
        <v>1508</v>
      </c>
      <c r="O137" s="456"/>
      <c r="P137" s="456"/>
      <c r="Q137" s="456"/>
      <c r="R137" s="456"/>
      <c r="S137" s="456"/>
      <c r="T137" s="456"/>
      <c r="U137" s="456"/>
      <c r="V137" s="456"/>
      <c r="W137" s="456"/>
      <c r="X137" s="456"/>
      <c r="Y137" s="456"/>
      <c r="Z137" s="456"/>
      <c r="AA137" s="456"/>
      <c r="AB137" s="456"/>
      <c r="AC137" s="456"/>
      <c r="AD137" s="456"/>
      <c r="AE137" s="456"/>
      <c r="AF137" s="456"/>
      <c r="AG137" s="456"/>
      <c r="AH137" s="456"/>
      <c r="AI137" s="456"/>
      <c r="AJ137" s="456"/>
    </row>
    <row r="138" spans="1:36" ht="15.75">
      <c r="A138" s="327" t="s">
        <v>1045</v>
      </c>
      <c r="B138" s="328" t="s">
        <v>1640</v>
      </c>
      <c r="C138" s="329" t="s">
        <v>1640</v>
      </c>
      <c r="D138" s="329" t="s">
        <v>1640</v>
      </c>
      <c r="E138" s="329" t="s">
        <v>1640</v>
      </c>
      <c r="F138" s="329" t="s">
        <v>1640</v>
      </c>
      <c r="G138" s="329" t="s">
        <v>1640</v>
      </c>
      <c r="H138" s="329" t="s">
        <v>1640</v>
      </c>
      <c r="I138" s="329" t="s">
        <v>1640</v>
      </c>
      <c r="J138" s="329" t="s">
        <v>1640</v>
      </c>
      <c r="K138" s="330" t="s">
        <v>1640</v>
      </c>
      <c r="L138" s="458"/>
      <c r="M138" s="331" t="s">
        <v>1640</v>
      </c>
      <c r="N138" s="331" t="s">
        <v>1640</v>
      </c>
      <c r="O138" s="456"/>
      <c r="P138" s="456"/>
      <c r="Q138" s="456"/>
      <c r="R138" s="456"/>
      <c r="S138" s="456"/>
      <c r="T138" s="456"/>
      <c r="U138" s="456"/>
      <c r="V138" s="456"/>
      <c r="W138" s="456"/>
      <c r="X138" s="456"/>
      <c r="Y138" s="456"/>
      <c r="Z138" s="456"/>
      <c r="AA138" s="456"/>
      <c r="AB138" s="456"/>
      <c r="AC138" s="456"/>
      <c r="AD138" s="456"/>
      <c r="AE138" s="456"/>
      <c r="AF138" s="456"/>
      <c r="AG138" s="456"/>
      <c r="AH138" s="456"/>
      <c r="AI138" s="456"/>
      <c r="AJ138" s="456"/>
    </row>
    <row r="139" spans="1:36" ht="15.75">
      <c r="A139" s="332" t="s">
        <v>1539</v>
      </c>
      <c r="B139" s="333" t="s">
        <v>1666</v>
      </c>
      <c r="C139" s="334" t="s">
        <v>1666</v>
      </c>
      <c r="D139" s="334" t="s">
        <v>1666</v>
      </c>
      <c r="E139" s="334" t="s">
        <v>1666</v>
      </c>
      <c r="F139" s="334" t="s">
        <v>1666</v>
      </c>
      <c r="G139" s="334" t="s">
        <v>1666</v>
      </c>
      <c r="H139" s="334" t="s">
        <v>1666</v>
      </c>
      <c r="I139" s="334" t="s">
        <v>1666</v>
      </c>
      <c r="J139" s="334" t="s">
        <v>1666</v>
      </c>
      <c r="K139" s="335" t="s">
        <v>1666</v>
      </c>
      <c r="L139" s="458"/>
      <c r="M139" s="336" t="s">
        <v>1666</v>
      </c>
      <c r="N139" s="336" t="s">
        <v>1666</v>
      </c>
      <c r="O139" s="456"/>
      <c r="P139" s="456"/>
      <c r="Q139" s="456"/>
      <c r="R139" s="456"/>
      <c r="S139" s="456"/>
      <c r="T139" s="456"/>
      <c r="U139" s="456"/>
      <c r="V139" s="456"/>
      <c r="W139" s="456"/>
      <c r="X139" s="456"/>
      <c r="Y139" s="456"/>
      <c r="Z139" s="456"/>
      <c r="AA139" s="456"/>
      <c r="AB139" s="456"/>
      <c r="AC139" s="456"/>
      <c r="AD139" s="456"/>
      <c r="AE139" s="456"/>
      <c r="AF139" s="456"/>
      <c r="AG139" s="456"/>
      <c r="AH139" s="456"/>
      <c r="AI139" s="456"/>
      <c r="AJ139" s="456"/>
    </row>
    <row r="140" spans="1:36" ht="15">
      <c r="A140" s="337" t="s">
        <v>7</v>
      </c>
      <c r="B140" s="338">
        <v>3</v>
      </c>
      <c r="C140" s="339">
        <v>2</v>
      </c>
      <c r="D140" s="339">
        <v>2</v>
      </c>
      <c r="E140" s="339">
        <v>2</v>
      </c>
      <c r="F140" s="339">
        <v>2</v>
      </c>
      <c r="G140" s="339">
        <v>2</v>
      </c>
      <c r="H140" s="339">
        <v>2</v>
      </c>
      <c r="I140" s="339">
        <v>2</v>
      </c>
      <c r="J140" s="339">
        <v>2</v>
      </c>
      <c r="K140" s="340">
        <v>2</v>
      </c>
      <c r="L140" s="458"/>
      <c r="M140" s="341">
        <v>2</v>
      </c>
      <c r="N140" s="341">
        <v>2</v>
      </c>
      <c r="O140" s="456"/>
      <c r="P140" s="456"/>
      <c r="Q140" s="456"/>
      <c r="R140" s="456"/>
      <c r="S140" s="456"/>
      <c r="T140" s="456"/>
      <c r="U140" s="456"/>
      <c r="V140" s="456"/>
      <c r="W140" s="456"/>
      <c r="X140" s="456"/>
      <c r="Y140" s="456"/>
      <c r="Z140" s="456"/>
      <c r="AA140" s="456"/>
      <c r="AB140" s="456"/>
      <c r="AC140" s="456"/>
      <c r="AD140" s="456"/>
      <c r="AE140" s="456"/>
      <c r="AF140" s="456"/>
      <c r="AG140" s="456"/>
      <c r="AH140" s="456"/>
      <c r="AI140" s="456"/>
      <c r="AJ140" s="456"/>
    </row>
    <row r="141" spans="1:36" ht="15">
      <c r="A141" s="342" t="s">
        <v>1050</v>
      </c>
      <c r="B141" s="343">
        <v>3</v>
      </c>
      <c r="C141" s="344">
        <v>2</v>
      </c>
      <c r="D141" s="344">
        <v>2</v>
      </c>
      <c r="E141" s="344">
        <v>2</v>
      </c>
      <c r="F141" s="344">
        <v>2</v>
      </c>
      <c r="G141" s="344">
        <v>2</v>
      </c>
      <c r="H141" s="344">
        <v>2</v>
      </c>
      <c r="I141" s="344">
        <v>2</v>
      </c>
      <c r="J141" s="344">
        <v>2</v>
      </c>
      <c r="K141" s="345">
        <v>2</v>
      </c>
      <c r="L141" s="458"/>
      <c r="M141" s="346">
        <v>2</v>
      </c>
      <c r="N141" s="346">
        <v>2</v>
      </c>
      <c r="O141" s="456"/>
      <c r="P141" s="456"/>
      <c r="Q141" s="456"/>
      <c r="R141" s="456"/>
      <c r="S141" s="456"/>
      <c r="T141" s="456"/>
      <c r="U141" s="456"/>
      <c r="V141" s="456"/>
      <c r="W141" s="456"/>
      <c r="X141" s="456"/>
      <c r="Y141" s="456"/>
      <c r="Z141" s="456"/>
      <c r="AA141" s="456"/>
      <c r="AB141" s="456"/>
      <c r="AC141" s="456"/>
      <c r="AD141" s="456"/>
      <c r="AE141" s="456"/>
      <c r="AF141" s="456"/>
      <c r="AG141" s="456"/>
      <c r="AH141" s="456"/>
      <c r="AI141" s="456"/>
      <c r="AJ141" s="456"/>
    </row>
    <row r="142" spans="1:36" ht="15">
      <c r="A142" s="312" t="s">
        <v>1541</v>
      </c>
      <c r="B142" s="347">
        <v>0</v>
      </c>
      <c r="C142" s="348">
        <v>0</v>
      </c>
      <c r="D142" s="348">
        <v>0</v>
      </c>
      <c r="E142" s="348">
        <v>0</v>
      </c>
      <c r="F142" s="348">
        <v>0</v>
      </c>
      <c r="G142" s="348">
        <v>0</v>
      </c>
      <c r="H142" s="348">
        <v>0</v>
      </c>
      <c r="I142" s="348">
        <v>0</v>
      </c>
      <c r="J142" s="348">
        <v>0</v>
      </c>
      <c r="K142" s="349">
        <v>0.5</v>
      </c>
      <c r="L142" s="458"/>
      <c r="M142" s="350">
        <v>0</v>
      </c>
      <c r="N142" s="350">
        <v>0</v>
      </c>
      <c r="O142" s="456"/>
      <c r="P142" s="456"/>
      <c r="Q142" s="456"/>
      <c r="R142" s="456"/>
      <c r="S142" s="456"/>
      <c r="T142" s="456"/>
      <c r="U142" s="456"/>
      <c r="V142" s="456"/>
      <c r="W142" s="456"/>
      <c r="X142" s="456"/>
      <c r="Y142" s="456"/>
      <c r="Z142" s="456"/>
      <c r="AA142" s="456"/>
      <c r="AB142" s="456"/>
      <c r="AC142" s="456"/>
      <c r="AD142" s="456"/>
      <c r="AE142" s="456"/>
      <c r="AF142" s="456"/>
      <c r="AG142" s="456"/>
      <c r="AH142" s="456"/>
      <c r="AI142" s="456"/>
      <c r="AJ142" s="456"/>
    </row>
    <row r="143" spans="1:36" ht="15">
      <c r="A143" s="312" t="s">
        <v>1542</v>
      </c>
      <c r="B143" s="351">
        <v>0</v>
      </c>
      <c r="C143" s="352">
        <v>0</v>
      </c>
      <c r="D143" s="352">
        <v>0</v>
      </c>
      <c r="E143" s="352">
        <v>0</v>
      </c>
      <c r="F143" s="352">
        <v>0</v>
      </c>
      <c r="G143" s="352">
        <v>0</v>
      </c>
      <c r="H143" s="352">
        <v>0</v>
      </c>
      <c r="I143" s="352">
        <v>0</v>
      </c>
      <c r="J143" s="352">
        <v>0.5</v>
      </c>
      <c r="K143" s="353">
        <v>0</v>
      </c>
      <c r="L143" s="458"/>
      <c r="M143" s="354">
        <v>0.5</v>
      </c>
      <c r="N143" s="354">
        <v>0.5</v>
      </c>
      <c r="O143" s="456"/>
      <c r="P143" s="456"/>
      <c r="Q143" s="456"/>
      <c r="R143" s="456"/>
      <c r="S143" s="456"/>
      <c r="T143" s="456"/>
      <c r="U143" s="456"/>
      <c r="V143" s="456"/>
      <c r="W143" s="456"/>
      <c r="X143" s="456"/>
      <c r="Y143" s="456"/>
      <c r="Z143" s="456"/>
      <c r="AA143" s="456"/>
      <c r="AB143" s="456"/>
      <c r="AC143" s="456"/>
      <c r="AD143" s="456"/>
      <c r="AE143" s="456"/>
      <c r="AF143" s="456"/>
      <c r="AG143" s="456"/>
      <c r="AH143" s="456"/>
      <c r="AI143" s="456"/>
      <c r="AJ143" s="456"/>
    </row>
    <row r="144" spans="1:36" ht="15">
      <c r="A144" s="312" t="s">
        <v>1543</v>
      </c>
      <c r="B144" s="355">
        <v>0</v>
      </c>
      <c r="C144" s="356">
        <v>0</v>
      </c>
      <c r="D144" s="356">
        <v>0</v>
      </c>
      <c r="E144" s="356">
        <v>0</v>
      </c>
      <c r="F144" s="356">
        <v>0</v>
      </c>
      <c r="G144" s="356">
        <v>0</v>
      </c>
      <c r="H144" s="356">
        <v>0.5</v>
      </c>
      <c r="I144" s="356">
        <v>0</v>
      </c>
      <c r="J144" s="356">
        <v>0</v>
      </c>
      <c r="K144" s="357">
        <v>0</v>
      </c>
      <c r="L144" s="458"/>
      <c r="M144" s="358">
        <v>0</v>
      </c>
      <c r="N144" s="358">
        <v>0</v>
      </c>
      <c r="O144" s="456"/>
      <c r="P144" s="456"/>
      <c r="Q144" s="456"/>
      <c r="R144" s="456"/>
      <c r="S144" s="456"/>
      <c r="T144" s="456"/>
      <c r="U144" s="456"/>
      <c r="V144" s="456"/>
      <c r="W144" s="456"/>
      <c r="X144" s="456"/>
      <c r="Y144" s="456"/>
      <c r="Z144" s="456"/>
      <c r="AA144" s="456"/>
      <c r="AB144" s="456"/>
      <c r="AC144" s="456"/>
      <c r="AD144" s="456"/>
      <c r="AE144" s="456"/>
      <c r="AF144" s="456"/>
      <c r="AG144" s="456"/>
      <c r="AH144" s="456"/>
      <c r="AI144" s="456"/>
      <c r="AJ144" s="456"/>
    </row>
    <row r="145" spans="1:36" ht="15">
      <c r="A145" s="312" t="s">
        <v>1544</v>
      </c>
      <c r="B145" s="359">
        <v>0</v>
      </c>
      <c r="C145" s="360">
        <v>0</v>
      </c>
      <c r="D145" s="360">
        <v>0.5</v>
      </c>
      <c r="E145" s="360">
        <v>0</v>
      </c>
      <c r="F145" s="360">
        <v>0</v>
      </c>
      <c r="G145" s="360">
        <v>0</v>
      </c>
      <c r="H145" s="360">
        <v>0</v>
      </c>
      <c r="I145" s="360">
        <v>0</v>
      </c>
      <c r="J145" s="360">
        <v>0</v>
      </c>
      <c r="K145" s="361">
        <v>0</v>
      </c>
      <c r="L145" s="458"/>
      <c r="M145" s="362">
        <v>0</v>
      </c>
      <c r="N145" s="362">
        <v>0</v>
      </c>
      <c r="O145" s="456"/>
      <c r="P145" s="456"/>
      <c r="Q145" s="456"/>
      <c r="R145" s="456"/>
      <c r="S145" s="456"/>
      <c r="T145" s="456"/>
      <c r="U145" s="456"/>
      <c r="V145" s="456"/>
      <c r="W145" s="456"/>
      <c r="X145" s="456"/>
      <c r="Y145" s="456"/>
      <c r="Z145" s="456"/>
      <c r="AA145" s="456"/>
      <c r="AB145" s="456"/>
      <c r="AC145" s="456"/>
      <c r="AD145" s="456"/>
      <c r="AE145" s="456"/>
      <c r="AF145" s="456"/>
      <c r="AG145" s="456"/>
      <c r="AH145" s="456"/>
      <c r="AI145" s="456"/>
      <c r="AJ145" s="456"/>
    </row>
    <row r="146" spans="1:36" ht="15">
      <c r="A146" s="363" t="s">
        <v>1545</v>
      </c>
      <c r="B146" s="364">
        <v>0</v>
      </c>
      <c r="C146" s="365">
        <v>0</v>
      </c>
      <c r="D146" s="365">
        <v>0</v>
      </c>
      <c r="E146" s="365">
        <v>0</v>
      </c>
      <c r="F146" s="365">
        <v>0.5</v>
      </c>
      <c r="G146" s="365">
        <v>0</v>
      </c>
      <c r="H146" s="365">
        <v>0</v>
      </c>
      <c r="I146" s="365">
        <v>0</v>
      </c>
      <c r="J146" s="365">
        <v>0</v>
      </c>
      <c r="K146" s="366">
        <v>0</v>
      </c>
      <c r="L146" s="458"/>
      <c r="M146" s="367">
        <v>0</v>
      </c>
      <c r="N146" s="367">
        <v>0</v>
      </c>
      <c r="O146" s="456"/>
      <c r="P146" s="456"/>
      <c r="Q146" s="456"/>
      <c r="R146" s="456"/>
      <c r="S146" s="456"/>
      <c r="T146" s="456"/>
      <c r="U146" s="456"/>
      <c r="V146" s="456"/>
      <c r="W146" s="456"/>
      <c r="X146" s="456"/>
      <c r="Y146" s="456"/>
      <c r="Z146" s="456"/>
      <c r="AA146" s="456"/>
      <c r="AB146" s="456"/>
      <c r="AC146" s="456"/>
      <c r="AD146" s="456"/>
      <c r="AE146" s="456"/>
      <c r="AF146" s="456"/>
      <c r="AG146" s="456"/>
      <c r="AH146" s="456"/>
      <c r="AI146" s="456"/>
      <c r="AJ146" s="456"/>
    </row>
    <row r="147" spans="1:36" ht="15">
      <c r="A147" s="312" t="s">
        <v>1546</v>
      </c>
      <c r="B147" s="368">
        <v>0</v>
      </c>
      <c r="C147" s="369">
        <v>0</v>
      </c>
      <c r="D147" s="369">
        <v>0</v>
      </c>
      <c r="E147" s="369">
        <v>0</v>
      </c>
      <c r="F147" s="369">
        <v>0</v>
      </c>
      <c r="G147" s="369">
        <v>0</v>
      </c>
      <c r="H147" s="369">
        <v>0</v>
      </c>
      <c r="I147" s="369">
        <v>0.5</v>
      </c>
      <c r="J147" s="369">
        <v>0</v>
      </c>
      <c r="K147" s="370">
        <v>0</v>
      </c>
      <c r="L147" s="458"/>
      <c r="M147" s="371">
        <v>0</v>
      </c>
      <c r="N147" s="371">
        <v>0</v>
      </c>
      <c r="O147" s="456"/>
      <c r="P147" s="456"/>
      <c r="Q147" s="456"/>
      <c r="R147" s="456"/>
      <c r="S147" s="456"/>
      <c r="T147" s="456"/>
      <c r="U147" s="456"/>
      <c r="V147" s="456"/>
      <c r="W147" s="456"/>
      <c r="X147" s="456"/>
      <c r="Y147" s="456"/>
      <c r="Z147" s="456"/>
      <c r="AA147" s="456"/>
      <c r="AB147" s="456"/>
      <c r="AC147" s="456"/>
      <c r="AD147" s="456"/>
      <c r="AE147" s="456"/>
      <c r="AF147" s="456"/>
      <c r="AG147" s="456"/>
      <c r="AH147" s="456"/>
      <c r="AI147" s="456"/>
      <c r="AJ147" s="456"/>
    </row>
    <row r="148" spans="1:36" ht="15">
      <c r="A148" s="312" t="s">
        <v>1547</v>
      </c>
      <c r="B148" s="372">
        <v>0</v>
      </c>
      <c r="C148" s="373">
        <v>0</v>
      </c>
      <c r="D148" s="373">
        <v>0</v>
      </c>
      <c r="E148" s="373">
        <v>0.5</v>
      </c>
      <c r="F148" s="373">
        <v>0</v>
      </c>
      <c r="G148" s="373">
        <v>0</v>
      </c>
      <c r="H148" s="373">
        <v>0</v>
      </c>
      <c r="I148" s="373">
        <v>0</v>
      </c>
      <c r="J148" s="373">
        <v>0</v>
      </c>
      <c r="K148" s="405">
        <v>0</v>
      </c>
      <c r="L148" s="458"/>
      <c r="M148" s="375">
        <v>0</v>
      </c>
      <c r="N148" s="375">
        <v>0</v>
      </c>
      <c r="O148" s="456"/>
      <c r="P148" s="456"/>
      <c r="Q148" s="456"/>
      <c r="R148" s="456"/>
      <c r="S148" s="456"/>
      <c r="T148" s="456"/>
      <c r="U148" s="456"/>
      <c r="V148" s="456"/>
      <c r="W148" s="456"/>
      <c r="X148" s="456"/>
      <c r="Y148" s="456"/>
      <c r="Z148" s="456"/>
      <c r="AA148" s="456"/>
      <c r="AB148" s="456"/>
      <c r="AC148" s="456"/>
      <c r="AD148" s="456"/>
      <c r="AE148" s="456"/>
      <c r="AF148" s="456"/>
      <c r="AG148" s="456"/>
      <c r="AH148" s="456"/>
      <c r="AI148" s="456"/>
      <c r="AJ148" s="456"/>
    </row>
    <row r="149" spans="1:36" ht="15">
      <c r="A149" s="312" t="s">
        <v>1548</v>
      </c>
      <c r="B149" s="376">
        <v>0</v>
      </c>
      <c r="C149" s="377">
        <v>0</v>
      </c>
      <c r="D149" s="377">
        <v>0</v>
      </c>
      <c r="E149" s="377">
        <v>0</v>
      </c>
      <c r="F149" s="377">
        <v>0</v>
      </c>
      <c r="G149" s="377">
        <v>0.5</v>
      </c>
      <c r="H149" s="377">
        <v>0</v>
      </c>
      <c r="I149" s="377">
        <v>0</v>
      </c>
      <c r="J149" s="377">
        <v>0</v>
      </c>
      <c r="K149" s="406">
        <v>0</v>
      </c>
      <c r="L149" s="458"/>
      <c r="M149" s="379">
        <v>0</v>
      </c>
      <c r="N149" s="379">
        <v>0</v>
      </c>
      <c r="O149" s="456"/>
      <c r="P149" s="456"/>
      <c r="Q149" s="456"/>
      <c r="R149" s="456"/>
      <c r="S149" s="456"/>
      <c r="T149" s="456"/>
      <c r="U149" s="456"/>
      <c r="V149" s="456"/>
      <c r="W149" s="456"/>
      <c r="X149" s="456"/>
      <c r="Y149" s="456"/>
      <c r="Z149" s="456"/>
      <c r="AA149" s="456"/>
      <c r="AB149" s="456"/>
      <c r="AC149" s="456"/>
      <c r="AD149" s="456"/>
      <c r="AE149" s="456"/>
      <c r="AF149" s="456"/>
      <c r="AG149" s="456"/>
      <c r="AH149" s="456"/>
      <c r="AI149" s="456"/>
      <c r="AJ149" s="456"/>
    </row>
    <row r="150" spans="1:36" ht="15">
      <c r="A150" s="312" t="s">
        <v>1549</v>
      </c>
      <c r="B150" s="380">
        <v>0</v>
      </c>
      <c r="C150" s="381">
        <v>0.5</v>
      </c>
      <c r="D150" s="381">
        <v>0</v>
      </c>
      <c r="E150" s="381">
        <v>0</v>
      </c>
      <c r="F150" s="381">
        <v>0</v>
      </c>
      <c r="G150" s="381">
        <v>0</v>
      </c>
      <c r="H150" s="381">
        <v>0</v>
      </c>
      <c r="I150" s="381">
        <v>0</v>
      </c>
      <c r="J150" s="381">
        <v>0</v>
      </c>
      <c r="K150" s="407">
        <v>0</v>
      </c>
      <c r="L150" s="458"/>
      <c r="M150" s="383">
        <v>0</v>
      </c>
      <c r="N150" s="383">
        <v>0</v>
      </c>
      <c r="O150" s="456"/>
      <c r="P150" s="456"/>
      <c r="Q150" s="456"/>
      <c r="R150" s="456"/>
      <c r="S150" s="456"/>
      <c r="T150" s="456"/>
      <c r="U150" s="456"/>
      <c r="V150" s="456"/>
      <c r="W150" s="456"/>
      <c r="X150" s="456"/>
      <c r="Y150" s="456"/>
      <c r="Z150" s="456"/>
      <c r="AA150" s="456"/>
      <c r="AB150" s="456"/>
      <c r="AC150" s="456"/>
      <c r="AD150" s="456"/>
      <c r="AE150" s="456"/>
      <c r="AF150" s="456"/>
      <c r="AG150" s="456"/>
      <c r="AH150" s="456"/>
      <c r="AI150" s="456"/>
      <c r="AJ150" s="456"/>
    </row>
    <row r="151" spans="1:36" ht="15">
      <c r="A151" s="312" t="s">
        <v>1072</v>
      </c>
      <c r="B151" s="338">
        <v>1</v>
      </c>
      <c r="C151" s="339">
        <v>1</v>
      </c>
      <c r="D151" s="339">
        <v>1</v>
      </c>
      <c r="E151" s="339">
        <v>1</v>
      </c>
      <c r="F151" s="339">
        <v>1</v>
      </c>
      <c r="G151" s="339">
        <v>1</v>
      </c>
      <c r="H151" s="339">
        <v>1</v>
      </c>
      <c r="I151" s="339">
        <v>1</v>
      </c>
      <c r="J151" s="339">
        <v>1</v>
      </c>
      <c r="K151" s="340">
        <v>1</v>
      </c>
      <c r="L151" s="458"/>
      <c r="M151" s="341">
        <v>1</v>
      </c>
      <c r="N151" s="341">
        <v>1</v>
      </c>
      <c r="O151" s="456"/>
      <c r="P151" s="456"/>
      <c r="Q151" s="456"/>
      <c r="R151" s="456"/>
      <c r="S151" s="456"/>
      <c r="T151" s="456"/>
      <c r="U151" s="456"/>
      <c r="V151" s="456"/>
      <c r="W151" s="456"/>
      <c r="X151" s="456"/>
      <c r="Y151" s="456"/>
      <c r="Z151" s="456"/>
      <c r="AA151" s="456"/>
      <c r="AB151" s="456"/>
      <c r="AC151" s="456"/>
      <c r="AD151" s="456"/>
      <c r="AE151" s="456"/>
      <c r="AF151" s="456"/>
      <c r="AG151" s="456"/>
      <c r="AH151" s="456"/>
      <c r="AI151" s="456"/>
      <c r="AJ151" s="456"/>
    </row>
    <row r="152" spans="1:36" ht="15">
      <c r="A152" s="312" t="s">
        <v>1074</v>
      </c>
      <c r="B152" s="338">
        <v>1</v>
      </c>
      <c r="C152" s="339">
        <v>1</v>
      </c>
      <c r="D152" s="339">
        <v>1</v>
      </c>
      <c r="E152" s="339">
        <v>1</v>
      </c>
      <c r="F152" s="339">
        <v>1</v>
      </c>
      <c r="G152" s="339">
        <v>1</v>
      </c>
      <c r="H152" s="339">
        <v>1</v>
      </c>
      <c r="I152" s="339">
        <v>1</v>
      </c>
      <c r="J152" s="339">
        <v>1</v>
      </c>
      <c r="K152" s="340">
        <v>1</v>
      </c>
      <c r="L152" s="458"/>
      <c r="M152" s="341">
        <v>1</v>
      </c>
      <c r="N152" s="341">
        <v>1</v>
      </c>
      <c r="O152" s="456"/>
      <c r="P152" s="456"/>
      <c r="Q152" s="456"/>
      <c r="R152" s="456"/>
      <c r="S152" s="456"/>
      <c r="T152" s="456"/>
      <c r="U152" s="456"/>
      <c r="V152" s="456"/>
      <c r="W152" s="456"/>
      <c r="X152" s="456"/>
      <c r="Y152" s="456"/>
      <c r="Z152" s="456"/>
      <c r="AA152" s="456"/>
      <c r="AB152" s="456"/>
      <c r="AC152" s="456"/>
      <c r="AD152" s="456"/>
      <c r="AE152" s="456"/>
      <c r="AF152" s="456"/>
      <c r="AG152" s="456"/>
      <c r="AH152" s="456"/>
      <c r="AI152" s="456"/>
      <c r="AJ152" s="456"/>
    </row>
    <row r="153" spans="1:36" ht="15">
      <c r="A153" s="312" t="s">
        <v>1076</v>
      </c>
      <c r="B153" s="385">
        <v>1</v>
      </c>
      <c r="C153" s="386">
        <v>1</v>
      </c>
      <c r="D153" s="386">
        <v>1</v>
      </c>
      <c r="E153" s="386">
        <v>1</v>
      </c>
      <c r="F153" s="386">
        <v>1</v>
      </c>
      <c r="G153" s="386">
        <v>1</v>
      </c>
      <c r="H153" s="386">
        <v>1</v>
      </c>
      <c r="I153" s="386">
        <v>1</v>
      </c>
      <c r="J153" s="386">
        <v>1</v>
      </c>
      <c r="K153" s="408">
        <v>1</v>
      </c>
      <c r="L153" s="458"/>
      <c r="M153" s="388">
        <v>1</v>
      </c>
      <c r="N153" s="388">
        <v>1</v>
      </c>
      <c r="O153" s="456"/>
      <c r="P153" s="456"/>
      <c r="Q153" s="456"/>
      <c r="R153" s="456"/>
      <c r="S153" s="456"/>
      <c r="T153" s="456"/>
      <c r="U153" s="456"/>
      <c r="V153" s="456"/>
      <c r="W153" s="456"/>
      <c r="X153" s="456"/>
      <c r="Y153" s="456"/>
      <c r="Z153" s="456"/>
      <c r="AA153" s="456"/>
      <c r="AB153" s="456"/>
      <c r="AC153" s="456"/>
      <c r="AD153" s="456"/>
      <c r="AE153" s="456"/>
      <c r="AF153" s="456"/>
      <c r="AG153" s="456"/>
      <c r="AH153" s="456"/>
      <c r="AI153" s="456"/>
      <c r="AJ153" s="456"/>
    </row>
    <row r="154" spans="1:36" ht="15.75">
      <c r="A154" s="312" t="s">
        <v>566</v>
      </c>
      <c r="B154" s="338" t="s">
        <v>1667</v>
      </c>
      <c r="C154" s="339" t="s">
        <v>1667</v>
      </c>
      <c r="D154" s="339" t="s">
        <v>1667</v>
      </c>
      <c r="E154" s="339" t="s">
        <v>1667</v>
      </c>
      <c r="F154" s="339" t="s">
        <v>1667</v>
      </c>
      <c r="G154" s="339" t="s">
        <v>1667</v>
      </c>
      <c r="H154" s="339" t="s">
        <v>1667</v>
      </c>
      <c r="I154" s="339" t="s">
        <v>1667</v>
      </c>
      <c r="J154" s="339" t="s">
        <v>1667</v>
      </c>
      <c r="K154" s="340" t="s">
        <v>1667</v>
      </c>
      <c r="L154" s="458"/>
      <c r="M154" s="341" t="s">
        <v>1667</v>
      </c>
      <c r="N154" s="341" t="s">
        <v>1667</v>
      </c>
      <c r="O154" s="456"/>
      <c r="P154" s="456"/>
      <c r="Q154" s="456"/>
      <c r="R154" s="456"/>
      <c r="S154" s="456"/>
      <c r="T154" s="456"/>
      <c r="U154" s="456"/>
      <c r="V154" s="456"/>
      <c r="W154" s="456"/>
      <c r="X154" s="456"/>
      <c r="Y154" s="456"/>
      <c r="Z154" s="456"/>
      <c r="AA154" s="456"/>
      <c r="AB154" s="456"/>
      <c r="AC154" s="456"/>
      <c r="AD154" s="456"/>
      <c r="AE154" s="456"/>
      <c r="AF154" s="456"/>
      <c r="AG154" s="456"/>
      <c r="AH154" s="456"/>
      <c r="AI154" s="456"/>
      <c r="AJ154" s="456"/>
    </row>
    <row r="155" spans="1:36" ht="15.75">
      <c r="A155" s="389" t="s">
        <v>1088</v>
      </c>
      <c r="B155" s="390" t="s">
        <v>1668</v>
      </c>
      <c r="C155" s="390" t="s">
        <v>1551</v>
      </c>
      <c r="D155" s="390" t="s">
        <v>1551</v>
      </c>
      <c r="E155" s="390" t="s">
        <v>1551</v>
      </c>
      <c r="F155" s="390" t="s">
        <v>1551</v>
      </c>
      <c r="G155" s="390" t="s">
        <v>1551</v>
      </c>
      <c r="H155" s="390" t="s">
        <v>1551</v>
      </c>
      <c r="I155" s="390" t="s">
        <v>1551</v>
      </c>
      <c r="J155" s="390" t="s">
        <v>1551</v>
      </c>
      <c r="K155" s="390" t="s">
        <v>1551</v>
      </c>
      <c r="L155" s="458"/>
      <c r="M155" s="392" t="s">
        <v>1668</v>
      </c>
      <c r="N155" s="392" t="s">
        <v>1668</v>
      </c>
      <c r="O155" s="456"/>
      <c r="P155" s="456"/>
      <c r="Q155" s="456"/>
      <c r="R155" s="456"/>
      <c r="S155" s="456"/>
      <c r="T155" s="456"/>
      <c r="U155" s="456"/>
      <c r="V155" s="456"/>
      <c r="W155" s="456"/>
      <c r="X155" s="456"/>
      <c r="Y155" s="456"/>
      <c r="Z155" s="456"/>
      <c r="AA155" s="456"/>
      <c r="AB155" s="456"/>
      <c r="AC155" s="456"/>
      <c r="AD155" s="456"/>
      <c r="AE155" s="456"/>
      <c r="AF155" s="456"/>
      <c r="AG155" s="456"/>
      <c r="AH155" s="456"/>
      <c r="AI155" s="456"/>
      <c r="AJ155" s="456"/>
    </row>
    <row r="156" spans="1:36" ht="15">
      <c r="A156" s="312" t="s">
        <v>1553</v>
      </c>
      <c r="B156" s="351">
        <v>0</v>
      </c>
      <c r="C156" s="352">
        <v>0</v>
      </c>
      <c r="D156" s="352">
        <v>0</v>
      </c>
      <c r="E156" s="352">
        <v>0</v>
      </c>
      <c r="F156" s="352">
        <v>0</v>
      </c>
      <c r="G156" s="352">
        <v>0</v>
      </c>
      <c r="H156" s="352">
        <v>0</v>
      </c>
      <c r="I156" s="352">
        <v>0</v>
      </c>
      <c r="J156" s="352">
        <v>0</v>
      </c>
      <c r="K156" s="353">
        <v>0</v>
      </c>
      <c r="L156" s="458"/>
      <c r="M156" s="354">
        <v>0</v>
      </c>
      <c r="N156" s="354">
        <v>0</v>
      </c>
      <c r="O156" s="456"/>
      <c r="P156" s="456"/>
      <c r="Q156" s="456"/>
      <c r="R156" s="456"/>
      <c r="S156" s="456"/>
      <c r="T156" s="456"/>
      <c r="U156" s="456"/>
      <c r="V156" s="456"/>
      <c r="W156" s="456"/>
      <c r="X156" s="456"/>
      <c r="Y156" s="456"/>
      <c r="Z156" s="456"/>
      <c r="AA156" s="456"/>
      <c r="AB156" s="456"/>
      <c r="AC156" s="456"/>
      <c r="AD156" s="456"/>
      <c r="AE156" s="456"/>
      <c r="AF156" s="456"/>
      <c r="AG156" s="456"/>
      <c r="AH156" s="456"/>
      <c r="AI156" s="456"/>
      <c r="AJ156" s="456"/>
    </row>
    <row r="157" spans="1:36" ht="15.75">
      <c r="A157" s="312" t="s">
        <v>588</v>
      </c>
      <c r="B157" s="394" t="s">
        <v>1669</v>
      </c>
      <c r="C157" s="394" t="s">
        <v>1669</v>
      </c>
      <c r="D157" s="394" t="s">
        <v>1669</v>
      </c>
      <c r="E157" s="394" t="s">
        <v>1669</v>
      </c>
      <c r="F157" s="394" t="s">
        <v>1669</v>
      </c>
      <c r="G157" s="394" t="s">
        <v>1669</v>
      </c>
      <c r="H157" s="394" t="s">
        <v>1669</v>
      </c>
      <c r="I157" s="394" t="s">
        <v>1669</v>
      </c>
      <c r="J157" s="394" t="s">
        <v>1669</v>
      </c>
      <c r="K157" s="394" t="s">
        <v>1669</v>
      </c>
      <c r="L157" s="458"/>
      <c r="M157" s="395" t="s">
        <v>1670</v>
      </c>
      <c r="N157" s="395" t="s">
        <v>1670</v>
      </c>
      <c r="O157" s="456"/>
      <c r="P157" s="456"/>
      <c r="Q157" s="456"/>
      <c r="R157" s="456"/>
      <c r="S157" s="456"/>
      <c r="T157" s="456"/>
      <c r="U157" s="456"/>
      <c r="V157" s="456"/>
      <c r="W157" s="456"/>
      <c r="X157" s="456"/>
      <c r="Y157" s="456"/>
      <c r="Z157" s="456"/>
      <c r="AA157" s="456"/>
      <c r="AB157" s="456"/>
      <c r="AC157" s="456"/>
      <c r="AD157" s="456"/>
      <c r="AE157" s="456"/>
      <c r="AF157" s="456"/>
      <c r="AG157" s="456"/>
      <c r="AH157" s="456"/>
      <c r="AI157" s="456"/>
      <c r="AJ157" s="456"/>
    </row>
    <row r="158" spans="1:36" ht="15">
      <c r="A158" s="312" t="s">
        <v>1556</v>
      </c>
      <c r="B158" s="467">
        <v>100</v>
      </c>
      <c r="C158" s="467">
        <v>100</v>
      </c>
      <c r="D158" s="467">
        <v>100</v>
      </c>
      <c r="E158" s="467">
        <v>100</v>
      </c>
      <c r="F158" s="467">
        <v>100</v>
      </c>
      <c r="G158" s="467">
        <v>100</v>
      </c>
      <c r="H158" s="467">
        <v>100</v>
      </c>
      <c r="I158" s="467">
        <v>100</v>
      </c>
      <c r="J158" s="467">
        <v>100</v>
      </c>
      <c r="K158" s="467">
        <v>100</v>
      </c>
      <c r="L158" s="456"/>
      <c r="M158" s="470">
        <v>100</v>
      </c>
      <c r="N158" s="470">
        <v>100</v>
      </c>
      <c r="O158" s="456"/>
      <c r="P158" s="456"/>
      <c r="Q158" s="456"/>
      <c r="R158" s="456"/>
      <c r="S158" s="456"/>
      <c r="T158" s="456"/>
      <c r="U158" s="456"/>
      <c r="V158" s="456"/>
      <c r="W158" s="456"/>
      <c r="X158" s="456"/>
      <c r="Y158" s="456"/>
      <c r="Z158" s="456"/>
      <c r="AA158" s="456"/>
      <c r="AB158" s="456"/>
      <c r="AC158" s="456"/>
      <c r="AD158" s="456"/>
      <c r="AE158" s="456"/>
      <c r="AF158" s="456"/>
      <c r="AG158" s="456"/>
      <c r="AH158" s="456"/>
      <c r="AI158" s="456"/>
      <c r="AJ158" s="456"/>
    </row>
    <row r="159" spans="1:36" ht="15">
      <c r="A159" s="312" t="s">
        <v>1557</v>
      </c>
      <c r="B159" s="467" t="s">
        <v>1671</v>
      </c>
      <c r="C159" s="467" t="s">
        <v>1671</v>
      </c>
      <c r="D159" s="467" t="s">
        <v>1671</v>
      </c>
      <c r="E159" s="467" t="s">
        <v>1671</v>
      </c>
      <c r="F159" s="467" t="s">
        <v>1671</v>
      </c>
      <c r="G159" s="467" t="s">
        <v>1671</v>
      </c>
      <c r="H159" s="467" t="s">
        <v>1671</v>
      </c>
      <c r="I159" s="467" t="s">
        <v>1671</v>
      </c>
      <c r="J159" s="467" t="s">
        <v>1671</v>
      </c>
      <c r="K159" s="467" t="s">
        <v>1671</v>
      </c>
      <c r="L159" s="458"/>
      <c r="M159" s="470" t="s">
        <v>1672</v>
      </c>
      <c r="N159" s="470" t="s">
        <v>1672</v>
      </c>
      <c r="O159" s="456"/>
      <c r="P159" s="456"/>
      <c r="Q159" s="456"/>
      <c r="R159" s="456"/>
      <c r="S159" s="456"/>
      <c r="T159" s="456"/>
      <c r="U159" s="456"/>
      <c r="V159" s="456"/>
      <c r="W159" s="456"/>
      <c r="X159" s="456"/>
      <c r="Y159" s="456"/>
      <c r="Z159" s="456"/>
      <c r="AA159" s="456"/>
      <c r="AB159" s="456"/>
      <c r="AC159" s="456"/>
      <c r="AD159" s="456"/>
      <c r="AE159" s="456"/>
      <c r="AF159" s="456"/>
      <c r="AG159" s="456"/>
      <c r="AH159" s="456"/>
      <c r="AI159" s="456"/>
      <c r="AJ159" s="456"/>
    </row>
    <row r="160" spans="1:36" ht="15.75">
      <c r="A160" s="312" t="s">
        <v>1568</v>
      </c>
      <c r="B160" s="338" t="s">
        <v>1673</v>
      </c>
      <c r="C160" s="338" t="s">
        <v>1673</v>
      </c>
      <c r="D160" s="338" t="s">
        <v>1673</v>
      </c>
      <c r="E160" s="338" t="s">
        <v>1673</v>
      </c>
      <c r="F160" s="338" t="s">
        <v>1673</v>
      </c>
      <c r="G160" s="338" t="s">
        <v>1673</v>
      </c>
      <c r="H160" s="338" t="s">
        <v>1673</v>
      </c>
      <c r="I160" s="338" t="s">
        <v>1673</v>
      </c>
      <c r="J160" s="338" t="s">
        <v>1673</v>
      </c>
      <c r="K160" s="338" t="s">
        <v>1673</v>
      </c>
      <c r="L160" s="458"/>
      <c r="M160" s="341" t="s">
        <v>1123</v>
      </c>
      <c r="N160" s="341" t="s">
        <v>1123</v>
      </c>
      <c r="O160" s="456"/>
      <c r="P160" s="456"/>
      <c r="Q160" s="456"/>
      <c r="R160" s="456"/>
      <c r="S160" s="456"/>
      <c r="T160" s="456"/>
      <c r="U160" s="456"/>
      <c r="V160" s="456"/>
      <c r="W160" s="456"/>
      <c r="X160" s="456"/>
      <c r="Y160" s="456"/>
      <c r="Z160" s="456"/>
      <c r="AA160" s="456"/>
      <c r="AB160" s="456"/>
      <c r="AC160" s="456"/>
      <c r="AD160" s="456"/>
      <c r="AE160" s="456"/>
      <c r="AF160" s="456"/>
      <c r="AG160" s="456"/>
      <c r="AH160" s="456"/>
      <c r="AI160" s="456"/>
      <c r="AJ160" s="456"/>
    </row>
    <row r="161" spans="1:36" ht="15">
      <c r="A161" s="458"/>
      <c r="B161" s="461"/>
      <c r="C161" s="458"/>
      <c r="D161" s="458"/>
      <c r="E161" s="458"/>
      <c r="F161" s="458"/>
      <c r="G161" s="458"/>
      <c r="H161" s="458"/>
      <c r="I161" s="458"/>
      <c r="J161" s="458"/>
      <c r="K161" s="460"/>
      <c r="L161" s="458"/>
      <c r="M161" s="458"/>
      <c r="N161" s="458"/>
      <c r="O161" s="456"/>
      <c r="P161" s="456"/>
      <c r="Q161" s="456"/>
      <c r="R161" s="456"/>
      <c r="S161" s="456"/>
      <c r="T161" s="456"/>
      <c r="U161" s="456"/>
      <c r="V161" s="456"/>
      <c r="W161" s="456"/>
      <c r="X161" s="456"/>
      <c r="Y161" s="456"/>
      <c r="Z161" s="456"/>
      <c r="AA161" s="456"/>
      <c r="AB161" s="456"/>
      <c r="AC161" s="456"/>
      <c r="AD161" s="456"/>
      <c r="AE161" s="456"/>
      <c r="AF161" s="456"/>
      <c r="AG161" s="456"/>
      <c r="AH161" s="456"/>
      <c r="AI161" s="456"/>
      <c r="AJ161" s="456"/>
    </row>
    <row r="162" spans="1:36" ht="15.75">
      <c r="A162" s="312" t="s">
        <v>1526</v>
      </c>
      <c r="B162" s="416" t="s">
        <v>1674</v>
      </c>
      <c r="C162" s="417" t="s">
        <v>1675</v>
      </c>
      <c r="D162" s="417" t="s">
        <v>1676</v>
      </c>
      <c r="E162" s="417" t="s">
        <v>1677</v>
      </c>
      <c r="F162" s="417" t="s">
        <v>1678</v>
      </c>
      <c r="G162" s="417" t="s">
        <v>1679</v>
      </c>
      <c r="H162" s="417" t="s">
        <v>1680</v>
      </c>
      <c r="I162" s="417" t="s">
        <v>1681</v>
      </c>
      <c r="J162" s="417" t="s">
        <v>1682</v>
      </c>
      <c r="K162" s="418" t="s">
        <v>1683</v>
      </c>
      <c r="L162" s="458"/>
      <c r="M162" s="417" t="s">
        <v>1684</v>
      </c>
      <c r="N162" s="417" t="s">
        <v>1684</v>
      </c>
      <c r="O162" s="456"/>
      <c r="P162" s="456"/>
      <c r="Q162" s="456"/>
      <c r="R162" s="456"/>
      <c r="S162" s="456"/>
      <c r="T162" s="456"/>
      <c r="U162" s="456"/>
      <c r="V162" s="456"/>
      <c r="W162" s="456"/>
      <c r="X162" s="456"/>
      <c r="Y162" s="456"/>
      <c r="Z162" s="456"/>
      <c r="AA162" s="456"/>
      <c r="AB162" s="456"/>
      <c r="AC162" s="456"/>
      <c r="AD162" s="456"/>
      <c r="AE162" s="456"/>
      <c r="AF162" s="456"/>
      <c r="AG162" s="456"/>
      <c r="AH162" s="456"/>
      <c r="AI162" s="456"/>
      <c r="AJ162" s="456"/>
    </row>
    <row r="163" spans="1:36" ht="15">
      <c r="A163" s="312" t="s">
        <v>1536</v>
      </c>
      <c r="B163" s="313" t="s">
        <v>1502</v>
      </c>
      <c r="C163" s="314" t="s">
        <v>1209</v>
      </c>
      <c r="D163" s="315" t="s">
        <v>1211</v>
      </c>
      <c r="E163" s="316" t="s">
        <v>1212</v>
      </c>
      <c r="F163" s="317" t="s">
        <v>1210</v>
      </c>
      <c r="G163" s="318" t="s">
        <v>1213</v>
      </c>
      <c r="H163" s="319" t="s">
        <v>1214</v>
      </c>
      <c r="I163" s="320" t="s">
        <v>1215</v>
      </c>
      <c r="J163" s="321" t="s">
        <v>1216</v>
      </c>
      <c r="K163" s="322" t="s">
        <v>1217</v>
      </c>
      <c r="L163" s="458"/>
      <c r="M163" s="299" t="s">
        <v>1504</v>
      </c>
      <c r="N163" s="310" t="s">
        <v>1516</v>
      </c>
      <c r="O163" s="456"/>
      <c r="P163" s="456"/>
      <c r="Q163" s="456"/>
      <c r="R163" s="456"/>
      <c r="S163" s="456"/>
      <c r="T163" s="456"/>
      <c r="U163" s="456"/>
      <c r="V163" s="456"/>
      <c r="W163" s="456"/>
      <c r="X163" s="456"/>
      <c r="Y163" s="456"/>
      <c r="Z163" s="456"/>
      <c r="AA163" s="456"/>
      <c r="AB163" s="456"/>
      <c r="AC163" s="456"/>
      <c r="AD163" s="456"/>
      <c r="AE163" s="456"/>
      <c r="AF163" s="456"/>
      <c r="AG163" s="456"/>
      <c r="AH163" s="456"/>
      <c r="AI163" s="456"/>
      <c r="AJ163" s="456"/>
    </row>
    <row r="164" spans="1:36" ht="15.75">
      <c r="A164" s="312" t="s">
        <v>1537</v>
      </c>
      <c r="B164" s="323" t="s">
        <v>1503</v>
      </c>
      <c r="C164" s="324" t="s">
        <v>1503</v>
      </c>
      <c r="D164" s="324" t="s">
        <v>1503</v>
      </c>
      <c r="E164" s="324" t="s">
        <v>1503</v>
      </c>
      <c r="F164" s="324" t="s">
        <v>1503</v>
      </c>
      <c r="G164" s="324" t="s">
        <v>1503</v>
      </c>
      <c r="H164" s="324" t="s">
        <v>1503</v>
      </c>
      <c r="I164" s="324" t="s">
        <v>1503</v>
      </c>
      <c r="J164" s="324" t="s">
        <v>1503</v>
      </c>
      <c r="K164" s="325" t="s">
        <v>1503</v>
      </c>
      <c r="L164" s="458"/>
      <c r="M164" s="326" t="s">
        <v>1503</v>
      </c>
      <c r="N164" s="326" t="s">
        <v>1503</v>
      </c>
      <c r="O164" s="456"/>
      <c r="P164" s="456"/>
      <c r="Q164" s="456"/>
      <c r="R164" s="456"/>
      <c r="S164" s="456"/>
      <c r="T164" s="456"/>
      <c r="U164" s="456"/>
      <c r="V164" s="456"/>
      <c r="W164" s="456"/>
      <c r="X164" s="456"/>
      <c r="Y164" s="456"/>
      <c r="Z164" s="456"/>
      <c r="AA164" s="456"/>
      <c r="AB164" s="456"/>
      <c r="AC164" s="456"/>
      <c r="AD164" s="456"/>
      <c r="AE164" s="456"/>
      <c r="AF164" s="456"/>
      <c r="AG164" s="456"/>
      <c r="AH164" s="456"/>
      <c r="AI164" s="456"/>
      <c r="AJ164" s="456"/>
    </row>
    <row r="165" spans="1:36" ht="15.75">
      <c r="A165" s="327" t="s">
        <v>1045</v>
      </c>
      <c r="B165" s="328" t="s">
        <v>1685</v>
      </c>
      <c r="C165" s="329" t="s">
        <v>1686</v>
      </c>
      <c r="D165" s="329" t="s">
        <v>1685</v>
      </c>
      <c r="E165" s="329" t="s">
        <v>1540</v>
      </c>
      <c r="F165" s="329" t="s">
        <v>1610</v>
      </c>
      <c r="G165" s="329" t="s">
        <v>1687</v>
      </c>
      <c r="H165" s="329" t="s">
        <v>1685</v>
      </c>
      <c r="I165" s="329" t="s">
        <v>1540</v>
      </c>
      <c r="J165" s="329" t="s">
        <v>1639</v>
      </c>
      <c r="K165" s="330" t="s">
        <v>1685</v>
      </c>
      <c r="L165" s="458"/>
      <c r="M165" s="331" t="s">
        <v>1640</v>
      </c>
      <c r="N165" s="331" t="s">
        <v>1640</v>
      </c>
      <c r="O165" s="456"/>
      <c r="P165" s="456"/>
      <c r="Q165" s="456"/>
      <c r="R165" s="456"/>
      <c r="S165" s="456"/>
      <c r="T165" s="456"/>
      <c r="U165" s="456"/>
      <c r="V165" s="456"/>
      <c r="W165" s="456"/>
      <c r="X165" s="456"/>
      <c r="Y165" s="456"/>
      <c r="Z165" s="456"/>
      <c r="AA165" s="456"/>
      <c r="AB165" s="456"/>
      <c r="AC165" s="456"/>
      <c r="AD165" s="456"/>
      <c r="AE165" s="456"/>
      <c r="AF165" s="456"/>
      <c r="AG165" s="456"/>
      <c r="AH165" s="456"/>
      <c r="AI165" s="456"/>
      <c r="AJ165" s="456"/>
    </row>
    <row r="166" spans="1:36" ht="15.75">
      <c r="A166" s="332" t="s">
        <v>1539</v>
      </c>
      <c r="B166" s="333" t="s">
        <v>1540</v>
      </c>
      <c r="C166" s="334" t="s">
        <v>1610</v>
      </c>
      <c r="D166" s="334" t="s">
        <v>1540</v>
      </c>
      <c r="E166" s="334" t="s">
        <v>1540</v>
      </c>
      <c r="F166" s="334" t="s">
        <v>1540</v>
      </c>
      <c r="G166" s="334" t="s">
        <v>1610</v>
      </c>
      <c r="H166" s="334" t="s">
        <v>1540</v>
      </c>
      <c r="I166" s="334" t="s">
        <v>1540</v>
      </c>
      <c r="J166" s="334" t="s">
        <v>1688</v>
      </c>
      <c r="K166" s="335" t="s">
        <v>1540</v>
      </c>
      <c r="L166" s="458"/>
      <c r="M166" s="336" t="s">
        <v>1640</v>
      </c>
      <c r="N166" s="336" t="s">
        <v>1640</v>
      </c>
      <c r="O166" s="456"/>
      <c r="P166" s="456"/>
      <c r="Q166" s="456"/>
      <c r="R166" s="456"/>
      <c r="S166" s="456"/>
      <c r="T166" s="456"/>
      <c r="U166" s="456"/>
      <c r="V166" s="456"/>
      <c r="W166" s="456"/>
      <c r="X166" s="456"/>
      <c r="Y166" s="456"/>
      <c r="Z166" s="456"/>
      <c r="AA166" s="456"/>
      <c r="AB166" s="456"/>
      <c r="AC166" s="456"/>
      <c r="AD166" s="456"/>
      <c r="AE166" s="456"/>
      <c r="AF166" s="456"/>
      <c r="AG166" s="456"/>
      <c r="AH166" s="456"/>
      <c r="AI166" s="456"/>
      <c r="AJ166" s="456"/>
    </row>
    <row r="167" spans="1:36" ht="15">
      <c r="A167" s="337" t="s">
        <v>7</v>
      </c>
      <c r="B167" s="338">
        <v>1</v>
      </c>
      <c r="C167" s="339">
        <v>1</v>
      </c>
      <c r="D167" s="339">
        <v>1</v>
      </c>
      <c r="E167" s="339">
        <v>1</v>
      </c>
      <c r="F167" s="339">
        <v>1</v>
      </c>
      <c r="G167" s="339">
        <v>1</v>
      </c>
      <c r="H167" s="339">
        <v>1</v>
      </c>
      <c r="I167" s="339">
        <v>2</v>
      </c>
      <c r="J167" s="339">
        <v>2</v>
      </c>
      <c r="K167" s="340">
        <v>1</v>
      </c>
      <c r="L167" s="458"/>
      <c r="M167" s="341">
        <v>1</v>
      </c>
      <c r="N167" s="341">
        <v>1</v>
      </c>
      <c r="O167" s="456"/>
      <c r="P167" s="456"/>
      <c r="Q167" s="456"/>
      <c r="R167" s="456"/>
      <c r="S167" s="456"/>
      <c r="T167" s="456"/>
      <c r="U167" s="456"/>
      <c r="V167" s="456"/>
      <c r="W167" s="456"/>
      <c r="X167" s="456"/>
      <c r="Y167" s="456"/>
      <c r="Z167" s="456"/>
      <c r="AA167" s="456"/>
      <c r="AB167" s="456"/>
      <c r="AC167" s="456"/>
      <c r="AD167" s="456"/>
      <c r="AE167" s="456"/>
      <c r="AF167" s="456"/>
      <c r="AG167" s="456"/>
      <c r="AH167" s="456"/>
      <c r="AI167" s="456"/>
      <c r="AJ167" s="456"/>
    </row>
    <row r="168" spans="1:36" ht="15">
      <c r="A168" s="342" t="s">
        <v>1050</v>
      </c>
      <c r="B168" s="343">
        <v>2</v>
      </c>
      <c r="C168" s="344">
        <v>2</v>
      </c>
      <c r="D168" s="344">
        <v>2</v>
      </c>
      <c r="E168" s="344">
        <v>1</v>
      </c>
      <c r="F168" s="344">
        <v>2</v>
      </c>
      <c r="G168" s="344">
        <v>2</v>
      </c>
      <c r="H168" s="344">
        <v>2</v>
      </c>
      <c r="I168" s="344">
        <v>2</v>
      </c>
      <c r="J168" s="344">
        <v>2</v>
      </c>
      <c r="K168" s="345">
        <v>2</v>
      </c>
      <c r="L168" s="458"/>
      <c r="M168" s="346">
        <v>1</v>
      </c>
      <c r="N168" s="346">
        <v>1</v>
      </c>
      <c r="O168" s="456"/>
      <c r="P168" s="456"/>
      <c r="Q168" s="456"/>
      <c r="R168" s="456"/>
      <c r="S168" s="456"/>
      <c r="T168" s="456"/>
      <c r="U168" s="456"/>
      <c r="V168" s="456"/>
      <c r="W168" s="456"/>
      <c r="X168" s="456"/>
      <c r="Y168" s="456"/>
      <c r="Z168" s="456"/>
      <c r="AA168" s="456"/>
      <c r="AB168" s="456"/>
      <c r="AC168" s="456"/>
      <c r="AD168" s="456"/>
      <c r="AE168" s="456"/>
      <c r="AF168" s="456"/>
      <c r="AG168" s="456"/>
      <c r="AH168" s="456"/>
      <c r="AI168" s="456"/>
      <c r="AJ168" s="456"/>
    </row>
    <row r="169" spans="1:36" ht="15">
      <c r="A169" s="312" t="s">
        <v>1541</v>
      </c>
      <c r="B169" s="347">
        <v>0.1</v>
      </c>
      <c r="C169" s="348">
        <v>0</v>
      </c>
      <c r="D169" s="348">
        <v>0</v>
      </c>
      <c r="E169" s="348">
        <v>0</v>
      </c>
      <c r="F169" s="348">
        <v>0</v>
      </c>
      <c r="G169" s="348">
        <v>0</v>
      </c>
      <c r="H169" s="348">
        <v>0</v>
      </c>
      <c r="I169" s="348">
        <v>0.1</v>
      </c>
      <c r="J169" s="348">
        <v>0</v>
      </c>
      <c r="K169" s="349">
        <v>0.5</v>
      </c>
      <c r="L169" s="458"/>
      <c r="M169" s="350">
        <v>0</v>
      </c>
      <c r="N169" s="350">
        <v>0</v>
      </c>
      <c r="O169" s="456"/>
      <c r="P169" s="456"/>
      <c r="Q169" s="456"/>
      <c r="R169" s="456"/>
      <c r="S169" s="456"/>
      <c r="T169" s="456"/>
      <c r="U169" s="456"/>
      <c r="V169" s="456"/>
      <c r="W169" s="456"/>
      <c r="X169" s="456"/>
      <c r="Y169" s="456"/>
      <c r="Z169" s="456"/>
      <c r="AA169" s="456"/>
      <c r="AB169" s="456"/>
      <c r="AC169" s="456"/>
      <c r="AD169" s="456"/>
      <c r="AE169" s="456"/>
      <c r="AF169" s="456"/>
      <c r="AG169" s="456"/>
      <c r="AH169" s="456"/>
      <c r="AI169" s="456"/>
      <c r="AJ169" s="456"/>
    </row>
    <row r="170" spans="1:36" ht="15">
      <c r="A170" s="312" t="s">
        <v>1542</v>
      </c>
      <c r="B170" s="351">
        <v>0.1</v>
      </c>
      <c r="C170" s="352">
        <v>0</v>
      </c>
      <c r="D170" s="352">
        <v>0.2</v>
      </c>
      <c r="E170" s="352">
        <v>0</v>
      </c>
      <c r="F170" s="352">
        <v>0</v>
      </c>
      <c r="G170" s="352">
        <v>0</v>
      </c>
      <c r="H170" s="352">
        <v>0.2</v>
      </c>
      <c r="I170" s="352">
        <v>0.1</v>
      </c>
      <c r="J170" s="352">
        <v>0.5</v>
      </c>
      <c r="K170" s="353">
        <v>0</v>
      </c>
      <c r="L170" s="458"/>
      <c r="M170" s="354">
        <v>0</v>
      </c>
      <c r="N170" s="354">
        <v>0</v>
      </c>
      <c r="O170" s="456"/>
      <c r="P170" s="456"/>
      <c r="Q170" s="456"/>
      <c r="R170" s="456"/>
      <c r="S170" s="456"/>
      <c r="T170" s="456"/>
      <c r="U170" s="456"/>
      <c r="V170" s="456"/>
      <c r="W170" s="456"/>
      <c r="X170" s="456"/>
      <c r="Y170" s="456"/>
      <c r="Z170" s="456"/>
      <c r="AA170" s="456"/>
      <c r="AB170" s="456"/>
      <c r="AC170" s="456"/>
      <c r="AD170" s="456"/>
      <c r="AE170" s="456"/>
      <c r="AF170" s="456"/>
      <c r="AG170" s="456"/>
      <c r="AH170" s="456"/>
      <c r="AI170" s="456"/>
      <c r="AJ170" s="456"/>
    </row>
    <row r="171" spans="1:36" ht="15">
      <c r="A171" s="312" t="s">
        <v>1543</v>
      </c>
      <c r="B171" s="355">
        <v>0.1</v>
      </c>
      <c r="C171" s="356">
        <v>0.1</v>
      </c>
      <c r="D171" s="356">
        <v>0</v>
      </c>
      <c r="E171" s="356">
        <v>0.2</v>
      </c>
      <c r="F171" s="356">
        <v>0</v>
      </c>
      <c r="G171" s="356">
        <v>0</v>
      </c>
      <c r="H171" s="356">
        <v>0.5</v>
      </c>
      <c r="I171" s="356">
        <v>0.1</v>
      </c>
      <c r="J171" s="356">
        <v>0</v>
      </c>
      <c r="K171" s="357">
        <v>0.2</v>
      </c>
      <c r="L171" s="458"/>
      <c r="M171" s="358">
        <v>0</v>
      </c>
      <c r="N171" s="358">
        <v>0</v>
      </c>
      <c r="O171" s="456"/>
      <c r="P171" s="456"/>
      <c r="Q171" s="456"/>
      <c r="R171" s="456"/>
      <c r="S171" s="456"/>
      <c r="T171" s="456"/>
      <c r="U171" s="456"/>
      <c r="V171" s="456"/>
      <c r="W171" s="456"/>
      <c r="X171" s="456"/>
      <c r="Y171" s="456"/>
      <c r="Z171" s="456"/>
      <c r="AA171" s="456"/>
      <c r="AB171" s="456"/>
      <c r="AC171" s="456"/>
      <c r="AD171" s="456"/>
      <c r="AE171" s="456"/>
      <c r="AF171" s="456"/>
      <c r="AG171" s="456"/>
      <c r="AH171" s="456"/>
      <c r="AI171" s="456"/>
      <c r="AJ171" s="456"/>
    </row>
    <row r="172" spans="1:36" ht="15">
      <c r="A172" s="312" t="s">
        <v>1544</v>
      </c>
      <c r="B172" s="359">
        <v>0.1</v>
      </c>
      <c r="C172" s="360">
        <v>0</v>
      </c>
      <c r="D172" s="360">
        <v>0.5</v>
      </c>
      <c r="E172" s="360">
        <v>0</v>
      </c>
      <c r="F172" s="360">
        <v>0</v>
      </c>
      <c r="G172" s="360">
        <v>0</v>
      </c>
      <c r="H172" s="360">
        <v>0</v>
      </c>
      <c r="I172" s="360">
        <v>0.1</v>
      </c>
      <c r="J172" s="360">
        <v>0</v>
      </c>
      <c r="K172" s="361">
        <v>0</v>
      </c>
      <c r="L172" s="458"/>
      <c r="M172" s="362">
        <v>0</v>
      </c>
      <c r="N172" s="362">
        <v>0</v>
      </c>
      <c r="O172" s="456"/>
      <c r="P172" s="456"/>
      <c r="Q172" s="456"/>
      <c r="R172" s="456"/>
      <c r="S172" s="456"/>
      <c r="T172" s="456"/>
      <c r="U172" s="456"/>
      <c r="V172" s="456"/>
      <c r="W172" s="456"/>
      <c r="X172" s="456"/>
      <c r="Y172" s="456"/>
      <c r="Z172" s="456"/>
      <c r="AA172" s="456"/>
      <c r="AB172" s="456"/>
      <c r="AC172" s="456"/>
      <c r="AD172" s="456"/>
      <c r="AE172" s="456"/>
      <c r="AF172" s="456"/>
      <c r="AG172" s="456"/>
      <c r="AH172" s="456"/>
      <c r="AI172" s="456"/>
      <c r="AJ172" s="456"/>
    </row>
    <row r="173" spans="1:36" ht="15">
      <c r="A173" s="363" t="s">
        <v>1545</v>
      </c>
      <c r="B173" s="364">
        <v>0.1</v>
      </c>
      <c r="C173" s="365">
        <v>0</v>
      </c>
      <c r="D173" s="365">
        <v>0</v>
      </c>
      <c r="E173" s="365">
        <v>0</v>
      </c>
      <c r="F173" s="365">
        <v>0.5</v>
      </c>
      <c r="G173" s="365">
        <v>0</v>
      </c>
      <c r="H173" s="365">
        <v>0</v>
      </c>
      <c r="I173" s="365">
        <v>0.1</v>
      </c>
      <c r="J173" s="365">
        <v>0</v>
      </c>
      <c r="K173" s="366">
        <v>0</v>
      </c>
      <c r="L173" s="458"/>
      <c r="M173" s="367">
        <v>0</v>
      </c>
      <c r="N173" s="367">
        <v>0</v>
      </c>
      <c r="O173" s="456"/>
      <c r="P173" s="456"/>
      <c r="Q173" s="456"/>
      <c r="R173" s="456"/>
      <c r="S173" s="456"/>
      <c r="T173" s="456"/>
      <c r="U173" s="456"/>
      <c r="V173" s="456"/>
      <c r="W173" s="456"/>
      <c r="X173" s="456"/>
      <c r="Y173" s="456"/>
      <c r="Z173" s="456"/>
      <c r="AA173" s="456"/>
      <c r="AB173" s="456"/>
      <c r="AC173" s="456"/>
      <c r="AD173" s="456"/>
      <c r="AE173" s="456"/>
      <c r="AF173" s="456"/>
      <c r="AG173" s="456"/>
      <c r="AH173" s="456"/>
      <c r="AI173" s="456"/>
      <c r="AJ173" s="456"/>
    </row>
    <row r="174" spans="1:36" ht="15">
      <c r="A174" s="312" t="s">
        <v>1546</v>
      </c>
      <c r="B174" s="368">
        <v>0.1</v>
      </c>
      <c r="C174" s="369">
        <v>0</v>
      </c>
      <c r="D174" s="369">
        <v>0</v>
      </c>
      <c r="E174" s="369">
        <v>0</v>
      </c>
      <c r="F174" s="369">
        <v>0</v>
      </c>
      <c r="G174" s="369">
        <v>0</v>
      </c>
      <c r="H174" s="369">
        <v>0</v>
      </c>
      <c r="I174" s="369">
        <v>0.3</v>
      </c>
      <c r="J174" s="369">
        <v>0</v>
      </c>
      <c r="K174" s="370">
        <v>0</v>
      </c>
      <c r="L174" s="458"/>
      <c r="M174" s="371">
        <v>0</v>
      </c>
      <c r="N174" s="371">
        <v>0</v>
      </c>
      <c r="O174" s="456"/>
      <c r="P174" s="456"/>
      <c r="Q174" s="456"/>
      <c r="R174" s="456"/>
      <c r="S174" s="456"/>
      <c r="T174" s="456"/>
      <c r="U174" s="456"/>
      <c r="V174" s="456"/>
      <c r="W174" s="456"/>
      <c r="X174" s="456"/>
      <c r="Y174" s="456"/>
      <c r="Z174" s="456"/>
      <c r="AA174" s="456"/>
      <c r="AB174" s="456"/>
      <c r="AC174" s="456"/>
      <c r="AD174" s="456"/>
      <c r="AE174" s="456"/>
      <c r="AF174" s="456"/>
      <c r="AG174" s="456"/>
      <c r="AH174" s="456"/>
      <c r="AI174" s="456"/>
      <c r="AJ174" s="456"/>
    </row>
    <row r="175" spans="1:36" ht="15">
      <c r="A175" s="312" t="s">
        <v>1547</v>
      </c>
      <c r="B175" s="372">
        <v>0.1</v>
      </c>
      <c r="C175" s="373">
        <v>0</v>
      </c>
      <c r="D175" s="373">
        <v>0</v>
      </c>
      <c r="E175" s="373">
        <v>0.5</v>
      </c>
      <c r="F175" s="373">
        <v>0</v>
      </c>
      <c r="G175" s="373">
        <v>0</v>
      </c>
      <c r="H175" s="373">
        <v>0</v>
      </c>
      <c r="I175" s="373">
        <v>0.1</v>
      </c>
      <c r="J175" s="373">
        <v>0</v>
      </c>
      <c r="K175" s="405">
        <v>0</v>
      </c>
      <c r="L175" s="458"/>
      <c r="M175" s="375">
        <v>0</v>
      </c>
      <c r="N175" s="375">
        <v>0</v>
      </c>
      <c r="O175" s="456"/>
      <c r="P175" s="456"/>
      <c r="Q175" s="456"/>
      <c r="R175" s="456"/>
      <c r="S175" s="456"/>
      <c r="T175" s="456"/>
      <c r="U175" s="456"/>
      <c r="V175" s="456"/>
      <c r="W175" s="456"/>
      <c r="X175" s="456"/>
      <c r="Y175" s="456"/>
      <c r="Z175" s="456"/>
      <c r="AA175" s="456"/>
      <c r="AB175" s="456"/>
      <c r="AC175" s="456"/>
      <c r="AD175" s="456"/>
      <c r="AE175" s="456"/>
      <c r="AF175" s="456"/>
      <c r="AG175" s="456"/>
      <c r="AH175" s="456"/>
      <c r="AI175" s="456"/>
      <c r="AJ175" s="456"/>
    </row>
    <row r="176" spans="1:36" ht="15">
      <c r="A176" s="312" t="s">
        <v>1548</v>
      </c>
      <c r="B176" s="376">
        <v>0.1</v>
      </c>
      <c r="C176" s="377">
        <v>0</v>
      </c>
      <c r="D176" s="377">
        <v>0</v>
      </c>
      <c r="E176" s="377">
        <v>0</v>
      </c>
      <c r="F176" s="377">
        <v>0</v>
      </c>
      <c r="G176" s="377">
        <v>0.5</v>
      </c>
      <c r="H176" s="377">
        <v>0</v>
      </c>
      <c r="I176" s="377">
        <v>0.1</v>
      </c>
      <c r="J176" s="377">
        <v>0</v>
      </c>
      <c r="K176" s="406">
        <v>0</v>
      </c>
      <c r="L176" s="458"/>
      <c r="M176" s="379">
        <v>0</v>
      </c>
      <c r="N176" s="379">
        <v>0</v>
      </c>
      <c r="O176" s="456"/>
      <c r="P176" s="456"/>
      <c r="Q176" s="456"/>
      <c r="R176" s="456"/>
      <c r="S176" s="456"/>
      <c r="T176" s="456"/>
      <c r="U176" s="456"/>
      <c r="V176" s="456"/>
      <c r="W176" s="456"/>
      <c r="X176" s="456"/>
      <c r="Y176" s="456"/>
      <c r="Z176" s="456"/>
      <c r="AA176" s="456"/>
      <c r="AB176" s="456"/>
      <c r="AC176" s="456"/>
      <c r="AD176" s="456"/>
      <c r="AE176" s="456"/>
      <c r="AF176" s="456"/>
      <c r="AG176" s="456"/>
      <c r="AH176" s="456"/>
      <c r="AI176" s="456"/>
      <c r="AJ176" s="456"/>
    </row>
    <row r="177" spans="1:36" ht="15">
      <c r="A177" s="312" t="s">
        <v>1549</v>
      </c>
      <c r="B177" s="380">
        <v>0.1</v>
      </c>
      <c r="C177" s="381">
        <v>0.5</v>
      </c>
      <c r="D177" s="381">
        <v>0</v>
      </c>
      <c r="E177" s="381">
        <v>0</v>
      </c>
      <c r="F177" s="381">
        <v>0</v>
      </c>
      <c r="G177" s="381">
        <v>0</v>
      </c>
      <c r="H177" s="381">
        <v>0</v>
      </c>
      <c r="I177" s="381">
        <v>0.1</v>
      </c>
      <c r="J177" s="381">
        <v>0</v>
      </c>
      <c r="K177" s="407">
        <v>0</v>
      </c>
      <c r="L177" s="458"/>
      <c r="M177" s="383">
        <v>0</v>
      </c>
      <c r="N177" s="383">
        <v>0</v>
      </c>
      <c r="O177" s="456"/>
      <c r="P177" s="456"/>
      <c r="Q177" s="456"/>
      <c r="R177" s="456"/>
      <c r="S177" s="456"/>
      <c r="T177" s="456"/>
      <c r="U177" s="456"/>
      <c r="V177" s="456"/>
      <c r="W177" s="456"/>
      <c r="X177" s="456"/>
      <c r="Y177" s="456"/>
      <c r="Z177" s="456"/>
      <c r="AA177" s="456"/>
      <c r="AB177" s="456"/>
      <c r="AC177" s="456"/>
      <c r="AD177" s="456"/>
      <c r="AE177" s="456"/>
      <c r="AF177" s="456"/>
      <c r="AG177" s="456"/>
      <c r="AH177" s="456"/>
      <c r="AI177" s="456"/>
      <c r="AJ177" s="456"/>
    </row>
    <row r="178" spans="1:36" ht="15">
      <c r="A178" s="312" t="s">
        <v>1072</v>
      </c>
      <c r="B178" s="338">
        <v>1</v>
      </c>
      <c r="C178" s="339">
        <v>1</v>
      </c>
      <c r="D178" s="339">
        <v>1</v>
      </c>
      <c r="E178" s="339">
        <v>1</v>
      </c>
      <c r="F178" s="339">
        <v>1</v>
      </c>
      <c r="G178" s="339">
        <v>1</v>
      </c>
      <c r="H178" s="339">
        <v>1</v>
      </c>
      <c r="I178" s="339">
        <v>1</v>
      </c>
      <c r="J178" s="339">
        <v>1</v>
      </c>
      <c r="K178" s="340">
        <v>1</v>
      </c>
      <c r="L178" s="458"/>
      <c r="M178" s="341">
        <v>1</v>
      </c>
      <c r="N178" s="341">
        <v>1</v>
      </c>
      <c r="O178" s="456"/>
      <c r="P178" s="456"/>
      <c r="Q178" s="456"/>
      <c r="R178" s="456"/>
      <c r="S178" s="456"/>
      <c r="T178" s="456"/>
      <c r="U178" s="456"/>
      <c r="V178" s="456"/>
      <c r="W178" s="456"/>
      <c r="X178" s="456"/>
      <c r="Y178" s="456"/>
      <c r="Z178" s="456"/>
      <c r="AA178" s="456"/>
      <c r="AB178" s="456"/>
      <c r="AC178" s="456"/>
      <c r="AD178" s="456"/>
      <c r="AE178" s="456"/>
      <c r="AF178" s="456"/>
      <c r="AG178" s="456"/>
      <c r="AH178" s="456"/>
      <c r="AI178" s="456"/>
      <c r="AJ178" s="456"/>
    </row>
    <row r="179" spans="1:36" ht="15">
      <c r="A179" s="312" t="s">
        <v>1074</v>
      </c>
      <c r="B179" s="338">
        <v>1</v>
      </c>
      <c r="C179" s="339">
        <v>1</v>
      </c>
      <c r="D179" s="339">
        <v>1</v>
      </c>
      <c r="E179" s="339">
        <v>1</v>
      </c>
      <c r="F179" s="339">
        <v>1</v>
      </c>
      <c r="G179" s="339">
        <v>1</v>
      </c>
      <c r="H179" s="339">
        <v>1</v>
      </c>
      <c r="I179" s="339">
        <v>1</v>
      </c>
      <c r="J179" s="339">
        <v>1</v>
      </c>
      <c r="K179" s="340">
        <v>1</v>
      </c>
      <c r="L179" s="456"/>
      <c r="M179" s="341">
        <v>1</v>
      </c>
      <c r="N179" s="341">
        <v>1</v>
      </c>
      <c r="O179" s="456"/>
      <c r="P179" s="456"/>
      <c r="Q179" s="456"/>
      <c r="R179" s="456"/>
      <c r="S179" s="456"/>
      <c r="T179" s="456"/>
      <c r="U179" s="456"/>
      <c r="V179" s="456"/>
      <c r="W179" s="456"/>
      <c r="X179" s="456"/>
      <c r="Y179" s="456"/>
      <c r="Z179" s="456"/>
      <c r="AA179" s="456"/>
      <c r="AB179" s="456"/>
      <c r="AC179" s="456"/>
      <c r="AD179" s="456"/>
      <c r="AE179" s="456"/>
      <c r="AF179" s="456"/>
      <c r="AG179" s="456"/>
      <c r="AH179" s="456"/>
      <c r="AI179" s="456"/>
      <c r="AJ179" s="456"/>
    </row>
    <row r="180" spans="1:36" ht="15">
      <c r="A180" s="312" t="s">
        <v>1076</v>
      </c>
      <c r="B180" s="385">
        <v>1</v>
      </c>
      <c r="C180" s="386">
        <v>1</v>
      </c>
      <c r="D180" s="386">
        <v>1</v>
      </c>
      <c r="E180" s="386">
        <v>1</v>
      </c>
      <c r="F180" s="386">
        <v>1</v>
      </c>
      <c r="G180" s="386">
        <v>1</v>
      </c>
      <c r="H180" s="386">
        <v>1</v>
      </c>
      <c r="I180" s="386">
        <v>1</v>
      </c>
      <c r="J180" s="386">
        <v>1</v>
      </c>
      <c r="K180" s="408">
        <v>1</v>
      </c>
      <c r="L180" s="456"/>
      <c r="M180" s="388">
        <v>1</v>
      </c>
      <c r="N180" s="388">
        <v>1</v>
      </c>
      <c r="O180" s="456"/>
      <c r="P180" s="456"/>
      <c r="Q180" s="456"/>
      <c r="R180" s="456"/>
      <c r="S180" s="456"/>
      <c r="T180" s="456"/>
      <c r="U180" s="456"/>
      <c r="V180" s="456"/>
      <c r="W180" s="456"/>
      <c r="X180" s="456"/>
      <c r="Y180" s="456"/>
      <c r="Z180" s="456"/>
      <c r="AA180" s="456"/>
      <c r="AB180" s="456"/>
      <c r="AC180" s="456"/>
      <c r="AD180" s="456"/>
      <c r="AE180" s="456"/>
      <c r="AF180" s="456"/>
      <c r="AG180" s="456"/>
      <c r="AH180" s="456"/>
      <c r="AI180" s="456"/>
      <c r="AJ180" s="456"/>
    </row>
    <row r="181" spans="1:36" ht="15.75">
      <c r="A181" s="312" t="s">
        <v>566</v>
      </c>
      <c r="B181" s="338" t="s">
        <v>1689</v>
      </c>
      <c r="C181" s="339" t="s">
        <v>1690</v>
      </c>
      <c r="D181" s="339" t="s">
        <v>1689</v>
      </c>
      <c r="E181" s="339" t="s">
        <v>1691</v>
      </c>
      <c r="F181" s="339" t="s">
        <v>1692</v>
      </c>
      <c r="G181" s="339" t="s">
        <v>1123</v>
      </c>
      <c r="H181" s="339" t="s">
        <v>1689</v>
      </c>
      <c r="I181" s="339" t="s">
        <v>1692</v>
      </c>
      <c r="J181" s="339" t="s">
        <v>1693</v>
      </c>
      <c r="K181" s="340" t="s">
        <v>1689</v>
      </c>
      <c r="L181" s="456"/>
      <c r="M181" s="341" t="s">
        <v>1694</v>
      </c>
      <c r="N181" s="341" t="s">
        <v>1694</v>
      </c>
      <c r="O181" s="456"/>
      <c r="P181" s="456"/>
      <c r="Q181" s="456"/>
      <c r="R181" s="456"/>
      <c r="S181" s="456"/>
      <c r="T181" s="456"/>
      <c r="U181" s="456"/>
      <c r="V181" s="456"/>
      <c r="W181" s="456"/>
      <c r="X181" s="456"/>
      <c r="Y181" s="456"/>
      <c r="Z181" s="456"/>
      <c r="AA181" s="456"/>
      <c r="AB181" s="456"/>
      <c r="AC181" s="456"/>
      <c r="AD181" s="456"/>
      <c r="AE181" s="456"/>
      <c r="AF181" s="456"/>
      <c r="AG181" s="456"/>
      <c r="AH181" s="456"/>
      <c r="AI181" s="456"/>
      <c r="AJ181" s="456"/>
    </row>
    <row r="182" spans="1:36" ht="15.75">
      <c r="A182" s="389" t="s">
        <v>1088</v>
      </c>
      <c r="B182" s="390" t="s">
        <v>1552</v>
      </c>
      <c r="C182" s="390" t="s">
        <v>1551</v>
      </c>
      <c r="D182" s="390" t="s">
        <v>1551</v>
      </c>
      <c r="E182" s="390" t="s">
        <v>1551</v>
      </c>
      <c r="F182" s="390" t="s">
        <v>1551</v>
      </c>
      <c r="G182" s="390" t="s">
        <v>1551</v>
      </c>
      <c r="H182" s="390" t="s">
        <v>1551</v>
      </c>
      <c r="I182" s="390" t="s">
        <v>1551</v>
      </c>
      <c r="J182" s="390" t="s">
        <v>1551</v>
      </c>
      <c r="K182" s="390" t="s">
        <v>1551</v>
      </c>
      <c r="L182" s="456"/>
      <c r="M182" s="392" t="s">
        <v>1552</v>
      </c>
      <c r="N182" s="392" t="s">
        <v>1552</v>
      </c>
      <c r="O182" s="456"/>
      <c r="P182" s="456"/>
      <c r="Q182" s="456"/>
      <c r="R182" s="456"/>
      <c r="S182" s="456"/>
      <c r="T182" s="456"/>
      <c r="U182" s="456"/>
      <c r="V182" s="456"/>
      <c r="W182" s="456"/>
      <c r="X182" s="456"/>
      <c r="Y182" s="456"/>
      <c r="Z182" s="456"/>
      <c r="AA182" s="456"/>
      <c r="AB182" s="456"/>
      <c r="AC182" s="456"/>
      <c r="AD182" s="456"/>
      <c r="AE182" s="456"/>
      <c r="AF182" s="456"/>
      <c r="AG182" s="456"/>
      <c r="AH182" s="456"/>
      <c r="AI182" s="456"/>
      <c r="AJ182" s="456"/>
    </row>
    <row r="183" spans="1:36" ht="15">
      <c r="A183" s="312" t="s">
        <v>1553</v>
      </c>
      <c r="B183" s="351">
        <v>0</v>
      </c>
      <c r="C183" s="352">
        <v>0</v>
      </c>
      <c r="D183" s="352">
        <v>0</v>
      </c>
      <c r="E183" s="352">
        <v>0</v>
      </c>
      <c r="F183" s="352">
        <v>0</v>
      </c>
      <c r="G183" s="352">
        <v>0</v>
      </c>
      <c r="H183" s="352">
        <v>0</v>
      </c>
      <c r="I183" s="352">
        <v>0</v>
      </c>
      <c r="J183" s="352">
        <v>0</v>
      </c>
      <c r="K183" s="353">
        <v>0</v>
      </c>
      <c r="L183" s="456"/>
      <c r="M183" s="354">
        <v>0</v>
      </c>
      <c r="N183" s="354">
        <v>0</v>
      </c>
      <c r="O183" s="456"/>
      <c r="P183" s="456"/>
      <c r="Q183" s="456"/>
      <c r="R183" s="456"/>
      <c r="S183" s="456"/>
      <c r="T183" s="456"/>
      <c r="U183" s="456"/>
      <c r="V183" s="456"/>
      <c r="W183" s="456"/>
      <c r="X183" s="456"/>
      <c r="Y183" s="456"/>
      <c r="Z183" s="456"/>
      <c r="AA183" s="456"/>
      <c r="AB183" s="456"/>
      <c r="AC183" s="456"/>
      <c r="AD183" s="456"/>
      <c r="AE183" s="456"/>
      <c r="AF183" s="456"/>
      <c r="AG183" s="456"/>
      <c r="AH183" s="456"/>
      <c r="AI183" s="456"/>
      <c r="AJ183" s="456"/>
    </row>
    <row r="184" spans="1:36" ht="15.75">
      <c r="A184" s="312" t="s">
        <v>588</v>
      </c>
      <c r="B184" s="394" t="s">
        <v>1695</v>
      </c>
      <c r="C184" s="395" t="s">
        <v>1695</v>
      </c>
      <c r="D184" s="395" t="s">
        <v>1695</v>
      </c>
      <c r="E184" s="395" t="s">
        <v>1695</v>
      </c>
      <c r="F184" s="395" t="s">
        <v>1695</v>
      </c>
      <c r="G184" s="395" t="s">
        <v>1695</v>
      </c>
      <c r="H184" s="395" t="s">
        <v>1695</v>
      </c>
      <c r="I184" s="395" t="s">
        <v>1695</v>
      </c>
      <c r="J184" s="395" t="s">
        <v>1695</v>
      </c>
      <c r="K184" s="395" t="s">
        <v>1695</v>
      </c>
      <c r="L184" s="456"/>
      <c r="M184" s="397" t="s">
        <v>1642</v>
      </c>
      <c r="N184" s="397" t="s">
        <v>1642</v>
      </c>
      <c r="O184" s="456"/>
      <c r="P184" s="456"/>
      <c r="Q184" s="456"/>
      <c r="R184" s="456"/>
      <c r="S184" s="456"/>
      <c r="T184" s="456"/>
      <c r="U184" s="456"/>
      <c r="V184" s="456"/>
      <c r="W184" s="456"/>
      <c r="X184" s="456"/>
      <c r="Y184" s="456"/>
      <c r="Z184" s="456"/>
      <c r="AA184" s="456"/>
      <c r="AB184" s="456"/>
      <c r="AC184" s="456"/>
      <c r="AD184" s="456"/>
      <c r="AE184" s="456"/>
      <c r="AF184" s="456"/>
      <c r="AG184" s="456"/>
      <c r="AH184" s="456"/>
      <c r="AI184" s="456"/>
      <c r="AJ184" s="456"/>
    </row>
    <row r="185" spans="1:36" ht="15">
      <c r="A185" s="312" t="s">
        <v>1556</v>
      </c>
      <c r="B185" s="467">
        <v>100</v>
      </c>
      <c r="C185" s="467">
        <v>100</v>
      </c>
      <c r="D185" s="467">
        <v>100</v>
      </c>
      <c r="E185" s="467">
        <v>100</v>
      </c>
      <c r="F185" s="467">
        <v>100</v>
      </c>
      <c r="G185" s="467">
        <v>100</v>
      </c>
      <c r="H185" s="467">
        <v>100</v>
      </c>
      <c r="I185" s="467">
        <v>100</v>
      </c>
      <c r="J185" s="467">
        <v>100</v>
      </c>
      <c r="K185" s="467">
        <v>100</v>
      </c>
      <c r="L185" s="456"/>
      <c r="M185" s="470">
        <v>100</v>
      </c>
      <c r="N185" s="470">
        <v>100</v>
      </c>
      <c r="O185" s="456"/>
      <c r="P185" s="456"/>
      <c r="Q185" s="456"/>
      <c r="R185" s="456"/>
      <c r="S185" s="456"/>
      <c r="T185" s="456"/>
      <c r="U185" s="456"/>
      <c r="V185" s="456"/>
      <c r="W185" s="456"/>
      <c r="X185" s="456"/>
      <c r="Y185" s="456"/>
      <c r="Z185" s="456"/>
      <c r="AA185" s="456"/>
      <c r="AB185" s="456"/>
      <c r="AC185" s="456"/>
      <c r="AD185" s="456"/>
      <c r="AE185" s="456"/>
      <c r="AF185" s="456"/>
      <c r="AG185" s="456"/>
      <c r="AH185" s="456"/>
      <c r="AI185" s="456"/>
      <c r="AJ185" s="456"/>
    </row>
    <row r="186" spans="1:36" ht="30">
      <c r="A186" s="312" t="s">
        <v>1557</v>
      </c>
      <c r="B186" s="467" t="s">
        <v>1123</v>
      </c>
      <c r="C186" s="468" t="s">
        <v>1696</v>
      </c>
      <c r="D186" s="468" t="s">
        <v>1123</v>
      </c>
      <c r="E186" s="468" t="s">
        <v>1123</v>
      </c>
      <c r="F186" s="468" t="s">
        <v>1697</v>
      </c>
      <c r="G186" s="480" t="s">
        <v>1698</v>
      </c>
      <c r="H186" s="468" t="s">
        <v>1699</v>
      </c>
      <c r="I186" s="468" t="s">
        <v>1700</v>
      </c>
      <c r="J186" s="468" t="s">
        <v>1123</v>
      </c>
      <c r="K186" s="471" t="s">
        <v>1123</v>
      </c>
      <c r="L186" s="456"/>
      <c r="M186" s="470" t="s">
        <v>1123</v>
      </c>
      <c r="N186" s="470" t="s">
        <v>1123</v>
      </c>
      <c r="O186" s="456"/>
      <c r="P186" s="456"/>
      <c r="Q186" s="456"/>
      <c r="R186" s="456"/>
      <c r="S186" s="456"/>
      <c r="T186" s="456"/>
      <c r="U186" s="456"/>
      <c r="V186" s="456"/>
      <c r="W186" s="456"/>
      <c r="X186" s="456"/>
      <c r="Y186" s="456"/>
      <c r="Z186" s="456"/>
      <c r="AA186" s="456"/>
      <c r="AB186" s="456"/>
      <c r="AC186" s="456"/>
      <c r="AD186" s="456"/>
      <c r="AE186" s="456"/>
      <c r="AF186" s="456"/>
      <c r="AG186" s="456"/>
      <c r="AH186" s="456"/>
      <c r="AI186" s="456"/>
      <c r="AJ186" s="456"/>
    </row>
    <row r="187" spans="1:36" ht="15.75">
      <c r="A187" s="312" t="s">
        <v>1568</v>
      </c>
      <c r="B187" s="338" t="s">
        <v>1701</v>
      </c>
      <c r="C187" s="339" t="s">
        <v>1123</v>
      </c>
      <c r="D187" s="339" t="s">
        <v>1702</v>
      </c>
      <c r="E187" s="468" t="s">
        <v>1703</v>
      </c>
      <c r="F187" s="339" t="s">
        <v>1123</v>
      </c>
      <c r="G187" s="339" t="s">
        <v>1123</v>
      </c>
      <c r="H187" s="339" t="s">
        <v>1704</v>
      </c>
      <c r="I187" s="339" t="s">
        <v>1123</v>
      </c>
      <c r="J187" s="339" t="s">
        <v>1123</v>
      </c>
      <c r="K187" s="340" t="s">
        <v>1705</v>
      </c>
      <c r="L187" s="456"/>
      <c r="M187" s="341" t="s">
        <v>1123</v>
      </c>
      <c r="N187" s="341" t="s">
        <v>1123</v>
      </c>
      <c r="O187" s="456"/>
      <c r="P187" s="456"/>
      <c r="Q187" s="456"/>
      <c r="R187" s="456"/>
      <c r="S187" s="456"/>
      <c r="T187" s="456"/>
      <c r="U187" s="456"/>
      <c r="V187" s="456"/>
      <c r="W187" s="456"/>
      <c r="X187" s="456"/>
      <c r="Y187" s="456"/>
      <c r="Z187" s="456"/>
      <c r="AA187" s="456"/>
      <c r="AB187" s="456"/>
      <c r="AC187" s="456"/>
      <c r="AD187" s="456"/>
      <c r="AE187" s="456"/>
      <c r="AF187" s="456"/>
      <c r="AG187" s="456"/>
      <c r="AH187" s="456"/>
      <c r="AI187" s="456"/>
      <c r="AJ187" s="456"/>
    </row>
    <row r="188" spans="1:36" ht="15">
      <c r="A188" s="458"/>
      <c r="B188" s="461"/>
      <c r="C188" s="458"/>
      <c r="D188" s="458"/>
      <c r="E188" s="458"/>
      <c r="F188" s="458"/>
      <c r="G188" s="458"/>
      <c r="H188" s="458"/>
      <c r="I188" s="458"/>
      <c r="J188" s="458"/>
      <c r="K188" s="460"/>
      <c r="L188" s="456"/>
      <c r="M188" s="458"/>
      <c r="N188" s="458"/>
      <c r="O188" s="456"/>
      <c r="P188" s="456"/>
      <c r="Q188" s="456"/>
      <c r="R188" s="456"/>
      <c r="S188" s="456"/>
      <c r="T188" s="456"/>
      <c r="U188" s="456"/>
      <c r="V188" s="456"/>
      <c r="W188" s="456"/>
      <c r="X188" s="456"/>
      <c r="Y188" s="456"/>
      <c r="Z188" s="456"/>
      <c r="AA188" s="456"/>
      <c r="AB188" s="456"/>
      <c r="AC188" s="456"/>
      <c r="AD188" s="456"/>
      <c r="AE188" s="456"/>
      <c r="AF188" s="456"/>
      <c r="AG188" s="456"/>
      <c r="AH188" s="456"/>
      <c r="AI188" s="456"/>
      <c r="AJ188" s="456"/>
    </row>
    <row r="189" spans="1:36" ht="15">
      <c r="A189" s="312" t="s">
        <v>1526</v>
      </c>
      <c r="B189" s="455" t="s">
        <v>1706</v>
      </c>
      <c r="C189" s="455" t="s">
        <v>453</v>
      </c>
      <c r="D189" s="455" t="s">
        <v>1707</v>
      </c>
      <c r="E189" s="455" t="s">
        <v>1708</v>
      </c>
      <c r="F189" s="455" t="s">
        <v>1709</v>
      </c>
      <c r="G189" s="455" t="s">
        <v>1710</v>
      </c>
      <c r="H189" s="455" t="s">
        <v>1711</v>
      </c>
      <c r="I189" s="455" t="s">
        <v>1712</v>
      </c>
      <c r="J189" s="455" t="s">
        <v>1713</v>
      </c>
      <c r="K189" s="455" t="s">
        <v>1714</v>
      </c>
      <c r="L189" s="456"/>
      <c r="M189" s="455" t="s">
        <v>1715</v>
      </c>
      <c r="N189" s="455" t="s">
        <v>1715</v>
      </c>
      <c r="O189" s="456"/>
      <c r="P189" s="456"/>
      <c r="Q189" s="456"/>
      <c r="R189" s="456"/>
      <c r="S189" s="456"/>
      <c r="T189" s="456"/>
      <c r="U189" s="456"/>
      <c r="V189" s="456"/>
      <c r="W189" s="456"/>
      <c r="X189" s="456"/>
      <c r="Y189" s="456"/>
      <c r="Z189" s="456"/>
      <c r="AA189" s="456"/>
      <c r="AB189" s="456"/>
      <c r="AC189" s="456"/>
      <c r="AD189" s="456"/>
      <c r="AE189" s="456"/>
      <c r="AF189" s="456"/>
      <c r="AG189" s="456"/>
      <c r="AH189" s="456"/>
      <c r="AI189" s="456"/>
      <c r="AJ189" s="456"/>
    </row>
    <row r="190" spans="1:36" ht="15">
      <c r="A190" s="312" t="s">
        <v>1536</v>
      </c>
      <c r="B190" s="313" t="s">
        <v>1502</v>
      </c>
      <c r="C190" s="314" t="s">
        <v>1209</v>
      </c>
      <c r="D190" s="315" t="s">
        <v>1211</v>
      </c>
      <c r="E190" s="316" t="s">
        <v>1212</v>
      </c>
      <c r="F190" s="317" t="s">
        <v>1210</v>
      </c>
      <c r="G190" s="318" t="s">
        <v>1213</v>
      </c>
      <c r="H190" s="319" t="s">
        <v>1214</v>
      </c>
      <c r="I190" s="320" t="s">
        <v>1215</v>
      </c>
      <c r="J190" s="321" t="s">
        <v>1216</v>
      </c>
      <c r="K190" s="322" t="s">
        <v>1217</v>
      </c>
      <c r="L190" s="456"/>
      <c r="M190" s="299" t="s">
        <v>1504</v>
      </c>
      <c r="N190" s="310" t="s">
        <v>1516</v>
      </c>
      <c r="O190" s="456"/>
      <c r="P190" s="456"/>
      <c r="Q190" s="456"/>
      <c r="R190" s="456"/>
      <c r="S190" s="456"/>
      <c r="T190" s="456"/>
      <c r="U190" s="456"/>
      <c r="V190" s="456"/>
      <c r="W190" s="456"/>
      <c r="X190" s="456"/>
      <c r="Y190" s="456"/>
      <c r="Z190" s="456"/>
      <c r="AA190" s="456"/>
      <c r="AB190" s="456"/>
      <c r="AC190" s="456"/>
      <c r="AD190" s="456"/>
      <c r="AE190" s="456"/>
      <c r="AF190" s="456"/>
      <c r="AG190" s="456"/>
      <c r="AH190" s="456"/>
      <c r="AI190" s="456"/>
      <c r="AJ190" s="456"/>
    </row>
    <row r="191" spans="1:36" ht="15.75">
      <c r="A191" s="312" t="s">
        <v>1537</v>
      </c>
      <c r="B191" s="323" t="s">
        <v>48</v>
      </c>
      <c r="C191" s="324" t="s">
        <v>48</v>
      </c>
      <c r="D191" s="324" t="s">
        <v>48</v>
      </c>
      <c r="E191" s="324" t="s">
        <v>48</v>
      </c>
      <c r="F191" s="324" t="s">
        <v>48</v>
      </c>
      <c r="G191" s="324" t="s">
        <v>48</v>
      </c>
      <c r="H191" s="324" t="s">
        <v>48</v>
      </c>
      <c r="I191" s="324" t="s">
        <v>48</v>
      </c>
      <c r="J191" s="324" t="s">
        <v>48</v>
      </c>
      <c r="K191" s="325" t="s">
        <v>48</v>
      </c>
      <c r="L191" s="456"/>
      <c r="M191" s="326" t="s">
        <v>48</v>
      </c>
      <c r="N191" s="326" t="s">
        <v>48</v>
      </c>
      <c r="O191" s="456"/>
      <c r="P191" s="456"/>
      <c r="Q191" s="456"/>
      <c r="R191" s="456"/>
      <c r="S191" s="456"/>
      <c r="T191" s="456"/>
      <c r="U191" s="456"/>
      <c r="V191" s="456"/>
      <c r="W191" s="456"/>
      <c r="X191" s="456"/>
      <c r="Y191" s="456"/>
      <c r="Z191" s="456"/>
      <c r="AA191" s="456"/>
      <c r="AB191" s="456"/>
      <c r="AC191" s="456"/>
      <c r="AD191" s="456"/>
      <c r="AE191" s="456"/>
      <c r="AF191" s="456"/>
      <c r="AG191" s="456"/>
      <c r="AH191" s="456"/>
      <c r="AI191" s="456"/>
      <c r="AJ191" s="456"/>
    </row>
    <row r="192" spans="1:36" ht="15.75">
      <c r="A192" s="327" t="s">
        <v>1045</v>
      </c>
      <c r="B192" s="328" t="s">
        <v>1639</v>
      </c>
      <c r="C192" s="328" t="s">
        <v>1716</v>
      </c>
      <c r="D192" s="329" t="s">
        <v>1685</v>
      </c>
      <c r="E192" s="329" t="s">
        <v>1717</v>
      </c>
      <c r="F192" s="329" t="s">
        <v>1688</v>
      </c>
      <c r="G192" s="329" t="s">
        <v>1540</v>
      </c>
      <c r="H192" s="329" t="s">
        <v>1538</v>
      </c>
      <c r="I192" s="329" t="s">
        <v>1685</v>
      </c>
      <c r="J192" s="329" t="s">
        <v>1538</v>
      </c>
      <c r="K192" s="329" t="s">
        <v>1685</v>
      </c>
      <c r="L192" s="456"/>
      <c r="M192" s="329" t="s">
        <v>1538</v>
      </c>
      <c r="N192" s="329" t="s">
        <v>1538</v>
      </c>
      <c r="O192" s="456"/>
      <c r="P192" s="456"/>
      <c r="Q192" s="456"/>
      <c r="R192" s="456"/>
      <c r="S192" s="456"/>
      <c r="T192" s="456"/>
      <c r="U192" s="456"/>
      <c r="V192" s="456"/>
      <c r="W192" s="456"/>
      <c r="X192" s="456"/>
      <c r="Y192" s="456"/>
      <c r="Z192" s="456"/>
      <c r="AA192" s="456"/>
      <c r="AB192" s="456"/>
      <c r="AC192" s="456"/>
      <c r="AD192" s="456"/>
      <c r="AE192" s="456"/>
      <c r="AF192" s="456"/>
      <c r="AG192" s="456"/>
      <c r="AH192" s="456"/>
      <c r="AI192" s="456"/>
      <c r="AJ192" s="456"/>
    </row>
    <row r="193" spans="1:36" ht="15.75">
      <c r="A193" s="332" t="s">
        <v>1539</v>
      </c>
      <c r="B193" s="333" t="s">
        <v>1540</v>
      </c>
      <c r="C193" s="333" t="s">
        <v>1540</v>
      </c>
      <c r="D193" s="333" t="s">
        <v>1540</v>
      </c>
      <c r="E193" s="334" t="s">
        <v>1123</v>
      </c>
      <c r="F193" s="333" t="s">
        <v>1540</v>
      </c>
      <c r="G193" s="333" t="s">
        <v>1540</v>
      </c>
      <c r="H193" s="334" t="s">
        <v>1538</v>
      </c>
      <c r="I193" s="333" t="s">
        <v>1540</v>
      </c>
      <c r="J193" s="333" t="s">
        <v>1538</v>
      </c>
      <c r="K193" s="333" t="s">
        <v>1538</v>
      </c>
      <c r="L193" s="456"/>
      <c r="M193" s="333" t="s">
        <v>1123</v>
      </c>
      <c r="N193" s="333" t="s">
        <v>1123</v>
      </c>
      <c r="O193" s="456"/>
      <c r="P193" s="456"/>
      <c r="Q193" s="456"/>
      <c r="R193" s="456"/>
      <c r="S193" s="456"/>
      <c r="T193" s="456"/>
      <c r="U193" s="456"/>
      <c r="V193" s="456"/>
      <c r="W193" s="456"/>
      <c r="X193" s="456"/>
      <c r="Y193" s="456"/>
      <c r="Z193" s="456"/>
      <c r="AA193" s="456"/>
      <c r="AB193" s="456"/>
      <c r="AC193" s="456"/>
      <c r="AD193" s="456"/>
      <c r="AE193" s="456"/>
      <c r="AF193" s="456"/>
      <c r="AG193" s="456"/>
      <c r="AH193" s="456"/>
      <c r="AI193" s="456"/>
      <c r="AJ193" s="456"/>
    </row>
    <row r="194" spans="1:36" ht="15">
      <c r="A194" s="337" t="s">
        <v>7</v>
      </c>
      <c r="B194" s="338">
        <v>1</v>
      </c>
      <c r="C194" s="338">
        <v>1</v>
      </c>
      <c r="D194" s="338">
        <v>1</v>
      </c>
      <c r="E194" s="338">
        <v>1</v>
      </c>
      <c r="F194" s="338">
        <v>2</v>
      </c>
      <c r="G194" s="338">
        <v>1</v>
      </c>
      <c r="H194" s="338">
        <v>1</v>
      </c>
      <c r="I194" s="338">
        <v>1</v>
      </c>
      <c r="J194" s="338">
        <v>1</v>
      </c>
      <c r="K194" s="338">
        <v>1</v>
      </c>
      <c r="L194" s="456"/>
      <c r="M194" s="338">
        <v>1</v>
      </c>
      <c r="N194" s="338">
        <v>1</v>
      </c>
      <c r="O194" s="456"/>
      <c r="P194" s="456"/>
      <c r="Q194" s="456"/>
      <c r="R194" s="456"/>
      <c r="S194" s="456"/>
      <c r="T194" s="456"/>
      <c r="U194" s="456"/>
      <c r="V194" s="456"/>
      <c r="W194" s="456"/>
      <c r="X194" s="456"/>
      <c r="Y194" s="456"/>
      <c r="Z194" s="456"/>
      <c r="AA194" s="456"/>
      <c r="AB194" s="456"/>
      <c r="AC194" s="456"/>
      <c r="AD194" s="456"/>
      <c r="AE194" s="456"/>
      <c r="AF194" s="456"/>
      <c r="AG194" s="456"/>
      <c r="AH194" s="456"/>
      <c r="AI194" s="456"/>
      <c r="AJ194" s="456"/>
    </row>
    <row r="195" spans="1:36" ht="15">
      <c r="A195" s="342" t="s">
        <v>1050</v>
      </c>
      <c r="B195" s="343">
        <v>1</v>
      </c>
      <c r="C195" s="343">
        <v>1</v>
      </c>
      <c r="D195" s="343">
        <v>3</v>
      </c>
      <c r="E195" s="343">
        <v>1</v>
      </c>
      <c r="F195" s="343">
        <v>1</v>
      </c>
      <c r="G195" s="343">
        <v>1</v>
      </c>
      <c r="H195" s="343">
        <v>1</v>
      </c>
      <c r="I195" s="343">
        <v>1</v>
      </c>
      <c r="J195" s="343">
        <v>1</v>
      </c>
      <c r="K195" s="343">
        <v>1</v>
      </c>
      <c r="L195" s="456"/>
      <c r="M195" s="343">
        <v>1</v>
      </c>
      <c r="N195" s="343">
        <v>1</v>
      </c>
      <c r="O195" s="456"/>
      <c r="P195" s="456"/>
      <c r="Q195" s="456"/>
      <c r="R195" s="456"/>
      <c r="S195" s="456"/>
      <c r="T195" s="456"/>
      <c r="U195" s="456"/>
      <c r="V195" s="456"/>
      <c r="W195" s="456"/>
      <c r="X195" s="456"/>
      <c r="Y195" s="456"/>
      <c r="Z195" s="456"/>
      <c r="AA195" s="456"/>
      <c r="AB195" s="456"/>
      <c r="AC195" s="456"/>
      <c r="AD195" s="456"/>
      <c r="AE195" s="456"/>
      <c r="AF195" s="456"/>
      <c r="AG195" s="456"/>
      <c r="AH195" s="456"/>
      <c r="AI195" s="456"/>
      <c r="AJ195" s="456"/>
    </row>
    <row r="196" spans="1:36" ht="15">
      <c r="A196" s="312" t="s">
        <v>1541</v>
      </c>
      <c r="B196" s="347">
        <v>0</v>
      </c>
      <c r="C196" s="347">
        <v>0</v>
      </c>
      <c r="D196" s="347">
        <v>0</v>
      </c>
      <c r="E196" s="347">
        <v>0</v>
      </c>
      <c r="F196" s="347">
        <v>0</v>
      </c>
      <c r="G196" s="347">
        <v>-0.5</v>
      </c>
      <c r="H196" s="347">
        <v>0</v>
      </c>
      <c r="I196" s="347">
        <v>0</v>
      </c>
      <c r="J196" s="347">
        <v>0</v>
      </c>
      <c r="K196" s="347">
        <v>0</v>
      </c>
      <c r="L196" s="456"/>
      <c r="M196" s="347">
        <v>0</v>
      </c>
      <c r="N196" s="347">
        <v>0</v>
      </c>
      <c r="O196" s="456"/>
      <c r="P196" s="456"/>
      <c r="Q196" s="456"/>
      <c r="R196" s="456"/>
      <c r="S196" s="456"/>
      <c r="T196" s="456"/>
      <c r="U196" s="456"/>
      <c r="V196" s="456"/>
      <c r="W196" s="456"/>
      <c r="X196" s="456"/>
      <c r="Y196" s="456"/>
      <c r="Z196" s="456"/>
      <c r="AA196" s="456"/>
      <c r="AB196" s="456"/>
      <c r="AC196" s="456"/>
      <c r="AD196" s="456"/>
      <c r="AE196" s="456"/>
      <c r="AF196" s="456"/>
      <c r="AG196" s="456"/>
      <c r="AH196" s="456"/>
      <c r="AI196" s="456"/>
      <c r="AJ196" s="456"/>
    </row>
    <row r="197" spans="1:36" ht="15">
      <c r="A197" s="312" t="s">
        <v>1542</v>
      </c>
      <c r="B197" s="351">
        <v>0</v>
      </c>
      <c r="C197" s="351">
        <v>0</v>
      </c>
      <c r="D197" s="351">
        <v>0</v>
      </c>
      <c r="E197" s="351">
        <v>0</v>
      </c>
      <c r="F197" s="351">
        <v>0</v>
      </c>
      <c r="G197" s="351">
        <v>0.5</v>
      </c>
      <c r="H197" s="351">
        <v>0</v>
      </c>
      <c r="I197" s="351">
        <v>0</v>
      </c>
      <c r="J197" s="351">
        <v>0</v>
      </c>
      <c r="K197" s="351">
        <v>0</v>
      </c>
      <c r="L197" s="456"/>
      <c r="M197" s="351">
        <v>0</v>
      </c>
      <c r="N197" s="351">
        <v>0</v>
      </c>
      <c r="O197" s="456"/>
      <c r="P197" s="456"/>
      <c r="Q197" s="456"/>
      <c r="R197" s="456"/>
      <c r="S197" s="456"/>
      <c r="T197" s="456"/>
      <c r="U197" s="456"/>
      <c r="V197" s="456"/>
      <c r="W197" s="456"/>
      <c r="X197" s="456"/>
      <c r="Y197" s="456"/>
      <c r="Z197" s="456"/>
      <c r="AA197" s="456"/>
      <c r="AB197" s="456"/>
      <c r="AC197" s="456"/>
      <c r="AD197" s="456"/>
      <c r="AE197" s="456"/>
      <c r="AF197" s="456"/>
      <c r="AG197" s="456"/>
      <c r="AH197" s="456"/>
      <c r="AI197" s="456"/>
      <c r="AJ197" s="456"/>
    </row>
    <row r="198" spans="1:36" ht="15">
      <c r="A198" s="312" t="s">
        <v>1543</v>
      </c>
      <c r="B198" s="355">
        <v>0</v>
      </c>
      <c r="C198" s="355">
        <v>0</v>
      </c>
      <c r="D198" s="355">
        <v>-1</v>
      </c>
      <c r="E198" s="355">
        <v>0</v>
      </c>
      <c r="F198" s="355">
        <v>0</v>
      </c>
      <c r="G198" s="355">
        <v>0</v>
      </c>
      <c r="H198" s="355">
        <v>0</v>
      </c>
      <c r="I198" s="355">
        <v>0</v>
      </c>
      <c r="J198" s="355">
        <v>0</v>
      </c>
      <c r="K198" s="355">
        <v>0</v>
      </c>
      <c r="L198" s="456"/>
      <c r="M198" s="355">
        <v>0</v>
      </c>
      <c r="N198" s="355">
        <v>0</v>
      </c>
      <c r="O198" s="456"/>
      <c r="P198" s="456"/>
      <c r="Q198" s="456"/>
      <c r="R198" s="456"/>
      <c r="S198" s="456"/>
      <c r="T198" s="456"/>
      <c r="U198" s="456"/>
      <c r="V198" s="456"/>
      <c r="W198" s="456"/>
      <c r="X198" s="456"/>
      <c r="Y198" s="456"/>
      <c r="Z198" s="456"/>
      <c r="AA198" s="456"/>
      <c r="AB198" s="456"/>
      <c r="AC198" s="456"/>
      <c r="AD198" s="456"/>
      <c r="AE198" s="456"/>
      <c r="AF198" s="456"/>
      <c r="AG198" s="456"/>
      <c r="AH198" s="456"/>
      <c r="AI198" s="456"/>
      <c r="AJ198" s="456"/>
    </row>
    <row r="199" spans="1:36" ht="15">
      <c r="A199" s="312" t="s">
        <v>1544</v>
      </c>
      <c r="B199" s="359">
        <v>0</v>
      </c>
      <c r="C199" s="359">
        <v>0</v>
      </c>
      <c r="D199" s="359">
        <v>1</v>
      </c>
      <c r="E199" s="359">
        <v>0</v>
      </c>
      <c r="F199" s="359">
        <v>0</v>
      </c>
      <c r="G199" s="359">
        <v>0</v>
      </c>
      <c r="H199" s="359">
        <v>0</v>
      </c>
      <c r="I199" s="359">
        <v>0</v>
      </c>
      <c r="J199" s="359">
        <v>0</v>
      </c>
      <c r="K199" s="359">
        <v>0</v>
      </c>
      <c r="L199" s="456"/>
      <c r="M199" s="359">
        <v>0</v>
      </c>
      <c r="N199" s="359">
        <v>0</v>
      </c>
      <c r="O199" s="456"/>
      <c r="P199" s="456"/>
      <c r="Q199" s="456"/>
      <c r="R199" s="456"/>
      <c r="S199" s="456"/>
      <c r="T199" s="456"/>
      <c r="U199" s="456"/>
      <c r="V199" s="456"/>
      <c r="W199" s="456"/>
      <c r="X199" s="456"/>
      <c r="Y199" s="456"/>
      <c r="Z199" s="456"/>
      <c r="AA199" s="456"/>
      <c r="AB199" s="456"/>
      <c r="AC199" s="456"/>
      <c r="AD199" s="456"/>
      <c r="AE199" s="456"/>
      <c r="AF199" s="456"/>
      <c r="AG199" s="456"/>
      <c r="AH199" s="456"/>
      <c r="AI199" s="456"/>
      <c r="AJ199" s="456"/>
    </row>
    <row r="200" spans="1:36" ht="15">
      <c r="A200" s="363" t="s">
        <v>1545</v>
      </c>
      <c r="B200" s="419">
        <v>0</v>
      </c>
      <c r="C200" s="419">
        <v>0</v>
      </c>
      <c r="D200" s="419">
        <v>-1</v>
      </c>
      <c r="E200" s="419">
        <v>0</v>
      </c>
      <c r="F200" s="419">
        <v>0</v>
      </c>
      <c r="G200" s="419">
        <v>0</v>
      </c>
      <c r="H200" s="419">
        <v>0</v>
      </c>
      <c r="I200" s="419">
        <v>0</v>
      </c>
      <c r="J200" s="419">
        <v>0</v>
      </c>
      <c r="K200" s="419">
        <v>0</v>
      </c>
      <c r="L200" s="456"/>
      <c r="M200" s="419">
        <v>0</v>
      </c>
      <c r="N200" s="419">
        <v>0</v>
      </c>
      <c r="O200" s="456"/>
      <c r="P200" s="456"/>
      <c r="Q200" s="456"/>
      <c r="R200" s="456"/>
      <c r="S200" s="456"/>
      <c r="T200" s="456"/>
      <c r="U200" s="456"/>
      <c r="V200" s="456"/>
      <c r="W200" s="456"/>
      <c r="X200" s="456"/>
      <c r="Y200" s="456"/>
      <c r="Z200" s="456"/>
      <c r="AA200" s="456"/>
      <c r="AB200" s="456"/>
      <c r="AC200" s="456"/>
      <c r="AD200" s="456"/>
      <c r="AE200" s="456"/>
      <c r="AF200" s="456"/>
      <c r="AG200" s="456"/>
      <c r="AH200" s="456"/>
      <c r="AI200" s="456"/>
      <c r="AJ200" s="456"/>
    </row>
    <row r="201" spans="1:36" ht="15">
      <c r="A201" s="312" t="s">
        <v>1546</v>
      </c>
      <c r="B201" s="368">
        <v>0</v>
      </c>
      <c r="C201" s="368">
        <v>0</v>
      </c>
      <c r="D201" s="368">
        <v>0</v>
      </c>
      <c r="E201" s="368">
        <v>0</v>
      </c>
      <c r="F201" s="368">
        <v>0.5</v>
      </c>
      <c r="G201" s="368">
        <v>0</v>
      </c>
      <c r="H201" s="368">
        <v>0</v>
      </c>
      <c r="I201" s="368">
        <v>0</v>
      </c>
      <c r="J201" s="368">
        <v>0</v>
      </c>
      <c r="K201" s="368">
        <v>0</v>
      </c>
      <c r="L201" s="456"/>
      <c r="M201" s="368">
        <v>0</v>
      </c>
      <c r="N201" s="368">
        <v>0</v>
      </c>
      <c r="O201" s="456"/>
      <c r="P201" s="456"/>
      <c r="Q201" s="456"/>
      <c r="R201" s="456"/>
      <c r="S201" s="456"/>
      <c r="T201" s="456"/>
      <c r="U201" s="456"/>
      <c r="V201" s="456"/>
      <c r="W201" s="456"/>
      <c r="X201" s="456"/>
      <c r="Y201" s="456"/>
      <c r="Z201" s="456"/>
      <c r="AA201" s="456"/>
      <c r="AB201" s="456"/>
      <c r="AC201" s="456"/>
      <c r="AD201" s="456"/>
      <c r="AE201" s="456"/>
      <c r="AF201" s="456"/>
      <c r="AG201" s="456"/>
      <c r="AH201" s="456"/>
      <c r="AI201" s="456"/>
      <c r="AJ201" s="456"/>
    </row>
    <row r="202" spans="1:36" ht="15">
      <c r="A202" s="312" t="s">
        <v>1547</v>
      </c>
      <c r="B202" s="372">
        <v>0</v>
      </c>
      <c r="C202" s="372">
        <v>0</v>
      </c>
      <c r="D202" s="372">
        <v>0</v>
      </c>
      <c r="E202" s="372">
        <v>0</v>
      </c>
      <c r="F202" s="372">
        <v>-0.5</v>
      </c>
      <c r="G202" s="372">
        <v>-0.5</v>
      </c>
      <c r="H202" s="372">
        <v>0</v>
      </c>
      <c r="I202" s="372">
        <v>0</v>
      </c>
      <c r="J202" s="372">
        <v>0</v>
      </c>
      <c r="K202" s="372">
        <v>0</v>
      </c>
      <c r="L202" s="456"/>
      <c r="M202" s="372">
        <v>0</v>
      </c>
      <c r="N202" s="372">
        <v>0</v>
      </c>
      <c r="O202" s="456"/>
      <c r="P202" s="456"/>
      <c r="Q202" s="456"/>
      <c r="R202" s="456"/>
      <c r="S202" s="456"/>
      <c r="T202" s="456"/>
      <c r="U202" s="456"/>
      <c r="V202" s="456"/>
      <c r="W202" s="456"/>
      <c r="X202" s="456"/>
      <c r="Y202" s="456"/>
      <c r="Z202" s="456"/>
      <c r="AA202" s="456"/>
      <c r="AB202" s="456"/>
      <c r="AC202" s="456"/>
      <c r="AD202" s="456"/>
      <c r="AE202" s="456"/>
      <c r="AF202" s="456"/>
      <c r="AG202" s="456"/>
      <c r="AH202" s="456"/>
      <c r="AI202" s="456"/>
      <c r="AJ202" s="456"/>
    </row>
    <row r="203" spans="1:36" ht="15">
      <c r="A203" s="312" t="s">
        <v>1548</v>
      </c>
      <c r="B203" s="376">
        <v>0</v>
      </c>
      <c r="C203" s="376">
        <v>0</v>
      </c>
      <c r="D203" s="376">
        <v>-0.5</v>
      </c>
      <c r="E203" s="376">
        <v>0</v>
      </c>
      <c r="F203" s="376">
        <v>0</v>
      </c>
      <c r="G203" s="376">
        <v>0.5</v>
      </c>
      <c r="H203" s="376">
        <v>0</v>
      </c>
      <c r="I203" s="376">
        <v>0</v>
      </c>
      <c r="J203" s="376">
        <v>0</v>
      </c>
      <c r="K203" s="376">
        <v>0</v>
      </c>
      <c r="L203" s="456"/>
      <c r="M203" s="376">
        <v>0</v>
      </c>
      <c r="N203" s="376">
        <v>0</v>
      </c>
      <c r="O203" s="456"/>
      <c r="P203" s="456"/>
      <c r="Q203" s="456"/>
      <c r="R203" s="456"/>
      <c r="S203" s="456"/>
      <c r="T203" s="456"/>
      <c r="U203" s="456"/>
      <c r="V203" s="456"/>
      <c r="W203" s="456"/>
      <c r="X203" s="456"/>
      <c r="Y203" s="456"/>
      <c r="Z203" s="456"/>
      <c r="AA203" s="456"/>
      <c r="AB203" s="456"/>
      <c r="AC203" s="456"/>
      <c r="AD203" s="456"/>
      <c r="AE203" s="456"/>
      <c r="AF203" s="456"/>
      <c r="AG203" s="456"/>
      <c r="AH203" s="456"/>
      <c r="AI203" s="456"/>
      <c r="AJ203" s="456"/>
    </row>
    <row r="204" spans="1:36" ht="15">
      <c r="A204" s="312" t="s">
        <v>1549</v>
      </c>
      <c r="B204" s="380">
        <v>0</v>
      </c>
      <c r="C204" s="380">
        <v>0</v>
      </c>
      <c r="D204" s="380">
        <v>0.5</v>
      </c>
      <c r="E204" s="380">
        <v>0</v>
      </c>
      <c r="F204" s="380">
        <v>0.5</v>
      </c>
      <c r="G204" s="380">
        <v>0</v>
      </c>
      <c r="H204" s="380">
        <v>0</v>
      </c>
      <c r="I204" s="380">
        <v>0</v>
      </c>
      <c r="J204" s="380">
        <v>0</v>
      </c>
      <c r="K204" s="380">
        <v>0</v>
      </c>
      <c r="L204" s="456"/>
      <c r="M204" s="380">
        <v>0</v>
      </c>
      <c r="N204" s="380">
        <v>0</v>
      </c>
      <c r="O204" s="456"/>
      <c r="P204" s="456"/>
      <c r="Q204" s="456"/>
      <c r="R204" s="456"/>
      <c r="S204" s="456"/>
      <c r="T204" s="456"/>
      <c r="U204" s="456"/>
      <c r="V204" s="456"/>
      <c r="W204" s="456"/>
      <c r="X204" s="456"/>
      <c r="Y204" s="456"/>
      <c r="Z204" s="456"/>
      <c r="AA204" s="456"/>
      <c r="AB204" s="456"/>
      <c r="AC204" s="456"/>
      <c r="AD204" s="456"/>
      <c r="AE204" s="456"/>
      <c r="AF204" s="456"/>
      <c r="AG204" s="456"/>
      <c r="AH204" s="456"/>
      <c r="AI204" s="456"/>
      <c r="AJ204" s="456"/>
    </row>
    <row r="205" spans="1:36" ht="15">
      <c r="A205" s="312" t="s">
        <v>1072</v>
      </c>
      <c r="B205" s="338">
        <v>1</v>
      </c>
      <c r="C205" s="338">
        <v>1</v>
      </c>
      <c r="D205" s="338">
        <v>1</v>
      </c>
      <c r="E205" s="338">
        <v>1</v>
      </c>
      <c r="F205" s="338">
        <v>1</v>
      </c>
      <c r="G205" s="338">
        <v>1</v>
      </c>
      <c r="H205" s="338">
        <v>1</v>
      </c>
      <c r="I205" s="338">
        <v>1</v>
      </c>
      <c r="J205" s="338">
        <v>1</v>
      </c>
      <c r="K205" s="338">
        <v>1</v>
      </c>
      <c r="L205" s="456"/>
      <c r="M205" s="338">
        <v>1</v>
      </c>
      <c r="N205" s="338">
        <v>1</v>
      </c>
      <c r="O205" s="456"/>
      <c r="P205" s="456"/>
      <c r="Q205" s="456"/>
      <c r="R205" s="456"/>
      <c r="S205" s="456"/>
      <c r="T205" s="456"/>
      <c r="U205" s="456"/>
      <c r="V205" s="456"/>
      <c r="W205" s="456"/>
      <c r="X205" s="456"/>
      <c r="Y205" s="456"/>
      <c r="Z205" s="456"/>
      <c r="AA205" s="456"/>
      <c r="AB205" s="456"/>
      <c r="AC205" s="456"/>
      <c r="AD205" s="456"/>
      <c r="AE205" s="456"/>
      <c r="AF205" s="456"/>
      <c r="AG205" s="456"/>
      <c r="AH205" s="456"/>
      <c r="AI205" s="456"/>
      <c r="AJ205" s="456"/>
    </row>
    <row r="206" spans="1:36" ht="15">
      <c r="A206" s="312" t="s">
        <v>1074</v>
      </c>
      <c r="B206" s="338">
        <v>1</v>
      </c>
      <c r="C206" s="338">
        <v>1</v>
      </c>
      <c r="D206" s="338">
        <v>1</v>
      </c>
      <c r="E206" s="338">
        <v>1</v>
      </c>
      <c r="F206" s="338">
        <v>1</v>
      </c>
      <c r="G206" s="338">
        <v>1</v>
      </c>
      <c r="H206" s="338">
        <v>1</v>
      </c>
      <c r="I206" s="338">
        <v>1</v>
      </c>
      <c r="J206" s="338">
        <v>1</v>
      </c>
      <c r="K206" s="338">
        <v>1</v>
      </c>
      <c r="L206" s="456"/>
      <c r="M206" s="338">
        <v>1</v>
      </c>
      <c r="N206" s="338">
        <v>1</v>
      </c>
      <c r="O206" s="456"/>
      <c r="P206" s="456"/>
      <c r="Q206" s="456"/>
      <c r="R206" s="456"/>
      <c r="S206" s="456"/>
      <c r="T206" s="456"/>
      <c r="U206" s="456"/>
      <c r="V206" s="456"/>
      <c r="W206" s="456"/>
      <c r="X206" s="456"/>
      <c r="Y206" s="456"/>
      <c r="Z206" s="456"/>
      <c r="AA206" s="456"/>
      <c r="AB206" s="456"/>
      <c r="AC206" s="456"/>
      <c r="AD206" s="456"/>
      <c r="AE206" s="456"/>
      <c r="AF206" s="456"/>
      <c r="AG206" s="456"/>
      <c r="AH206" s="456"/>
      <c r="AI206" s="456"/>
      <c r="AJ206" s="456"/>
    </row>
    <row r="207" spans="1:36" ht="15" customHeight="1">
      <c r="A207" s="312" t="s">
        <v>1076</v>
      </c>
      <c r="B207" s="385">
        <v>1</v>
      </c>
      <c r="C207" s="385">
        <v>1</v>
      </c>
      <c r="D207" s="385">
        <v>1</v>
      </c>
      <c r="E207" s="385">
        <v>1</v>
      </c>
      <c r="F207" s="385">
        <v>1</v>
      </c>
      <c r="G207" s="385">
        <v>1</v>
      </c>
      <c r="H207" s="385">
        <v>1</v>
      </c>
      <c r="I207" s="385">
        <v>1</v>
      </c>
      <c r="J207" s="385">
        <v>1</v>
      </c>
      <c r="K207" s="385">
        <v>1</v>
      </c>
      <c r="L207" s="456"/>
      <c r="M207" s="385">
        <v>1</v>
      </c>
      <c r="N207" s="385">
        <v>1</v>
      </c>
      <c r="O207" s="456"/>
      <c r="P207" s="456"/>
      <c r="Q207" s="456"/>
      <c r="R207" s="456"/>
      <c r="S207" s="456"/>
      <c r="T207" s="456"/>
      <c r="U207" s="456"/>
      <c r="V207" s="456"/>
      <c r="W207" s="456"/>
      <c r="X207" s="456"/>
      <c r="Y207" s="456"/>
      <c r="Z207" s="456"/>
      <c r="AA207" s="456"/>
      <c r="AB207" s="456"/>
      <c r="AC207" s="456"/>
      <c r="AD207" s="456"/>
      <c r="AE207" s="456"/>
      <c r="AF207" s="456"/>
      <c r="AG207" s="456"/>
      <c r="AH207" s="456"/>
      <c r="AI207" s="456"/>
      <c r="AJ207" s="456"/>
    </row>
    <row r="208" spans="1:36" ht="15.75" customHeight="1">
      <c r="A208" s="312" t="s">
        <v>566</v>
      </c>
      <c r="B208" s="472" t="s">
        <v>1718</v>
      </c>
      <c r="C208" s="472" t="s">
        <v>1719</v>
      </c>
      <c r="D208" s="339" t="s">
        <v>1720</v>
      </c>
      <c r="E208" s="472" t="s">
        <v>1721</v>
      </c>
      <c r="F208" s="472" t="s">
        <v>1722</v>
      </c>
      <c r="G208" s="472" t="s">
        <v>1723</v>
      </c>
      <c r="H208" s="339" t="s">
        <v>1724</v>
      </c>
      <c r="I208" s="472" t="s">
        <v>1725</v>
      </c>
      <c r="J208" s="339" t="s">
        <v>1726</v>
      </c>
      <c r="K208" s="340" t="s">
        <v>1727</v>
      </c>
      <c r="L208" s="456"/>
      <c r="M208" s="472" t="s">
        <v>1728</v>
      </c>
      <c r="N208" s="472" t="s">
        <v>1728</v>
      </c>
      <c r="O208" s="456"/>
      <c r="P208" s="456"/>
      <c r="Q208" s="456"/>
      <c r="R208" s="456"/>
      <c r="S208" s="456"/>
      <c r="T208" s="456"/>
      <c r="U208" s="456"/>
      <c r="V208" s="456"/>
      <c r="W208" s="456"/>
      <c r="X208" s="456"/>
      <c r="Y208" s="456"/>
      <c r="Z208" s="456"/>
      <c r="AA208" s="456"/>
      <c r="AB208" s="456"/>
      <c r="AC208" s="456"/>
      <c r="AD208" s="456"/>
      <c r="AE208" s="456"/>
      <c r="AF208" s="456"/>
      <c r="AG208" s="456"/>
      <c r="AH208" s="456"/>
      <c r="AI208" s="456"/>
      <c r="AJ208" s="456"/>
    </row>
    <row r="209" spans="1:36" ht="15.75">
      <c r="A209" s="389" t="s">
        <v>1088</v>
      </c>
      <c r="B209" s="390" t="s">
        <v>1552</v>
      </c>
      <c r="C209" s="390" t="s">
        <v>1551</v>
      </c>
      <c r="D209" s="390" t="s">
        <v>1551</v>
      </c>
      <c r="E209" s="390" t="s">
        <v>1551</v>
      </c>
      <c r="F209" s="390" t="s">
        <v>1551</v>
      </c>
      <c r="G209" s="390" t="s">
        <v>1551</v>
      </c>
      <c r="H209" s="390" t="s">
        <v>1551</v>
      </c>
      <c r="I209" s="390" t="s">
        <v>1551</v>
      </c>
      <c r="J209" s="390" t="s">
        <v>1551</v>
      </c>
      <c r="K209" s="390" t="s">
        <v>1551</v>
      </c>
      <c r="L209" s="456"/>
      <c r="M209" s="390" t="s">
        <v>1552</v>
      </c>
      <c r="N209" s="390" t="s">
        <v>1552</v>
      </c>
      <c r="O209" s="456"/>
      <c r="P209" s="456"/>
      <c r="Q209" s="456"/>
      <c r="R209" s="456"/>
      <c r="S209" s="456"/>
      <c r="T209" s="456"/>
      <c r="U209" s="456"/>
      <c r="V209" s="456"/>
      <c r="W209" s="456"/>
      <c r="X209" s="456"/>
      <c r="Y209" s="456"/>
      <c r="Z209" s="456"/>
      <c r="AA209" s="456"/>
      <c r="AB209" s="456"/>
      <c r="AC209" s="456"/>
      <c r="AD209" s="456"/>
      <c r="AE209" s="456"/>
      <c r="AF209" s="456"/>
      <c r="AG209" s="456"/>
      <c r="AH209" s="456"/>
      <c r="AI209" s="456"/>
      <c r="AJ209" s="456"/>
    </row>
    <row r="210" spans="1:36" ht="15">
      <c r="A210" s="312" t="s">
        <v>1553</v>
      </c>
      <c r="B210" s="351">
        <v>0</v>
      </c>
      <c r="C210" s="351">
        <v>0</v>
      </c>
      <c r="D210" s="351">
        <v>0</v>
      </c>
      <c r="E210" s="351">
        <v>0</v>
      </c>
      <c r="F210" s="351">
        <v>0</v>
      </c>
      <c r="G210" s="351">
        <v>0</v>
      </c>
      <c r="H210" s="351">
        <v>0</v>
      </c>
      <c r="I210" s="351">
        <v>0</v>
      </c>
      <c r="J210" s="351">
        <v>0</v>
      </c>
      <c r="K210" s="351">
        <v>0</v>
      </c>
      <c r="L210" s="456"/>
      <c r="M210" s="351">
        <v>0</v>
      </c>
      <c r="N210" s="351">
        <v>0</v>
      </c>
      <c r="O210" s="456"/>
      <c r="P210" s="456"/>
      <c r="Q210" s="456"/>
      <c r="R210" s="456"/>
      <c r="S210" s="456"/>
      <c r="T210" s="456"/>
      <c r="U210" s="456"/>
      <c r="V210" s="456"/>
      <c r="W210" s="456"/>
      <c r="X210" s="456"/>
      <c r="Y210" s="456"/>
      <c r="Z210" s="456"/>
      <c r="AA210" s="456"/>
      <c r="AB210" s="456"/>
      <c r="AC210" s="456"/>
      <c r="AD210" s="456"/>
      <c r="AE210" s="456"/>
      <c r="AF210" s="456"/>
      <c r="AG210" s="456"/>
      <c r="AH210" s="456"/>
      <c r="AI210" s="456"/>
      <c r="AJ210" s="456"/>
    </row>
    <row r="211" spans="1:36" ht="15.75">
      <c r="A211" s="312" t="s">
        <v>588</v>
      </c>
      <c r="B211" s="394" t="s">
        <v>1729</v>
      </c>
      <c r="C211" s="394" t="s">
        <v>1729</v>
      </c>
      <c r="D211" s="394" t="s">
        <v>1730</v>
      </c>
      <c r="E211" s="394" t="s">
        <v>1729</v>
      </c>
      <c r="F211" s="394" t="s">
        <v>1729</v>
      </c>
      <c r="G211" s="394" t="s">
        <v>1729</v>
      </c>
      <c r="H211" s="394" t="s">
        <v>1730</v>
      </c>
      <c r="I211" s="394" t="s">
        <v>1730</v>
      </c>
      <c r="J211" s="394" t="s">
        <v>1730</v>
      </c>
      <c r="K211" s="394" t="s">
        <v>1729</v>
      </c>
      <c r="L211" s="456"/>
      <c r="M211" s="394" t="s">
        <v>1731</v>
      </c>
      <c r="N211" s="394" t="s">
        <v>1731</v>
      </c>
      <c r="O211" s="456"/>
      <c r="P211" s="456"/>
      <c r="Q211" s="456"/>
      <c r="R211" s="456"/>
      <c r="S211" s="456"/>
      <c r="T211" s="456"/>
      <c r="U211" s="456"/>
      <c r="V211" s="456"/>
      <c r="W211" s="456"/>
      <c r="X211" s="456"/>
      <c r="Y211" s="456"/>
      <c r="Z211" s="456"/>
      <c r="AA211" s="456"/>
      <c r="AB211" s="456"/>
      <c r="AC211" s="456"/>
      <c r="AD211" s="456"/>
      <c r="AE211" s="456"/>
      <c r="AF211" s="456"/>
      <c r="AG211" s="456"/>
      <c r="AH211" s="456"/>
      <c r="AI211" s="456"/>
      <c r="AJ211" s="456"/>
    </row>
    <row r="212" spans="1:36" ht="15">
      <c r="A212" s="312" t="s">
        <v>1556</v>
      </c>
      <c r="B212" s="467">
        <v>100</v>
      </c>
      <c r="C212" s="467">
        <v>100</v>
      </c>
      <c r="D212" s="467">
        <v>100</v>
      </c>
      <c r="E212" s="467">
        <v>100</v>
      </c>
      <c r="F212" s="467">
        <v>100</v>
      </c>
      <c r="G212" s="467">
        <v>100</v>
      </c>
      <c r="H212" s="467">
        <v>100</v>
      </c>
      <c r="I212" s="467">
        <v>100</v>
      </c>
      <c r="J212" s="467">
        <v>100</v>
      </c>
      <c r="K212" s="467">
        <v>100</v>
      </c>
      <c r="L212" s="456"/>
      <c r="M212" s="470">
        <v>100</v>
      </c>
      <c r="N212" s="470">
        <v>100</v>
      </c>
      <c r="O212" s="456"/>
      <c r="P212" s="456"/>
      <c r="Q212" s="456"/>
      <c r="R212" s="456"/>
      <c r="S212" s="456"/>
      <c r="T212" s="456"/>
      <c r="U212" s="456"/>
      <c r="V212" s="456"/>
      <c r="W212" s="456"/>
      <c r="X212" s="456"/>
      <c r="Y212" s="456"/>
      <c r="Z212" s="456"/>
      <c r="AA212" s="456"/>
      <c r="AB212" s="456"/>
      <c r="AC212" s="456"/>
      <c r="AD212" s="456"/>
      <c r="AE212" s="456"/>
      <c r="AF212" s="456"/>
      <c r="AG212" s="456"/>
      <c r="AH212" s="456"/>
      <c r="AI212" s="456"/>
      <c r="AJ212" s="456"/>
    </row>
    <row r="213" spans="1:36" ht="45">
      <c r="A213" s="312" t="s">
        <v>1557</v>
      </c>
      <c r="B213" s="470" t="s">
        <v>1123</v>
      </c>
      <c r="C213" s="470" t="s">
        <v>1732</v>
      </c>
      <c r="D213" s="468" t="s">
        <v>1733</v>
      </c>
      <c r="E213" s="467" t="s">
        <v>1734</v>
      </c>
      <c r="F213" s="477" t="s">
        <v>1735</v>
      </c>
      <c r="G213" s="470" t="s">
        <v>1123</v>
      </c>
      <c r="H213" s="470" t="s">
        <v>1736</v>
      </c>
      <c r="I213" s="468" t="s">
        <v>1737</v>
      </c>
      <c r="J213" s="468" t="s">
        <v>1123</v>
      </c>
      <c r="K213" s="468" t="s">
        <v>1737</v>
      </c>
      <c r="L213" s="456"/>
      <c r="M213" s="470" t="s">
        <v>1738</v>
      </c>
      <c r="N213" s="470" t="s">
        <v>1738</v>
      </c>
      <c r="O213" s="456"/>
      <c r="P213" s="456"/>
      <c r="Q213" s="456"/>
      <c r="R213" s="456"/>
      <c r="S213" s="456"/>
      <c r="T213" s="456"/>
      <c r="U213" s="456"/>
      <c r="V213" s="456"/>
      <c r="W213" s="456"/>
      <c r="X213" s="456"/>
      <c r="Y213" s="456"/>
      <c r="Z213" s="456"/>
      <c r="AA213" s="456"/>
      <c r="AB213" s="456"/>
      <c r="AC213" s="456"/>
      <c r="AD213" s="456"/>
      <c r="AE213" s="456"/>
      <c r="AF213" s="456"/>
      <c r="AG213" s="456"/>
      <c r="AH213" s="456"/>
      <c r="AI213" s="456"/>
      <c r="AJ213" s="456"/>
    </row>
    <row r="214" spans="1:36" ht="18.75" customHeight="1">
      <c r="A214" s="312" t="s">
        <v>1568</v>
      </c>
      <c r="B214" s="477" t="s">
        <v>1739</v>
      </c>
      <c r="C214" s="470" t="s">
        <v>1740</v>
      </c>
      <c r="D214" s="473" t="s">
        <v>1741</v>
      </c>
      <c r="E214" s="468" t="s">
        <v>1123</v>
      </c>
      <c r="F214" s="470"/>
      <c r="G214" s="470" t="s">
        <v>1123</v>
      </c>
      <c r="H214" s="470" t="s">
        <v>1123</v>
      </c>
      <c r="I214" s="468" t="s">
        <v>1742</v>
      </c>
      <c r="J214" s="480" t="s">
        <v>1743</v>
      </c>
      <c r="K214" s="468" t="s">
        <v>1744</v>
      </c>
      <c r="L214" s="456"/>
      <c r="M214" s="470" t="s">
        <v>1745</v>
      </c>
      <c r="N214" s="470" t="s">
        <v>1745</v>
      </c>
      <c r="O214" s="456"/>
      <c r="P214" s="456"/>
      <c r="Q214" s="456"/>
      <c r="R214" s="456"/>
      <c r="S214" s="456"/>
      <c r="T214" s="456"/>
      <c r="U214" s="456"/>
      <c r="V214" s="456"/>
      <c r="W214" s="456"/>
      <c r="X214" s="456"/>
      <c r="Y214" s="456"/>
      <c r="Z214" s="456"/>
      <c r="AA214" s="456"/>
      <c r="AB214" s="456"/>
      <c r="AC214" s="456"/>
      <c r="AD214" s="456"/>
      <c r="AE214" s="456"/>
      <c r="AF214" s="456"/>
      <c r="AG214" s="456"/>
      <c r="AH214" s="456"/>
      <c r="AI214" s="456"/>
      <c r="AJ214" s="456"/>
    </row>
    <row r="215" spans="1:36" ht="15">
      <c r="A215" s="456"/>
      <c r="B215" s="470"/>
      <c r="C215" s="458"/>
      <c r="D215" s="458"/>
      <c r="E215" s="458"/>
      <c r="F215" s="470"/>
      <c r="G215" s="458"/>
      <c r="H215" s="458"/>
      <c r="I215" s="458"/>
      <c r="J215" s="458"/>
      <c r="K215" s="458"/>
      <c r="L215" s="456"/>
      <c r="M215" s="458"/>
      <c r="N215" s="458"/>
      <c r="O215" s="456"/>
      <c r="P215" s="456"/>
      <c r="Q215" s="456"/>
      <c r="R215" s="456"/>
      <c r="S215" s="456"/>
      <c r="T215" s="456"/>
      <c r="U215" s="456"/>
      <c r="V215" s="456"/>
      <c r="W215" s="456"/>
      <c r="X215" s="456"/>
      <c r="Y215" s="456"/>
      <c r="Z215" s="456"/>
      <c r="AA215" s="456"/>
      <c r="AB215" s="456"/>
      <c r="AC215" s="456"/>
      <c r="AD215" s="456"/>
      <c r="AE215" s="456"/>
      <c r="AF215" s="456"/>
      <c r="AG215" s="456"/>
      <c r="AH215" s="456"/>
      <c r="AI215" s="456"/>
      <c r="AJ215" s="456"/>
    </row>
    <row r="216" spans="1:36" ht="15">
      <c r="A216" s="312" t="s">
        <v>1526</v>
      </c>
      <c r="B216" s="450" t="s">
        <v>1746</v>
      </c>
      <c r="C216" s="450" t="s">
        <v>1747</v>
      </c>
      <c r="D216" s="450" t="s">
        <v>1748</v>
      </c>
      <c r="E216" s="450" t="s">
        <v>1749</v>
      </c>
      <c r="F216" s="450" t="s">
        <v>1750</v>
      </c>
      <c r="G216" s="450" t="s">
        <v>1751</v>
      </c>
      <c r="H216" s="450" t="s">
        <v>1752</v>
      </c>
      <c r="I216" s="450" t="s">
        <v>1753</v>
      </c>
      <c r="J216" s="450" t="s">
        <v>1754</v>
      </c>
      <c r="K216" s="450" t="s">
        <v>1755</v>
      </c>
      <c r="L216" s="456"/>
      <c r="M216" s="451" t="s">
        <v>1756</v>
      </c>
      <c r="N216" s="451" t="s">
        <v>1757</v>
      </c>
      <c r="O216" s="451" t="s">
        <v>1758</v>
      </c>
      <c r="P216" s="71" t="s">
        <v>1759</v>
      </c>
      <c r="Q216" s="71"/>
      <c r="R216" s="456"/>
      <c r="S216" s="456"/>
      <c r="T216" s="456"/>
      <c r="U216" s="456"/>
      <c r="V216" s="456"/>
      <c r="W216" s="456"/>
      <c r="X216" s="456"/>
      <c r="Y216" s="456"/>
      <c r="Z216" s="456"/>
      <c r="AA216" s="456"/>
      <c r="AB216" s="456"/>
      <c r="AC216" s="456"/>
      <c r="AD216" s="456"/>
      <c r="AE216" s="456"/>
      <c r="AF216" s="456"/>
      <c r="AG216" s="456"/>
      <c r="AH216" s="456"/>
      <c r="AI216" s="456"/>
      <c r="AJ216" s="456"/>
    </row>
    <row r="217" spans="1:36" ht="15">
      <c r="A217" s="312" t="s">
        <v>1536</v>
      </c>
      <c r="B217" s="313" t="s">
        <v>1502</v>
      </c>
      <c r="C217" s="314" t="s">
        <v>1209</v>
      </c>
      <c r="D217" s="315" t="s">
        <v>1211</v>
      </c>
      <c r="E217" s="316" t="s">
        <v>1212</v>
      </c>
      <c r="F217" s="317" t="s">
        <v>1210</v>
      </c>
      <c r="G217" s="318" t="s">
        <v>1502</v>
      </c>
      <c r="H217" s="319" t="s">
        <v>1214</v>
      </c>
      <c r="I217" s="320" t="s">
        <v>1215</v>
      </c>
      <c r="J217" s="321" t="s">
        <v>1216</v>
      </c>
      <c r="K217" s="322" t="s">
        <v>1217</v>
      </c>
      <c r="L217" s="456"/>
      <c r="M217" s="299" t="s">
        <v>1504</v>
      </c>
      <c r="N217" s="310" t="s">
        <v>1516</v>
      </c>
      <c r="O217" s="310"/>
      <c r="P217" s="310"/>
      <c r="Q217" s="310"/>
      <c r="R217" s="456"/>
      <c r="S217" s="456"/>
      <c r="T217" s="456"/>
      <c r="U217" s="456"/>
      <c r="V217" s="456"/>
      <c r="W217" s="456"/>
      <c r="X217" s="456"/>
      <c r="Y217" s="456"/>
      <c r="Z217" s="456"/>
      <c r="AA217" s="456"/>
      <c r="AB217" s="456"/>
      <c r="AC217" s="456"/>
      <c r="AD217" s="456"/>
      <c r="AE217" s="456"/>
      <c r="AF217" s="456"/>
      <c r="AG217" s="456"/>
      <c r="AH217" s="456"/>
      <c r="AI217" s="456"/>
      <c r="AJ217" s="456"/>
    </row>
    <row r="218" spans="1:36" ht="15.75">
      <c r="A218" s="312" t="s">
        <v>1537</v>
      </c>
      <c r="B218" s="323" t="s">
        <v>1505</v>
      </c>
      <c r="C218" s="324" t="s">
        <v>1510</v>
      </c>
      <c r="D218" s="324" t="s">
        <v>1510</v>
      </c>
      <c r="E218" s="324" t="s">
        <v>1506</v>
      </c>
      <c r="F218" s="324" t="s">
        <v>1510</v>
      </c>
      <c r="G218" s="323" t="s">
        <v>1505</v>
      </c>
      <c r="H218" s="324" t="s">
        <v>1503</v>
      </c>
      <c r="I218" s="324" t="s">
        <v>1508</v>
      </c>
      <c r="J218" s="324" t="s">
        <v>1508</v>
      </c>
      <c r="K218" s="325" t="s">
        <v>48</v>
      </c>
      <c r="L218" s="456"/>
      <c r="M218" s="37" t="s">
        <v>1510</v>
      </c>
      <c r="N218" s="326" t="s">
        <v>1510</v>
      </c>
      <c r="O218" s="37" t="s">
        <v>1510</v>
      </c>
      <c r="P218" s="37" t="s">
        <v>1760</v>
      </c>
      <c r="Q218" s="456"/>
      <c r="R218" s="456"/>
      <c r="S218" s="456"/>
      <c r="T218" s="456"/>
      <c r="U218" s="456"/>
      <c r="V218" s="456"/>
      <c r="W218" s="456"/>
      <c r="X218" s="456"/>
      <c r="Y218" s="456"/>
      <c r="Z218" s="456"/>
      <c r="AA218" s="456"/>
      <c r="AB218" s="456"/>
      <c r="AC218" s="456"/>
      <c r="AD218" s="456"/>
      <c r="AE218" s="456"/>
      <c r="AF218" s="456"/>
      <c r="AG218" s="456"/>
      <c r="AH218" s="456"/>
      <c r="AI218" s="456"/>
      <c r="AJ218" s="456"/>
    </row>
    <row r="219" spans="1:36" ht="15.75">
      <c r="A219" s="327" t="s">
        <v>1045</v>
      </c>
      <c r="B219" s="328" t="s">
        <v>1686</v>
      </c>
      <c r="C219" s="329" t="s">
        <v>1540</v>
      </c>
      <c r="D219" s="329" t="s">
        <v>1761</v>
      </c>
      <c r="E219" s="329" t="s">
        <v>1540</v>
      </c>
      <c r="F219" s="329" t="s">
        <v>1610</v>
      </c>
      <c r="G219" s="328" t="s">
        <v>1639</v>
      </c>
      <c r="H219" s="329" t="s">
        <v>1538</v>
      </c>
      <c r="I219" s="329" t="s">
        <v>1639</v>
      </c>
      <c r="J219" s="329" t="s">
        <v>1540</v>
      </c>
      <c r="K219" s="330" t="s">
        <v>1540</v>
      </c>
      <c r="L219" s="456"/>
      <c r="M219" s="39" t="s">
        <v>1761</v>
      </c>
      <c r="N219" s="329" t="s">
        <v>1540</v>
      </c>
      <c r="O219" s="39" t="s">
        <v>1762</v>
      </c>
      <c r="P219" s="39" t="s">
        <v>1688</v>
      </c>
      <c r="Q219" s="456"/>
      <c r="R219" s="456"/>
      <c r="S219" s="456"/>
      <c r="T219" s="456"/>
      <c r="U219" s="456"/>
      <c r="V219" s="456"/>
      <c r="W219" s="456"/>
      <c r="X219" s="456"/>
      <c r="Y219" s="456"/>
      <c r="Z219" s="456"/>
      <c r="AA219" s="456"/>
      <c r="AB219" s="456"/>
      <c r="AC219" s="456"/>
      <c r="AD219" s="456"/>
      <c r="AE219" s="456"/>
      <c r="AF219" s="456"/>
      <c r="AG219" s="456"/>
      <c r="AH219" s="456"/>
      <c r="AI219" s="456"/>
      <c r="AJ219" s="456"/>
    </row>
    <row r="220" spans="1:36" ht="15.75">
      <c r="A220" s="332" t="s">
        <v>1539</v>
      </c>
      <c r="B220" s="333" t="s">
        <v>1123</v>
      </c>
      <c r="C220" s="334" t="s">
        <v>1540</v>
      </c>
      <c r="D220" s="334" t="s">
        <v>1540</v>
      </c>
      <c r="E220" s="334" t="s">
        <v>1540</v>
      </c>
      <c r="F220" s="334" t="s">
        <v>1540</v>
      </c>
      <c r="G220" s="333" t="s">
        <v>1123</v>
      </c>
      <c r="H220" s="334" t="s">
        <v>1123</v>
      </c>
      <c r="I220" s="334" t="s">
        <v>1540</v>
      </c>
      <c r="J220" s="334" t="s">
        <v>1540</v>
      </c>
      <c r="K220" s="335" t="s">
        <v>1123</v>
      </c>
      <c r="L220" s="456"/>
      <c r="M220" s="474" t="s">
        <v>1123</v>
      </c>
      <c r="N220" s="336" t="s">
        <v>1540</v>
      </c>
      <c r="O220" s="474" t="s">
        <v>1123</v>
      </c>
      <c r="P220" s="474" t="s">
        <v>1123</v>
      </c>
      <c r="Q220" s="456"/>
      <c r="R220" s="456"/>
      <c r="S220" s="456"/>
      <c r="T220" s="456"/>
      <c r="U220" s="456"/>
      <c r="V220" s="456"/>
      <c r="W220" s="456"/>
      <c r="X220" s="456"/>
      <c r="Y220" s="456"/>
      <c r="Z220" s="456"/>
      <c r="AA220" s="456"/>
      <c r="AB220" s="456"/>
      <c r="AC220" s="456"/>
      <c r="AD220" s="456"/>
      <c r="AE220" s="456"/>
      <c r="AF220" s="456"/>
      <c r="AG220" s="456"/>
      <c r="AH220" s="456"/>
      <c r="AI220" s="456"/>
      <c r="AJ220" s="456"/>
    </row>
    <row r="221" spans="1:36" ht="15">
      <c r="A221" s="337" t="s">
        <v>7</v>
      </c>
      <c r="B221" s="338">
        <v>-5</v>
      </c>
      <c r="C221" s="339">
        <v>3</v>
      </c>
      <c r="D221" s="339">
        <v>1</v>
      </c>
      <c r="E221" s="339">
        <v>0</v>
      </c>
      <c r="F221" s="339">
        <v>0</v>
      </c>
      <c r="G221" s="338">
        <v>1</v>
      </c>
      <c r="H221" s="339">
        <v>2</v>
      </c>
      <c r="I221" s="339">
        <v>2</v>
      </c>
      <c r="J221" s="339">
        <v>4</v>
      </c>
      <c r="K221" s="340">
        <v>5</v>
      </c>
      <c r="L221" s="456"/>
      <c r="M221" s="38">
        <v>1</v>
      </c>
      <c r="N221" s="339">
        <v>4</v>
      </c>
      <c r="O221" s="38">
        <v>1</v>
      </c>
      <c r="P221" s="38">
        <v>1</v>
      </c>
      <c r="Q221" s="456"/>
      <c r="R221" s="456"/>
      <c r="S221" s="456"/>
      <c r="T221" s="456"/>
      <c r="U221" s="456"/>
      <c r="V221" s="456"/>
      <c r="W221" s="456"/>
      <c r="X221" s="456"/>
      <c r="Y221" s="456"/>
      <c r="Z221" s="456"/>
      <c r="AA221" s="456"/>
      <c r="AB221" s="456"/>
      <c r="AC221" s="456"/>
      <c r="AD221" s="456"/>
      <c r="AE221" s="456"/>
      <c r="AF221" s="456"/>
      <c r="AG221" s="456"/>
      <c r="AH221" s="456"/>
      <c r="AI221" s="456"/>
      <c r="AJ221" s="456"/>
    </row>
    <row r="222" spans="1:36" ht="15">
      <c r="A222" s="342" t="s">
        <v>1050</v>
      </c>
      <c r="B222" s="343">
        <v>-5</v>
      </c>
      <c r="C222" s="344">
        <v>3</v>
      </c>
      <c r="D222" s="344">
        <v>1</v>
      </c>
      <c r="E222" s="344">
        <v>10</v>
      </c>
      <c r="F222" s="344">
        <v>0</v>
      </c>
      <c r="G222" s="343">
        <v>1</v>
      </c>
      <c r="H222" s="344">
        <v>2</v>
      </c>
      <c r="I222" s="344">
        <v>2</v>
      </c>
      <c r="J222" s="344">
        <v>4</v>
      </c>
      <c r="K222" s="345">
        <v>5</v>
      </c>
      <c r="L222" s="456"/>
      <c r="M222" s="40">
        <v>1</v>
      </c>
      <c r="N222" s="344">
        <v>4</v>
      </c>
      <c r="O222" s="40">
        <v>1</v>
      </c>
      <c r="P222" s="40">
        <v>1</v>
      </c>
      <c r="Q222" s="456"/>
      <c r="R222" s="456"/>
      <c r="S222" s="456"/>
      <c r="T222" s="456"/>
      <c r="U222" s="456"/>
      <c r="V222" s="456"/>
      <c r="W222" s="456"/>
      <c r="X222" s="456"/>
      <c r="Y222" s="456"/>
      <c r="Z222" s="456"/>
      <c r="AA222" s="456"/>
      <c r="AB222" s="456"/>
      <c r="AC222" s="456"/>
      <c r="AD222" s="456"/>
      <c r="AE222" s="456"/>
      <c r="AF222" s="456"/>
      <c r="AG222" s="456"/>
      <c r="AH222" s="456"/>
      <c r="AI222" s="456"/>
      <c r="AJ222" s="456"/>
    </row>
    <row r="223" spans="1:36" ht="15">
      <c r="A223" s="312" t="s">
        <v>1541</v>
      </c>
      <c r="B223" s="347">
        <v>-0.5</v>
      </c>
      <c r="C223" s="348">
        <v>0</v>
      </c>
      <c r="D223" s="348">
        <v>0.2</v>
      </c>
      <c r="E223" s="348">
        <v>-0.2</v>
      </c>
      <c r="F223" s="348">
        <v>0</v>
      </c>
      <c r="G223" s="347">
        <v>-0.5</v>
      </c>
      <c r="H223" s="348">
        <v>0</v>
      </c>
      <c r="I223" s="348">
        <v>0</v>
      </c>
      <c r="J223" s="348">
        <v>0</v>
      </c>
      <c r="K223" s="349">
        <v>0.8</v>
      </c>
      <c r="L223" s="456"/>
      <c r="M223" s="41">
        <v>-0.5</v>
      </c>
      <c r="N223" s="348">
        <v>0</v>
      </c>
      <c r="O223" s="41">
        <v>-0.5</v>
      </c>
      <c r="P223" s="41">
        <v>-0.5</v>
      </c>
      <c r="Q223" s="456"/>
      <c r="R223" s="456"/>
      <c r="S223" s="456"/>
      <c r="T223" s="456"/>
      <c r="U223" s="456"/>
      <c r="V223" s="456"/>
      <c r="W223" s="456"/>
      <c r="X223" s="456"/>
      <c r="Y223" s="456"/>
      <c r="Z223" s="456"/>
      <c r="AA223" s="456"/>
      <c r="AB223" s="456"/>
      <c r="AC223" s="456"/>
      <c r="AD223" s="456"/>
      <c r="AE223" s="456"/>
      <c r="AF223" s="456"/>
      <c r="AG223" s="456"/>
      <c r="AH223" s="456"/>
      <c r="AI223" s="456"/>
      <c r="AJ223" s="456"/>
    </row>
    <row r="224" spans="1:36" ht="15">
      <c r="A224" s="312" t="s">
        <v>1542</v>
      </c>
      <c r="B224" s="351">
        <v>-0.5</v>
      </c>
      <c r="C224" s="352">
        <v>0</v>
      </c>
      <c r="D224" s="352">
        <v>0</v>
      </c>
      <c r="E224" s="352">
        <v>-0.2</v>
      </c>
      <c r="F224" s="352">
        <v>0</v>
      </c>
      <c r="G224" s="351">
        <v>0.5</v>
      </c>
      <c r="H224" s="352">
        <v>0</v>
      </c>
      <c r="I224" s="352">
        <v>0</v>
      </c>
      <c r="J224" s="352">
        <v>1</v>
      </c>
      <c r="K224" s="353">
        <v>0</v>
      </c>
      <c r="L224" s="456"/>
      <c r="M224" s="42">
        <v>0</v>
      </c>
      <c r="N224" s="352">
        <v>0</v>
      </c>
      <c r="O224" s="42">
        <v>0.5</v>
      </c>
      <c r="P224" s="42">
        <v>0</v>
      </c>
      <c r="Q224" s="456"/>
      <c r="R224" s="456"/>
      <c r="S224" s="456"/>
      <c r="T224" s="456"/>
      <c r="U224" s="456"/>
      <c r="V224" s="456"/>
      <c r="W224" s="456"/>
      <c r="X224" s="456"/>
      <c r="Y224" s="456"/>
      <c r="Z224" s="456"/>
      <c r="AA224" s="456"/>
      <c r="AB224" s="456"/>
      <c r="AC224" s="456"/>
      <c r="AD224" s="456"/>
      <c r="AE224" s="456"/>
      <c r="AF224" s="456"/>
      <c r="AG224" s="456"/>
      <c r="AH224" s="456"/>
      <c r="AI224" s="456"/>
      <c r="AJ224" s="456"/>
    </row>
    <row r="225" spans="1:36" ht="15">
      <c r="A225" s="312" t="s">
        <v>1543</v>
      </c>
      <c r="B225" s="355">
        <v>-0.5</v>
      </c>
      <c r="C225" s="356">
        <v>0</v>
      </c>
      <c r="D225" s="356">
        <v>0</v>
      </c>
      <c r="E225" s="356">
        <v>-0.2</v>
      </c>
      <c r="F225" s="356">
        <v>0</v>
      </c>
      <c r="G225" s="355">
        <v>-0.5</v>
      </c>
      <c r="H225" s="356">
        <v>2</v>
      </c>
      <c r="I225" s="356">
        <v>0</v>
      </c>
      <c r="J225" s="356">
        <v>0</v>
      </c>
      <c r="K225" s="357">
        <v>0</v>
      </c>
      <c r="L225" s="456"/>
      <c r="M225" s="43">
        <v>-0.5</v>
      </c>
      <c r="N225" s="356">
        <v>0</v>
      </c>
      <c r="O225" s="43">
        <v>0.5</v>
      </c>
      <c r="P225" s="43">
        <v>-0.5</v>
      </c>
      <c r="Q225" s="456"/>
      <c r="R225" s="456"/>
      <c r="S225" s="456"/>
      <c r="T225" s="456"/>
      <c r="U225" s="456"/>
      <c r="V225" s="456"/>
      <c r="W225" s="456"/>
      <c r="X225" s="456"/>
      <c r="Y225" s="456"/>
      <c r="Z225" s="456"/>
      <c r="AA225" s="456"/>
      <c r="AB225" s="456"/>
      <c r="AC225" s="456"/>
      <c r="AD225" s="456"/>
      <c r="AE225" s="456"/>
      <c r="AF225" s="456"/>
      <c r="AG225" s="456"/>
      <c r="AH225" s="456"/>
      <c r="AI225" s="456"/>
      <c r="AJ225" s="456"/>
    </row>
    <row r="226" spans="1:36" ht="15">
      <c r="A226" s="312" t="s">
        <v>1544</v>
      </c>
      <c r="B226" s="359">
        <v>-0.5</v>
      </c>
      <c r="C226" s="360">
        <v>0</v>
      </c>
      <c r="D226" s="360">
        <v>0.4</v>
      </c>
      <c r="E226" s="360">
        <v>-0.2</v>
      </c>
      <c r="F226" s="360">
        <v>0</v>
      </c>
      <c r="G226" s="359">
        <v>-0.5</v>
      </c>
      <c r="H226" s="360">
        <v>0</v>
      </c>
      <c r="I226" s="360">
        <v>0</v>
      </c>
      <c r="J226" s="360">
        <v>0</v>
      </c>
      <c r="K226" s="361">
        <v>0</v>
      </c>
      <c r="L226" s="456"/>
      <c r="M226" s="44">
        <v>0.5</v>
      </c>
      <c r="N226" s="360">
        <v>0</v>
      </c>
      <c r="O226" s="44">
        <v>-0.5</v>
      </c>
      <c r="P226" s="44">
        <v>0</v>
      </c>
      <c r="Q226" s="456"/>
      <c r="R226" s="456"/>
      <c r="S226" s="456"/>
      <c r="T226" s="456"/>
      <c r="U226" s="456"/>
      <c r="V226" s="456"/>
      <c r="W226" s="456"/>
      <c r="X226" s="456"/>
      <c r="Y226" s="456"/>
      <c r="Z226" s="456"/>
      <c r="AA226" s="456"/>
      <c r="AB226" s="456"/>
      <c r="AC226" s="456"/>
      <c r="AD226" s="456"/>
      <c r="AE226" s="456"/>
      <c r="AF226" s="456"/>
      <c r="AG226" s="456"/>
      <c r="AH226" s="456"/>
      <c r="AI226" s="456"/>
      <c r="AJ226" s="456"/>
    </row>
    <row r="227" spans="1:36" ht="15">
      <c r="A227" s="363" t="s">
        <v>1545</v>
      </c>
      <c r="B227" s="367">
        <v>-0.5</v>
      </c>
      <c r="C227" s="365">
        <v>0.2</v>
      </c>
      <c r="D227" s="420">
        <v>0</v>
      </c>
      <c r="E227" s="420">
        <v>-0.2</v>
      </c>
      <c r="F227" s="365">
        <v>0.9</v>
      </c>
      <c r="G227" s="419">
        <v>0</v>
      </c>
      <c r="H227" s="365">
        <v>0</v>
      </c>
      <c r="I227" s="365">
        <v>0</v>
      </c>
      <c r="J227" s="365">
        <v>0</v>
      </c>
      <c r="K227" s="366">
        <v>0</v>
      </c>
      <c r="L227" s="456"/>
      <c r="M227" s="464">
        <v>0</v>
      </c>
      <c r="N227" s="365">
        <v>0</v>
      </c>
      <c r="O227" s="464">
        <v>0</v>
      </c>
      <c r="P227" s="464">
        <v>0</v>
      </c>
      <c r="Q227" s="456"/>
      <c r="R227" s="456"/>
      <c r="S227" s="456"/>
      <c r="T227" s="456"/>
      <c r="U227" s="456"/>
      <c r="V227" s="456"/>
      <c r="W227" s="456"/>
      <c r="X227" s="456"/>
      <c r="Y227" s="456"/>
      <c r="Z227" s="456"/>
      <c r="AA227" s="456"/>
      <c r="AB227" s="456"/>
      <c r="AC227" s="456"/>
      <c r="AD227" s="456"/>
      <c r="AE227" s="456"/>
      <c r="AF227" s="456"/>
      <c r="AG227" s="456"/>
      <c r="AH227" s="456"/>
      <c r="AI227" s="456"/>
      <c r="AJ227" s="456"/>
    </row>
    <row r="228" spans="1:36" ht="15">
      <c r="A228" s="312" t="s">
        <v>1546</v>
      </c>
      <c r="B228" s="368">
        <v>-0.5</v>
      </c>
      <c r="C228" s="369">
        <v>0.2</v>
      </c>
      <c r="D228" s="369">
        <v>0</v>
      </c>
      <c r="E228" s="369">
        <v>-0.2</v>
      </c>
      <c r="F228" s="369">
        <v>0</v>
      </c>
      <c r="G228" s="368">
        <v>0</v>
      </c>
      <c r="H228" s="369">
        <v>0</v>
      </c>
      <c r="I228" s="369">
        <v>0</v>
      </c>
      <c r="J228" s="369">
        <v>0</v>
      </c>
      <c r="K228" s="370">
        <v>0</v>
      </c>
      <c r="L228" s="456"/>
      <c r="M228" s="45">
        <v>0</v>
      </c>
      <c r="N228" s="369">
        <v>0</v>
      </c>
      <c r="O228" s="45">
        <v>0</v>
      </c>
      <c r="P228" s="45">
        <v>0</v>
      </c>
      <c r="Q228" s="456"/>
      <c r="R228" s="456"/>
      <c r="S228" s="456"/>
      <c r="T228" s="456"/>
      <c r="U228" s="456"/>
      <c r="V228" s="456"/>
      <c r="W228" s="456"/>
      <c r="X228" s="456"/>
      <c r="Y228" s="456"/>
      <c r="Z228" s="456"/>
      <c r="AA228" s="456"/>
      <c r="AB228" s="456"/>
      <c r="AC228" s="456"/>
      <c r="AD228" s="456"/>
      <c r="AE228" s="456"/>
      <c r="AF228" s="456"/>
      <c r="AG228" s="456"/>
      <c r="AH228" s="456"/>
      <c r="AI228" s="456"/>
      <c r="AJ228" s="456"/>
    </row>
    <row r="229" spans="1:36" ht="15">
      <c r="A229" s="312" t="s">
        <v>1547</v>
      </c>
      <c r="B229" s="372">
        <v>-0.5</v>
      </c>
      <c r="C229" s="373">
        <v>0.2</v>
      </c>
      <c r="D229" s="373">
        <v>0</v>
      </c>
      <c r="E229" s="373">
        <v>-0.2</v>
      </c>
      <c r="F229" s="373">
        <v>0</v>
      </c>
      <c r="G229" s="372">
        <v>0</v>
      </c>
      <c r="H229" s="373">
        <v>0</v>
      </c>
      <c r="I229" s="373">
        <v>0</v>
      </c>
      <c r="J229" s="373">
        <v>0</v>
      </c>
      <c r="K229" s="405">
        <v>0</v>
      </c>
      <c r="L229" s="456"/>
      <c r="M229" s="46">
        <v>0</v>
      </c>
      <c r="N229" s="373">
        <v>0</v>
      </c>
      <c r="O229" s="46">
        <v>-0.5</v>
      </c>
      <c r="P229" s="46">
        <v>0.5</v>
      </c>
      <c r="Q229" s="456"/>
      <c r="R229" s="456"/>
      <c r="S229" s="456"/>
      <c r="T229" s="456"/>
      <c r="U229" s="456"/>
      <c r="V229" s="456"/>
      <c r="W229" s="456"/>
      <c r="X229" s="456"/>
      <c r="Y229" s="456"/>
      <c r="Z229" s="456"/>
      <c r="AA229" s="456"/>
      <c r="AB229" s="456"/>
      <c r="AC229" s="456"/>
      <c r="AD229" s="456"/>
      <c r="AE229" s="456"/>
      <c r="AF229" s="456"/>
      <c r="AG229" s="456"/>
      <c r="AH229" s="456"/>
      <c r="AI229" s="456"/>
      <c r="AJ229" s="456"/>
    </row>
    <row r="230" spans="1:36" ht="15">
      <c r="A230" s="312" t="s">
        <v>1548</v>
      </c>
      <c r="B230" s="376">
        <v>-0.5</v>
      </c>
      <c r="C230" s="377" t="s">
        <v>1461</v>
      </c>
      <c r="D230" s="377">
        <v>0</v>
      </c>
      <c r="E230" s="377">
        <v>-0.2</v>
      </c>
      <c r="F230" s="377">
        <v>0</v>
      </c>
      <c r="G230" s="376">
        <v>0.5</v>
      </c>
      <c r="H230" s="377">
        <v>0</v>
      </c>
      <c r="I230" s="377">
        <v>0</v>
      </c>
      <c r="J230" s="377">
        <v>0</v>
      </c>
      <c r="K230" s="406">
        <v>0</v>
      </c>
      <c r="L230" s="456"/>
      <c r="M230" s="47">
        <v>0</v>
      </c>
      <c r="N230" s="377">
        <v>0</v>
      </c>
      <c r="O230" s="47">
        <v>0</v>
      </c>
      <c r="P230" s="47">
        <v>0</v>
      </c>
      <c r="Q230" s="456"/>
      <c r="R230" s="456"/>
      <c r="S230" s="456"/>
      <c r="T230" s="456"/>
      <c r="U230" s="456"/>
      <c r="V230" s="456"/>
      <c r="W230" s="456"/>
      <c r="X230" s="456"/>
      <c r="Y230" s="456"/>
      <c r="Z230" s="456"/>
      <c r="AA230" s="456"/>
      <c r="AB230" s="456"/>
      <c r="AC230" s="456"/>
      <c r="AD230" s="456"/>
      <c r="AE230" s="456"/>
      <c r="AF230" s="456"/>
      <c r="AG230" s="456"/>
      <c r="AH230" s="456"/>
      <c r="AI230" s="456"/>
      <c r="AJ230" s="456"/>
    </row>
    <row r="231" spans="1:36" ht="15">
      <c r="A231" s="312" t="s">
        <v>1549</v>
      </c>
      <c r="B231" s="380">
        <v>-0.5</v>
      </c>
      <c r="C231" s="381">
        <v>0.5</v>
      </c>
      <c r="D231" s="381">
        <v>0</v>
      </c>
      <c r="E231" s="381">
        <v>-0.2</v>
      </c>
      <c r="F231" s="381">
        <v>0</v>
      </c>
      <c r="G231" s="380">
        <v>0.5</v>
      </c>
      <c r="H231" s="381">
        <v>0</v>
      </c>
      <c r="I231" s="381">
        <v>0</v>
      </c>
      <c r="J231" s="381">
        <v>0</v>
      </c>
      <c r="K231" s="407">
        <v>0</v>
      </c>
      <c r="L231" s="456"/>
      <c r="M231" s="48">
        <v>0</v>
      </c>
      <c r="N231" s="381">
        <v>0.3</v>
      </c>
      <c r="O231" s="48">
        <v>0</v>
      </c>
      <c r="P231" s="48">
        <v>0</v>
      </c>
      <c r="Q231" s="456"/>
      <c r="R231" s="456"/>
      <c r="S231" s="456"/>
      <c r="T231" s="456"/>
      <c r="U231" s="456"/>
      <c r="V231" s="456"/>
      <c r="W231" s="456"/>
      <c r="X231" s="456"/>
      <c r="Y231" s="456"/>
      <c r="Z231" s="456"/>
      <c r="AA231" s="456"/>
      <c r="AB231" s="456"/>
      <c r="AC231" s="456"/>
      <c r="AD231" s="456"/>
      <c r="AE231" s="456"/>
      <c r="AF231" s="456"/>
      <c r="AG231" s="456"/>
      <c r="AH231" s="456"/>
      <c r="AI231" s="456"/>
      <c r="AJ231" s="456"/>
    </row>
    <row r="232" spans="1:36" ht="15">
      <c r="A232" s="312" t="s">
        <v>1072</v>
      </c>
      <c r="B232" s="338">
        <v>1</v>
      </c>
      <c r="C232" s="339">
        <v>1</v>
      </c>
      <c r="D232" s="339">
        <v>1</v>
      </c>
      <c r="E232" s="339">
        <v>1</v>
      </c>
      <c r="F232" s="339">
        <v>1</v>
      </c>
      <c r="G232" s="338">
        <v>1</v>
      </c>
      <c r="H232" s="339">
        <v>1</v>
      </c>
      <c r="I232" s="339">
        <v>1</v>
      </c>
      <c r="J232" s="339">
        <v>1</v>
      </c>
      <c r="K232" s="340">
        <v>1</v>
      </c>
      <c r="L232" s="456"/>
      <c r="M232" s="38">
        <v>1</v>
      </c>
      <c r="N232" s="339">
        <v>1</v>
      </c>
      <c r="O232" s="38">
        <v>1</v>
      </c>
      <c r="P232" s="38">
        <v>1</v>
      </c>
      <c r="Q232" s="456"/>
      <c r="R232" s="456"/>
      <c r="S232" s="456"/>
      <c r="T232" s="456"/>
      <c r="U232" s="456"/>
      <c r="V232" s="456"/>
      <c r="W232" s="456"/>
      <c r="X232" s="456"/>
      <c r="Y232" s="456"/>
      <c r="Z232" s="456"/>
      <c r="AA232" s="456"/>
      <c r="AB232" s="456"/>
      <c r="AC232" s="456"/>
      <c r="AD232" s="456"/>
      <c r="AE232" s="456"/>
      <c r="AF232" s="456"/>
      <c r="AG232" s="456"/>
      <c r="AH232" s="456"/>
      <c r="AI232" s="456"/>
      <c r="AJ232" s="456"/>
    </row>
    <row r="233" spans="1:36" ht="15">
      <c r="A233" s="312" t="s">
        <v>1074</v>
      </c>
      <c r="B233" s="338">
        <v>1</v>
      </c>
      <c r="C233" s="339">
        <v>1</v>
      </c>
      <c r="D233" s="339">
        <v>1</v>
      </c>
      <c r="E233" s="339">
        <v>1</v>
      </c>
      <c r="F233" s="339">
        <v>1</v>
      </c>
      <c r="G233" s="338">
        <v>1</v>
      </c>
      <c r="H233" s="339">
        <v>1</v>
      </c>
      <c r="I233" s="339">
        <v>1</v>
      </c>
      <c r="J233" s="339">
        <v>1</v>
      </c>
      <c r="K233" s="340">
        <v>1</v>
      </c>
      <c r="L233" s="456"/>
      <c r="M233" s="38">
        <v>1</v>
      </c>
      <c r="N233" s="339">
        <v>1</v>
      </c>
      <c r="O233" s="38">
        <v>1</v>
      </c>
      <c r="P233" s="38">
        <v>1</v>
      </c>
      <c r="Q233" s="456"/>
      <c r="R233" s="456"/>
      <c r="S233" s="456"/>
      <c r="T233" s="456"/>
      <c r="U233" s="456"/>
      <c r="V233" s="456"/>
      <c r="W233" s="456"/>
      <c r="X233" s="456"/>
      <c r="Y233" s="456"/>
      <c r="Z233" s="456"/>
      <c r="AA233" s="456"/>
      <c r="AB233" s="456"/>
      <c r="AC233" s="456"/>
      <c r="AD233" s="456"/>
      <c r="AE233" s="456"/>
      <c r="AF233" s="456"/>
      <c r="AG233" s="456"/>
      <c r="AH233" s="456"/>
      <c r="AI233" s="456"/>
      <c r="AJ233" s="456"/>
    </row>
    <row r="234" spans="1:36" ht="15">
      <c r="A234" s="312" t="s">
        <v>1076</v>
      </c>
      <c r="B234" s="385">
        <v>1</v>
      </c>
      <c r="C234" s="386">
        <v>1</v>
      </c>
      <c r="D234" s="386">
        <v>1</v>
      </c>
      <c r="E234" s="386">
        <v>1</v>
      </c>
      <c r="F234" s="386">
        <v>1</v>
      </c>
      <c r="G234" s="385">
        <v>1</v>
      </c>
      <c r="H234" s="386">
        <v>1</v>
      </c>
      <c r="I234" s="386">
        <v>1</v>
      </c>
      <c r="J234" s="386">
        <v>1</v>
      </c>
      <c r="K234" s="408">
        <v>1</v>
      </c>
      <c r="L234" s="456"/>
      <c r="M234" s="49">
        <v>1</v>
      </c>
      <c r="N234" s="386">
        <v>1</v>
      </c>
      <c r="O234" s="49">
        <v>1</v>
      </c>
      <c r="P234" s="49">
        <v>1</v>
      </c>
      <c r="Q234" s="456"/>
      <c r="R234" s="456"/>
      <c r="S234" s="456"/>
      <c r="T234" s="456"/>
      <c r="U234" s="456"/>
      <c r="V234" s="456"/>
      <c r="W234" s="456"/>
      <c r="X234" s="456"/>
      <c r="Y234" s="456"/>
      <c r="Z234" s="456"/>
      <c r="AA234" s="456"/>
      <c r="AB234" s="456"/>
      <c r="AC234" s="456"/>
      <c r="AD234" s="456"/>
      <c r="AE234" s="456"/>
      <c r="AF234" s="456"/>
      <c r="AG234" s="456"/>
      <c r="AH234" s="456"/>
      <c r="AI234" s="456"/>
      <c r="AJ234" s="456"/>
    </row>
    <row r="235" spans="1:36" ht="15.75">
      <c r="A235" s="312" t="s">
        <v>566</v>
      </c>
      <c r="B235" s="338" t="s">
        <v>1763</v>
      </c>
      <c r="C235" s="339" t="s">
        <v>1764</v>
      </c>
      <c r="D235" s="339" t="s">
        <v>1765</v>
      </c>
      <c r="E235" s="339" t="s">
        <v>1766</v>
      </c>
      <c r="F235" s="339" t="s">
        <v>1767</v>
      </c>
      <c r="G235" s="338" t="s">
        <v>1768</v>
      </c>
      <c r="H235" s="339" t="s">
        <v>1123</v>
      </c>
      <c r="I235" s="339" t="s">
        <v>1769</v>
      </c>
      <c r="J235" s="339" t="s">
        <v>1770</v>
      </c>
      <c r="K235" s="340" t="s">
        <v>1771</v>
      </c>
      <c r="L235" s="456"/>
      <c r="M235" s="38" t="s">
        <v>1772</v>
      </c>
      <c r="N235" s="339" t="s">
        <v>1773</v>
      </c>
      <c r="O235" s="38" t="s">
        <v>1774</v>
      </c>
      <c r="P235" s="465" t="s">
        <v>1775</v>
      </c>
      <c r="Q235" s="456"/>
      <c r="R235" s="456"/>
      <c r="S235" s="456"/>
      <c r="T235" s="456"/>
      <c r="U235" s="456"/>
      <c r="V235" s="456"/>
      <c r="W235" s="456"/>
      <c r="X235" s="456"/>
      <c r="Y235" s="456"/>
      <c r="Z235" s="456"/>
      <c r="AA235" s="456"/>
      <c r="AB235" s="456"/>
      <c r="AC235" s="456"/>
      <c r="AD235" s="456"/>
      <c r="AE235" s="456"/>
      <c r="AF235" s="456"/>
      <c r="AG235" s="456"/>
      <c r="AH235" s="456"/>
      <c r="AI235" s="456"/>
      <c r="AJ235" s="456"/>
    </row>
    <row r="236" spans="1:36" ht="15.75">
      <c r="A236" s="389" t="s">
        <v>1088</v>
      </c>
      <c r="B236" s="390" t="s">
        <v>1552</v>
      </c>
      <c r="C236" s="390" t="s">
        <v>1551</v>
      </c>
      <c r="D236" s="390" t="s">
        <v>1551</v>
      </c>
      <c r="E236" s="390" t="s">
        <v>1551</v>
      </c>
      <c r="F236" s="390" t="s">
        <v>1551</v>
      </c>
      <c r="G236" s="390" t="s">
        <v>1552</v>
      </c>
      <c r="H236" s="390" t="s">
        <v>1551</v>
      </c>
      <c r="I236" s="390" t="s">
        <v>1551</v>
      </c>
      <c r="J236" s="390" t="s">
        <v>1551</v>
      </c>
      <c r="K236" s="390" t="s">
        <v>1551</v>
      </c>
      <c r="L236" s="456"/>
      <c r="M236" s="475" t="s">
        <v>1552</v>
      </c>
      <c r="N236" s="391" t="s">
        <v>1552</v>
      </c>
      <c r="O236" s="475" t="s">
        <v>1552</v>
      </c>
      <c r="P236" s="475" t="s">
        <v>1552</v>
      </c>
      <c r="Q236" s="456"/>
      <c r="R236" s="456"/>
      <c r="S236" s="456"/>
      <c r="T236" s="456"/>
      <c r="U236" s="456"/>
      <c r="V236" s="456"/>
      <c r="W236" s="456"/>
      <c r="X236" s="456"/>
      <c r="Y236" s="456"/>
      <c r="Z236" s="456"/>
      <c r="AA236" s="456"/>
      <c r="AB236" s="456"/>
      <c r="AC236" s="456"/>
      <c r="AD236" s="456"/>
      <c r="AE236" s="456"/>
      <c r="AF236" s="456"/>
      <c r="AG236" s="456"/>
      <c r="AH236" s="456"/>
      <c r="AI236" s="456"/>
      <c r="AJ236" s="456"/>
    </row>
    <row r="237" spans="1:36" ht="15">
      <c r="A237" s="312" t="s">
        <v>1553</v>
      </c>
      <c r="B237" s="351">
        <v>0</v>
      </c>
      <c r="C237" s="352">
        <v>0.3</v>
      </c>
      <c r="D237" s="352">
        <v>0.2</v>
      </c>
      <c r="E237" s="352">
        <v>0</v>
      </c>
      <c r="F237" s="352">
        <v>0</v>
      </c>
      <c r="G237" s="351">
        <v>0</v>
      </c>
      <c r="H237" s="352">
        <v>0</v>
      </c>
      <c r="I237" s="352">
        <v>0</v>
      </c>
      <c r="J237" s="352">
        <v>0</v>
      </c>
      <c r="K237" s="353">
        <v>0</v>
      </c>
      <c r="L237" s="456"/>
      <c r="M237" s="42">
        <v>0</v>
      </c>
      <c r="N237" s="352">
        <v>0</v>
      </c>
      <c r="O237" s="42">
        <v>0</v>
      </c>
      <c r="P237" s="42">
        <v>0</v>
      </c>
      <c r="Q237" s="456"/>
      <c r="R237" s="456"/>
      <c r="S237" s="456"/>
      <c r="T237" s="456"/>
      <c r="U237" s="456"/>
      <c r="V237" s="456"/>
      <c r="W237" s="456"/>
      <c r="X237" s="456"/>
      <c r="Y237" s="456"/>
      <c r="Z237" s="456"/>
      <c r="AA237" s="456"/>
      <c r="AB237" s="456"/>
      <c r="AC237" s="456"/>
      <c r="AD237" s="456"/>
      <c r="AE237" s="456"/>
      <c r="AF237" s="456"/>
      <c r="AG237" s="456"/>
      <c r="AH237" s="456"/>
      <c r="AI237" s="456"/>
      <c r="AJ237" s="456"/>
    </row>
    <row r="238" spans="1:36" ht="15.75">
      <c r="A238" s="312" t="s">
        <v>588</v>
      </c>
      <c r="B238" s="394" t="s">
        <v>1776</v>
      </c>
      <c r="C238" s="395" t="s">
        <v>1777</v>
      </c>
      <c r="D238" s="395" t="s">
        <v>1778</v>
      </c>
      <c r="E238" s="395" t="s">
        <v>1779</v>
      </c>
      <c r="F238" s="395" t="s">
        <v>1780</v>
      </c>
      <c r="G238" s="394" t="s">
        <v>1781</v>
      </c>
      <c r="H238" s="395" t="s">
        <v>1782</v>
      </c>
      <c r="I238" s="395" t="s">
        <v>1783</v>
      </c>
      <c r="J238" s="395" t="s">
        <v>1784</v>
      </c>
      <c r="K238" s="409" t="s">
        <v>1785</v>
      </c>
      <c r="L238" s="456"/>
      <c r="M238" s="395" t="s">
        <v>1786</v>
      </c>
      <c r="N238" s="395" t="s">
        <v>1787</v>
      </c>
      <c r="O238" s="50" t="s">
        <v>1787</v>
      </c>
      <c r="P238" s="50" t="s">
        <v>1787</v>
      </c>
      <c r="Q238" s="456"/>
      <c r="R238" s="456"/>
      <c r="S238" s="456"/>
      <c r="T238" s="456"/>
      <c r="U238" s="456"/>
      <c r="V238" s="456"/>
      <c r="W238" s="456"/>
      <c r="X238" s="456"/>
      <c r="Y238" s="456"/>
      <c r="Z238" s="456"/>
      <c r="AA238" s="456"/>
      <c r="AB238" s="456"/>
      <c r="AC238" s="456"/>
      <c r="AD238" s="456"/>
      <c r="AE238" s="456"/>
      <c r="AF238" s="456"/>
      <c r="AG238" s="456"/>
      <c r="AH238" s="456"/>
      <c r="AI238" s="456"/>
      <c r="AJ238" s="456"/>
    </row>
    <row r="239" spans="1:36" ht="15">
      <c r="A239" s="312" t="s">
        <v>1556</v>
      </c>
      <c r="B239" s="467">
        <v>200</v>
      </c>
      <c r="C239" s="468">
        <v>200</v>
      </c>
      <c r="D239" s="468">
        <v>200</v>
      </c>
      <c r="E239" s="468">
        <v>200</v>
      </c>
      <c r="F239" s="468">
        <v>200</v>
      </c>
      <c r="G239" s="467">
        <v>200</v>
      </c>
      <c r="H239" s="468">
        <v>200</v>
      </c>
      <c r="I239" s="468">
        <v>200</v>
      </c>
      <c r="J239" s="468">
        <v>200</v>
      </c>
      <c r="K239" s="471">
        <v>200</v>
      </c>
      <c r="L239" s="456"/>
      <c r="M239" s="35">
        <v>200</v>
      </c>
      <c r="N239" s="468">
        <v>200</v>
      </c>
      <c r="O239" s="35">
        <v>200</v>
      </c>
      <c r="P239" s="35">
        <v>200</v>
      </c>
      <c r="Q239" s="456"/>
      <c r="R239" s="456"/>
      <c r="S239" s="456"/>
      <c r="T239" s="456"/>
      <c r="U239" s="456"/>
      <c r="V239" s="456"/>
      <c r="W239" s="456"/>
      <c r="X239" s="456"/>
      <c r="Y239" s="456"/>
      <c r="Z239" s="456"/>
      <c r="AA239" s="456"/>
      <c r="AB239" s="456"/>
      <c r="AC239" s="456"/>
      <c r="AD239" s="456"/>
      <c r="AE239" s="456"/>
      <c r="AF239" s="456"/>
      <c r="AG239" s="456"/>
      <c r="AH239" s="456"/>
      <c r="AI239" s="456"/>
      <c r="AJ239" s="456"/>
    </row>
    <row r="240" spans="1:36" ht="30">
      <c r="A240" s="312" t="s">
        <v>1557</v>
      </c>
      <c r="B240" s="680" t="s">
        <v>1788</v>
      </c>
      <c r="C240" s="468" t="s">
        <v>1123</v>
      </c>
      <c r="D240" s="468" t="s">
        <v>1789</v>
      </c>
      <c r="E240" s="468" t="s">
        <v>1790</v>
      </c>
      <c r="F240" s="468" t="s">
        <v>1791</v>
      </c>
      <c r="G240" s="467" t="s">
        <v>1792</v>
      </c>
      <c r="H240" s="480" t="s">
        <v>1793</v>
      </c>
      <c r="I240" s="468" t="s">
        <v>1673</v>
      </c>
      <c r="J240" s="468" t="s">
        <v>1794</v>
      </c>
      <c r="K240" s="471" t="s">
        <v>1795</v>
      </c>
      <c r="L240" s="456"/>
      <c r="M240" s="35" t="s">
        <v>1796</v>
      </c>
      <c r="N240" s="468" t="s">
        <v>1123</v>
      </c>
      <c r="O240" s="35" t="s">
        <v>1797</v>
      </c>
      <c r="P240" s="35" t="s">
        <v>1797</v>
      </c>
      <c r="Q240" s="456"/>
      <c r="R240" s="456"/>
      <c r="S240" s="456"/>
      <c r="T240" s="456"/>
      <c r="U240" s="456"/>
      <c r="V240" s="456"/>
      <c r="W240" s="456"/>
      <c r="X240" s="456"/>
      <c r="Y240" s="456"/>
      <c r="Z240" s="456"/>
      <c r="AA240" s="456"/>
      <c r="AB240" s="456"/>
      <c r="AC240" s="456"/>
      <c r="AD240" s="456"/>
      <c r="AE240" s="456"/>
      <c r="AF240" s="456"/>
      <c r="AG240" s="456"/>
      <c r="AH240" s="456"/>
      <c r="AI240" s="456"/>
      <c r="AJ240" s="456"/>
    </row>
    <row r="241" spans="1:36" ht="30">
      <c r="A241" s="312" t="s">
        <v>1568</v>
      </c>
      <c r="B241" s="478" t="s">
        <v>1798</v>
      </c>
      <c r="C241" s="421" t="s">
        <v>1799</v>
      </c>
      <c r="D241" s="473" t="s">
        <v>1800</v>
      </c>
      <c r="E241" s="473" t="s">
        <v>1801</v>
      </c>
      <c r="F241" s="473" t="s">
        <v>1802</v>
      </c>
      <c r="G241" s="476" t="s">
        <v>1803</v>
      </c>
      <c r="H241" s="473" t="s">
        <v>1123</v>
      </c>
      <c r="I241" s="421" t="s">
        <v>1804</v>
      </c>
      <c r="J241" s="479" t="s">
        <v>1805</v>
      </c>
      <c r="K241" s="422" t="s">
        <v>1806</v>
      </c>
      <c r="L241" s="456"/>
      <c r="M241" s="35" t="s">
        <v>1807</v>
      </c>
      <c r="N241" s="468" t="s">
        <v>1808</v>
      </c>
      <c r="O241" s="35" t="s">
        <v>1809</v>
      </c>
      <c r="P241" s="734" t="s">
        <v>1810</v>
      </c>
      <c r="Q241" s="456"/>
      <c r="R241" s="456"/>
      <c r="S241" s="456"/>
      <c r="T241" s="456"/>
      <c r="U241" s="456"/>
      <c r="V241" s="456"/>
      <c r="W241" s="456"/>
      <c r="X241" s="456"/>
      <c r="Y241" s="456"/>
      <c r="Z241" s="456"/>
      <c r="AA241" s="456"/>
      <c r="AB241" s="456"/>
      <c r="AC241" s="456"/>
      <c r="AD241" s="456"/>
      <c r="AE241" s="456"/>
      <c r="AF241" s="456"/>
      <c r="AG241" s="456"/>
      <c r="AH241" s="456"/>
      <c r="AI241" s="456"/>
      <c r="AJ241" s="456"/>
    </row>
    <row r="242" spans="1:36" ht="15">
      <c r="A242" s="456"/>
      <c r="B242" s="456"/>
      <c r="C242" s="458"/>
      <c r="D242" s="458"/>
      <c r="E242" s="458"/>
      <c r="F242" s="458"/>
      <c r="G242" s="458"/>
      <c r="H242" s="458"/>
      <c r="I242" s="458"/>
      <c r="J242" s="458"/>
      <c r="K242" s="458"/>
      <c r="L242" s="456"/>
      <c r="M242" s="458"/>
      <c r="N242" s="458"/>
      <c r="O242" s="35"/>
      <c r="P242" s="35"/>
      <c r="Q242" s="456"/>
      <c r="R242" s="456"/>
      <c r="S242" s="456"/>
      <c r="T242" s="456"/>
      <c r="U242" s="456"/>
      <c r="V242" s="456"/>
      <c r="W242" s="456"/>
      <c r="X242" s="456"/>
      <c r="Y242" s="456"/>
      <c r="Z242" s="456"/>
      <c r="AA242" s="456"/>
      <c r="AB242" s="456"/>
      <c r="AC242" s="456"/>
      <c r="AD242" s="456"/>
      <c r="AE242" s="456"/>
      <c r="AF242" s="456"/>
      <c r="AG242" s="456"/>
      <c r="AH242" s="456"/>
      <c r="AI242" s="456"/>
      <c r="AJ242" s="456"/>
    </row>
    <row r="243" spans="1:36" ht="12.75" customHeight="1">
      <c r="A243" s="456"/>
      <c r="B243" s="934" t="s">
        <v>1811</v>
      </c>
      <c r="C243" s="934"/>
      <c r="D243" s="934"/>
      <c r="E243" s="934"/>
      <c r="F243" s="934"/>
      <c r="G243" s="934"/>
      <c r="H243" s="934"/>
      <c r="I243" s="934"/>
      <c r="J243" s="934"/>
      <c r="K243" s="934"/>
      <c r="L243" s="456"/>
      <c r="M243" s="456"/>
      <c r="N243" s="456"/>
      <c r="O243" s="456"/>
      <c r="P243" s="456"/>
      <c r="Q243" s="456"/>
      <c r="R243" s="456"/>
      <c r="S243" s="456"/>
      <c r="T243" s="456"/>
      <c r="U243" s="456"/>
      <c r="V243" s="456"/>
      <c r="W243" s="456"/>
      <c r="X243" s="456"/>
      <c r="Y243" s="456"/>
      <c r="Z243" s="456"/>
      <c r="AA243" s="456"/>
      <c r="AB243" s="456"/>
      <c r="AC243" s="456"/>
      <c r="AD243" s="456"/>
      <c r="AE243" s="456"/>
      <c r="AF243" s="456"/>
      <c r="AG243" s="456"/>
      <c r="AH243" s="456"/>
      <c r="AI243" s="456"/>
      <c r="AJ243" s="456"/>
    </row>
    <row r="244" spans="1:36" ht="12.75" customHeight="1">
      <c r="A244" s="456"/>
      <c r="B244" s="934"/>
      <c r="C244" s="934"/>
      <c r="D244" s="934"/>
      <c r="E244" s="934"/>
      <c r="F244" s="934"/>
      <c r="G244" s="934"/>
      <c r="H244" s="934"/>
      <c r="I244" s="934"/>
      <c r="J244" s="934"/>
      <c r="K244" s="934"/>
      <c r="L244" s="456"/>
      <c r="M244" s="456"/>
      <c r="N244" s="456"/>
      <c r="O244" s="456"/>
      <c r="P244" s="456"/>
      <c r="Q244" s="456"/>
      <c r="R244" s="456"/>
      <c r="S244" s="456"/>
      <c r="T244" s="456"/>
      <c r="U244" s="456"/>
      <c r="V244" s="456"/>
      <c r="W244" s="456"/>
      <c r="X244" s="456"/>
      <c r="Y244" s="456"/>
      <c r="Z244" s="456"/>
      <c r="AA244" s="456"/>
      <c r="AB244" s="456"/>
      <c r="AC244" s="456"/>
      <c r="AD244" s="456"/>
      <c r="AE244" s="456"/>
      <c r="AF244" s="456"/>
      <c r="AG244" s="456"/>
      <c r="AH244" s="456"/>
      <c r="AI244" s="456"/>
      <c r="AJ244" s="456"/>
    </row>
    <row r="245" spans="1:36" ht="12.75" customHeight="1">
      <c r="A245" s="456"/>
      <c r="B245" s="934"/>
      <c r="C245" s="934"/>
      <c r="D245" s="934"/>
      <c r="E245" s="934"/>
      <c r="F245" s="934"/>
      <c r="G245" s="934"/>
      <c r="H245" s="934"/>
      <c r="I245" s="934"/>
      <c r="J245" s="934"/>
      <c r="K245" s="934"/>
      <c r="L245" s="456"/>
      <c r="M245" s="456"/>
      <c r="N245" s="456"/>
      <c r="O245" s="456"/>
      <c r="P245" s="456"/>
      <c r="Q245" s="456"/>
      <c r="R245" s="456"/>
      <c r="S245" s="456"/>
      <c r="T245" s="456"/>
      <c r="U245" s="456"/>
      <c r="V245" s="456"/>
      <c r="W245" s="456"/>
      <c r="X245" s="456"/>
      <c r="Y245" s="456"/>
      <c r="Z245" s="456"/>
      <c r="AA245" s="456"/>
      <c r="AB245" s="456"/>
      <c r="AC245" s="456"/>
      <c r="AD245" s="456"/>
      <c r="AE245" s="456"/>
      <c r="AF245" s="456"/>
      <c r="AG245" s="456"/>
      <c r="AH245" s="456"/>
      <c r="AI245" s="456"/>
      <c r="AJ245" s="456"/>
    </row>
    <row r="246" spans="1:36" ht="12.75" customHeight="1">
      <c r="A246" s="456"/>
      <c r="B246" s="934"/>
      <c r="C246" s="934"/>
      <c r="D246" s="934"/>
      <c r="E246" s="934"/>
      <c r="F246" s="934"/>
      <c r="G246" s="934"/>
      <c r="H246" s="934"/>
      <c r="I246" s="934"/>
      <c r="J246" s="934"/>
      <c r="K246" s="934"/>
      <c r="L246" s="456"/>
      <c r="M246" s="456"/>
      <c r="N246" s="456"/>
      <c r="O246" s="456"/>
      <c r="P246" s="456"/>
      <c r="Q246" s="456"/>
      <c r="R246" s="456"/>
      <c r="S246" s="456"/>
      <c r="T246" s="456"/>
      <c r="U246" s="456"/>
      <c r="V246" s="456"/>
      <c r="W246" s="456"/>
      <c r="X246" s="456"/>
      <c r="Y246" s="456"/>
      <c r="Z246" s="456"/>
      <c r="AA246" s="456"/>
      <c r="AB246" s="456"/>
      <c r="AC246" s="456"/>
      <c r="AD246" s="456"/>
      <c r="AE246" s="456"/>
      <c r="AF246" s="456"/>
      <c r="AG246" s="456"/>
      <c r="AH246" s="456"/>
      <c r="AI246" s="456"/>
      <c r="AJ246" s="456"/>
    </row>
    <row r="247" spans="1:36" ht="12.75" customHeight="1">
      <c r="A247" s="456"/>
      <c r="B247" s="934"/>
      <c r="C247" s="934"/>
      <c r="D247" s="934"/>
      <c r="E247" s="934"/>
      <c r="F247" s="934"/>
      <c r="G247" s="934"/>
      <c r="H247" s="934"/>
      <c r="I247" s="934"/>
      <c r="J247" s="934"/>
      <c r="K247" s="934"/>
      <c r="L247" s="456"/>
      <c r="M247" s="456"/>
      <c r="N247" s="456"/>
      <c r="O247" s="456"/>
      <c r="P247" s="456"/>
      <c r="Q247" s="456"/>
      <c r="R247" s="456"/>
      <c r="S247" s="456"/>
      <c r="T247" s="456"/>
      <c r="U247" s="456"/>
      <c r="V247" s="456"/>
      <c r="W247" s="456"/>
      <c r="X247" s="456"/>
      <c r="Y247" s="456"/>
      <c r="Z247" s="456"/>
      <c r="AA247" s="456"/>
      <c r="AB247" s="456"/>
      <c r="AC247" s="456"/>
      <c r="AD247" s="456"/>
      <c r="AE247" s="456"/>
      <c r="AF247" s="456"/>
      <c r="AG247" s="456"/>
      <c r="AH247" s="456"/>
      <c r="AI247" s="456"/>
      <c r="AJ247" s="456"/>
    </row>
    <row r="248" spans="1:36" ht="12.75" customHeight="1">
      <c r="A248" s="456"/>
      <c r="B248" s="934"/>
      <c r="C248" s="934"/>
      <c r="D248" s="934"/>
      <c r="E248" s="934"/>
      <c r="F248" s="934"/>
      <c r="G248" s="934"/>
      <c r="H248" s="934"/>
      <c r="I248" s="934"/>
      <c r="J248" s="934"/>
      <c r="K248" s="934"/>
      <c r="L248" s="456"/>
      <c r="M248" s="456"/>
      <c r="N248" s="456"/>
      <c r="O248" s="456"/>
      <c r="P248" s="456"/>
      <c r="Q248" s="456"/>
      <c r="R248" s="456"/>
      <c r="S248" s="456"/>
      <c r="T248" s="456"/>
      <c r="U248" s="456"/>
      <c r="V248" s="456"/>
      <c r="W248" s="456"/>
      <c r="X248" s="456"/>
      <c r="Y248" s="456"/>
      <c r="Z248" s="456"/>
      <c r="AA248" s="456"/>
      <c r="AB248" s="456"/>
      <c r="AC248" s="456"/>
      <c r="AD248" s="456"/>
      <c r="AE248" s="456"/>
      <c r="AF248" s="456"/>
      <c r="AG248" s="456"/>
      <c r="AH248" s="456"/>
      <c r="AI248" s="456"/>
      <c r="AJ248" s="456"/>
    </row>
    <row r="249" spans="1:36" ht="15">
      <c r="A249" s="456"/>
      <c r="B249" s="456"/>
      <c r="C249" s="456"/>
      <c r="D249" s="456"/>
      <c r="E249" s="456"/>
      <c r="F249" s="456"/>
      <c r="G249" s="456"/>
      <c r="H249" s="458"/>
      <c r="I249" s="458"/>
      <c r="J249" s="458"/>
      <c r="K249" s="458"/>
      <c r="L249" s="456"/>
      <c r="M249" s="458"/>
      <c r="N249" s="458"/>
      <c r="O249" s="456"/>
      <c r="P249" s="456"/>
      <c r="Q249" s="456"/>
      <c r="R249" s="456"/>
      <c r="S249" s="456"/>
      <c r="T249" s="456"/>
      <c r="U249" s="456"/>
      <c r="V249" s="456"/>
      <c r="W249" s="456"/>
      <c r="X249" s="456"/>
      <c r="Y249" s="456"/>
      <c r="Z249" s="456"/>
      <c r="AA249" s="456"/>
      <c r="AB249" s="456"/>
      <c r="AC249" s="456"/>
      <c r="AD249" s="456"/>
      <c r="AE249" s="456"/>
      <c r="AF249" s="456"/>
      <c r="AG249" s="456"/>
      <c r="AH249" s="456"/>
      <c r="AI249" s="456"/>
      <c r="AJ249" s="456"/>
    </row>
    <row r="250" spans="1:36" ht="15.75">
      <c r="A250" s="404" t="s">
        <v>1526</v>
      </c>
      <c r="B250" s="446" t="s">
        <v>1812</v>
      </c>
      <c r="C250" s="446" t="s">
        <v>1813</v>
      </c>
      <c r="D250" s="446" t="s">
        <v>1814</v>
      </c>
      <c r="E250" s="446" t="s">
        <v>1815</v>
      </c>
      <c r="F250" s="446" t="s">
        <v>1816</v>
      </c>
      <c r="G250" s="446" t="s">
        <v>1817</v>
      </c>
      <c r="H250" s="446" t="s">
        <v>1818</v>
      </c>
      <c r="I250" s="446" t="s">
        <v>1819</v>
      </c>
      <c r="J250" s="446" t="s">
        <v>1820</v>
      </c>
      <c r="K250" s="446" t="s">
        <v>1821</v>
      </c>
      <c r="L250" s="456"/>
      <c r="M250" s="446" t="s">
        <v>1822</v>
      </c>
      <c r="N250" s="446" t="s">
        <v>1822</v>
      </c>
      <c r="O250" s="456"/>
      <c r="P250" s="456"/>
      <c r="Q250" s="456"/>
      <c r="R250" s="456"/>
      <c r="S250" s="456"/>
      <c r="T250" s="456"/>
      <c r="U250" s="456"/>
      <c r="V250" s="456"/>
      <c r="W250" s="456"/>
      <c r="X250" s="456"/>
      <c r="Y250" s="456"/>
      <c r="Z250" s="456"/>
      <c r="AA250" s="456"/>
      <c r="AB250" s="456"/>
      <c r="AC250" s="456"/>
      <c r="AD250" s="456"/>
      <c r="AE250" s="456"/>
      <c r="AF250" s="456"/>
      <c r="AG250" s="456"/>
      <c r="AH250" s="456"/>
      <c r="AI250" s="456"/>
      <c r="AJ250" s="456"/>
    </row>
    <row r="251" spans="1:36" ht="15">
      <c r="A251" s="404" t="s">
        <v>1536</v>
      </c>
      <c r="B251" s="298" t="s">
        <v>1502</v>
      </c>
      <c r="C251" s="300" t="s">
        <v>1209</v>
      </c>
      <c r="D251" s="301" t="s">
        <v>1211</v>
      </c>
      <c r="E251" s="302" t="s">
        <v>1212</v>
      </c>
      <c r="F251" s="303" t="s">
        <v>1210</v>
      </c>
      <c r="G251" s="304" t="s">
        <v>1213</v>
      </c>
      <c r="H251" s="305" t="s">
        <v>1214</v>
      </c>
      <c r="I251" s="306" t="s">
        <v>1215</v>
      </c>
      <c r="J251" s="307" t="s">
        <v>1216</v>
      </c>
      <c r="K251" s="309" t="s">
        <v>1217</v>
      </c>
      <c r="L251" s="456"/>
      <c r="M251" s="299" t="s">
        <v>1504</v>
      </c>
      <c r="N251" s="310" t="s">
        <v>1516</v>
      </c>
      <c r="O251" s="456"/>
      <c r="P251" s="456"/>
      <c r="Q251" s="456"/>
      <c r="R251" s="456"/>
      <c r="S251" s="456"/>
      <c r="T251" s="456"/>
      <c r="U251" s="456"/>
      <c r="V251" s="456"/>
      <c r="W251" s="456"/>
      <c r="X251" s="456"/>
      <c r="Y251" s="456"/>
      <c r="Z251" s="456"/>
      <c r="AA251" s="456"/>
      <c r="AB251" s="456"/>
      <c r="AC251" s="456"/>
      <c r="AD251" s="456"/>
      <c r="AE251" s="456"/>
      <c r="AF251" s="456"/>
      <c r="AG251" s="456"/>
      <c r="AH251" s="456"/>
      <c r="AI251" s="456"/>
      <c r="AJ251" s="456"/>
    </row>
    <row r="252" spans="1:36" ht="15.75">
      <c r="A252" s="404" t="s">
        <v>1537</v>
      </c>
      <c r="B252" s="326" t="s">
        <v>1505</v>
      </c>
      <c r="C252" s="326" t="s">
        <v>1505</v>
      </c>
      <c r="D252" s="326" t="s">
        <v>1505</v>
      </c>
      <c r="E252" s="326" t="s">
        <v>1505</v>
      </c>
      <c r="F252" s="326" t="s">
        <v>1505</v>
      </c>
      <c r="G252" s="326" t="s">
        <v>1505</v>
      </c>
      <c r="H252" s="326" t="s">
        <v>1505</v>
      </c>
      <c r="I252" s="326" t="s">
        <v>1505</v>
      </c>
      <c r="J252" s="326" t="s">
        <v>1505</v>
      </c>
      <c r="K252" s="326" t="s">
        <v>1505</v>
      </c>
      <c r="L252" s="456"/>
      <c r="M252" s="326" t="s">
        <v>1505</v>
      </c>
      <c r="N252" s="326" t="s">
        <v>1505</v>
      </c>
      <c r="O252" s="456"/>
      <c r="P252" s="456"/>
      <c r="Q252" s="456"/>
      <c r="R252" s="456"/>
      <c r="S252" s="456"/>
      <c r="T252" s="456"/>
      <c r="U252" s="456"/>
      <c r="V252" s="456"/>
      <c r="W252" s="456"/>
      <c r="X252" s="456"/>
      <c r="Y252" s="456"/>
      <c r="Z252" s="456"/>
      <c r="AA252" s="456"/>
      <c r="AB252" s="456"/>
      <c r="AC252" s="456"/>
      <c r="AD252" s="456"/>
      <c r="AE252" s="456"/>
      <c r="AF252" s="456"/>
      <c r="AG252" s="456"/>
      <c r="AH252" s="456"/>
      <c r="AI252" s="456"/>
      <c r="AJ252" s="456"/>
    </row>
    <row r="253" spans="1:36" ht="15.75">
      <c r="A253" s="423" t="s">
        <v>1045</v>
      </c>
      <c r="B253" s="424" t="s">
        <v>1823</v>
      </c>
      <c r="C253" s="424" t="s">
        <v>1824</v>
      </c>
      <c r="D253" s="424" t="s">
        <v>1824</v>
      </c>
      <c r="E253" s="424" t="s">
        <v>1824</v>
      </c>
      <c r="F253" s="424" t="s">
        <v>1824</v>
      </c>
      <c r="G253" s="424" t="s">
        <v>1825</v>
      </c>
      <c r="H253" s="424" t="s">
        <v>1824</v>
      </c>
      <c r="I253" s="424" t="s">
        <v>1824</v>
      </c>
      <c r="J253" s="424" t="s">
        <v>1824</v>
      </c>
      <c r="K253" s="424" t="s">
        <v>1687</v>
      </c>
      <c r="L253" s="456"/>
      <c r="M253" s="424" t="s">
        <v>1824</v>
      </c>
      <c r="N253" s="424" t="s">
        <v>1824</v>
      </c>
      <c r="O253" s="456"/>
      <c r="P253" s="456"/>
      <c r="Q253" s="456"/>
      <c r="R253" s="456"/>
      <c r="S253" s="456"/>
      <c r="T253" s="456"/>
      <c r="U253" s="456"/>
      <c r="V253" s="456"/>
      <c r="W253" s="456"/>
      <c r="X253" s="456"/>
      <c r="Y253" s="456"/>
      <c r="Z253" s="456"/>
      <c r="AA253" s="456"/>
      <c r="AB253" s="456"/>
      <c r="AC253" s="456"/>
      <c r="AD253" s="456"/>
      <c r="AE253" s="456"/>
      <c r="AF253" s="456"/>
      <c r="AG253" s="456"/>
      <c r="AH253" s="456"/>
      <c r="AI253" s="456"/>
      <c r="AJ253" s="456"/>
    </row>
    <row r="254" spans="1:36" ht="15.75">
      <c r="A254" s="425" t="s">
        <v>1539</v>
      </c>
      <c r="B254" s="336" t="s">
        <v>1123</v>
      </c>
      <c r="C254" s="336" t="s">
        <v>1123</v>
      </c>
      <c r="D254" s="336" t="s">
        <v>1123</v>
      </c>
      <c r="E254" s="336" t="s">
        <v>1123</v>
      </c>
      <c r="F254" s="336" t="s">
        <v>1123</v>
      </c>
      <c r="G254" s="336" t="s">
        <v>1123</v>
      </c>
      <c r="H254" s="336" t="s">
        <v>1123</v>
      </c>
      <c r="I254" s="336" t="s">
        <v>1123</v>
      </c>
      <c r="J254" s="336" t="s">
        <v>1123</v>
      </c>
      <c r="K254" s="336" t="s">
        <v>1123</v>
      </c>
      <c r="L254" s="456"/>
      <c r="M254" s="336" t="s">
        <v>1123</v>
      </c>
      <c r="N254" s="336" t="s">
        <v>1123</v>
      </c>
      <c r="O254" s="456"/>
      <c r="P254" s="456"/>
      <c r="Q254" s="456"/>
      <c r="R254" s="456"/>
      <c r="S254" s="456"/>
      <c r="T254" s="456"/>
      <c r="U254" s="456"/>
      <c r="V254" s="456"/>
      <c r="W254" s="456"/>
      <c r="X254" s="456"/>
      <c r="Y254" s="456"/>
      <c r="Z254" s="456"/>
      <c r="AA254" s="456"/>
      <c r="AB254" s="456"/>
      <c r="AC254" s="456"/>
      <c r="AD254" s="456"/>
      <c r="AE254" s="456"/>
      <c r="AF254" s="456"/>
      <c r="AG254" s="456"/>
      <c r="AH254" s="456"/>
      <c r="AI254" s="456"/>
      <c r="AJ254" s="456"/>
    </row>
    <row r="255" spans="1:36" ht="15">
      <c r="A255" s="426" t="s">
        <v>7</v>
      </c>
      <c r="B255" s="341">
        <v>4</v>
      </c>
      <c r="C255" s="341">
        <v>4</v>
      </c>
      <c r="D255" s="341">
        <v>4</v>
      </c>
      <c r="E255" s="341">
        <v>4</v>
      </c>
      <c r="F255" s="341">
        <v>4</v>
      </c>
      <c r="G255" s="341">
        <v>4</v>
      </c>
      <c r="H255" s="341">
        <v>4</v>
      </c>
      <c r="I255" s="341">
        <v>4</v>
      </c>
      <c r="J255" s="341">
        <v>4</v>
      </c>
      <c r="K255" s="341">
        <v>0</v>
      </c>
      <c r="L255" s="456"/>
      <c r="M255" s="341">
        <v>4</v>
      </c>
      <c r="N255" s="341">
        <v>4</v>
      </c>
      <c r="O255" s="456"/>
      <c r="P255" s="456"/>
      <c r="Q255" s="456"/>
      <c r="R255" s="456"/>
      <c r="S255" s="456"/>
      <c r="T255" s="456"/>
      <c r="U255" s="456"/>
      <c r="V255" s="456"/>
      <c r="W255" s="456"/>
      <c r="X255" s="456"/>
      <c r="Y255" s="456"/>
      <c r="Z255" s="456"/>
      <c r="AA255" s="456"/>
      <c r="AB255" s="456"/>
      <c r="AC255" s="456"/>
      <c r="AD255" s="456"/>
      <c r="AE255" s="456"/>
      <c r="AF255" s="456"/>
      <c r="AG255" s="456"/>
      <c r="AH255" s="456"/>
      <c r="AI255" s="456"/>
      <c r="AJ255" s="456"/>
    </row>
    <row r="256" spans="1:36" ht="15">
      <c r="A256" s="427" t="s">
        <v>1050</v>
      </c>
      <c r="B256" s="346">
        <v>4</v>
      </c>
      <c r="C256" s="346">
        <v>4</v>
      </c>
      <c r="D256" s="346">
        <v>4</v>
      </c>
      <c r="E256" s="346">
        <v>4</v>
      </c>
      <c r="F256" s="346">
        <v>4</v>
      </c>
      <c r="G256" s="346">
        <v>4</v>
      </c>
      <c r="H256" s="346">
        <v>4</v>
      </c>
      <c r="I256" s="346">
        <v>4</v>
      </c>
      <c r="J256" s="346">
        <v>4</v>
      </c>
      <c r="K256" s="346">
        <v>0</v>
      </c>
      <c r="L256" s="456"/>
      <c r="M256" s="346">
        <v>4</v>
      </c>
      <c r="N256" s="346">
        <v>4</v>
      </c>
      <c r="O256" s="456"/>
      <c r="P256" s="456"/>
      <c r="Q256" s="456"/>
      <c r="R256" s="456"/>
      <c r="S256" s="456"/>
      <c r="T256" s="456"/>
      <c r="U256" s="456"/>
      <c r="V256" s="456"/>
      <c r="W256" s="456"/>
      <c r="X256" s="456"/>
      <c r="Y256" s="456"/>
      <c r="Z256" s="456"/>
      <c r="AA256" s="456"/>
      <c r="AB256" s="456"/>
      <c r="AC256" s="456"/>
      <c r="AD256" s="456"/>
      <c r="AE256" s="456"/>
      <c r="AF256" s="456"/>
      <c r="AG256" s="456"/>
      <c r="AH256" s="456"/>
      <c r="AI256" s="456"/>
      <c r="AJ256" s="456"/>
    </row>
    <row r="257" spans="1:36" ht="15">
      <c r="A257" s="404" t="s">
        <v>1541</v>
      </c>
      <c r="B257" s="350">
        <v>0</v>
      </c>
      <c r="C257" s="350">
        <v>0</v>
      </c>
      <c r="D257" s="350">
        <v>0</v>
      </c>
      <c r="E257" s="350">
        <v>0</v>
      </c>
      <c r="F257" s="350">
        <v>0</v>
      </c>
      <c r="G257" s="350">
        <v>0</v>
      </c>
      <c r="H257" s="350">
        <v>0</v>
      </c>
      <c r="I257" s="350">
        <v>0</v>
      </c>
      <c r="J257" s="350">
        <v>0</v>
      </c>
      <c r="K257" s="350">
        <v>1</v>
      </c>
      <c r="L257" s="456"/>
      <c r="M257" s="350">
        <v>0</v>
      </c>
      <c r="N257" s="350">
        <v>0</v>
      </c>
      <c r="O257" s="456"/>
      <c r="P257" s="456"/>
      <c r="Q257" s="456"/>
      <c r="R257" s="456"/>
      <c r="S257" s="456"/>
      <c r="T257" s="456"/>
      <c r="U257" s="456"/>
      <c r="V257" s="456"/>
      <c r="W257" s="456"/>
      <c r="X257" s="456"/>
      <c r="Y257" s="456"/>
      <c r="Z257" s="456"/>
      <c r="AA257" s="456"/>
      <c r="AB257" s="456"/>
      <c r="AC257" s="456"/>
      <c r="AD257" s="456"/>
      <c r="AE257" s="456"/>
      <c r="AF257" s="456"/>
      <c r="AG257" s="456"/>
      <c r="AH257" s="456"/>
      <c r="AI257" s="456"/>
      <c r="AJ257" s="456"/>
    </row>
    <row r="258" spans="1:36" ht="15">
      <c r="A258" s="404" t="s">
        <v>1542</v>
      </c>
      <c r="B258" s="354">
        <v>0</v>
      </c>
      <c r="C258" s="354">
        <v>0</v>
      </c>
      <c r="D258" s="354">
        <v>0</v>
      </c>
      <c r="E258" s="354">
        <v>0</v>
      </c>
      <c r="F258" s="354">
        <v>0</v>
      </c>
      <c r="G258" s="354">
        <v>0</v>
      </c>
      <c r="H258" s="354">
        <v>0</v>
      </c>
      <c r="I258" s="354">
        <v>0</v>
      </c>
      <c r="J258" s="354">
        <v>1</v>
      </c>
      <c r="K258" s="354">
        <v>0</v>
      </c>
      <c r="L258" s="456"/>
      <c r="M258" s="354">
        <v>1</v>
      </c>
      <c r="N258" s="354">
        <v>1</v>
      </c>
      <c r="O258" s="456"/>
      <c r="P258" s="456"/>
      <c r="Q258" s="456"/>
      <c r="R258" s="456"/>
      <c r="S258" s="456"/>
      <c r="T258" s="456"/>
      <c r="U258" s="456"/>
      <c r="V258" s="456"/>
      <c r="W258" s="456"/>
      <c r="X258" s="456"/>
      <c r="Y258" s="456"/>
      <c r="Z258" s="456"/>
      <c r="AA258" s="456"/>
      <c r="AB258" s="456"/>
      <c r="AC258" s="456"/>
      <c r="AD258" s="456"/>
      <c r="AE258" s="456"/>
      <c r="AF258" s="456"/>
      <c r="AG258" s="456"/>
      <c r="AH258" s="456"/>
      <c r="AI258" s="456"/>
      <c r="AJ258" s="456"/>
    </row>
    <row r="259" spans="1:36" ht="15">
      <c r="A259" s="404" t="s">
        <v>1543</v>
      </c>
      <c r="B259" s="358">
        <v>0</v>
      </c>
      <c r="C259" s="358">
        <v>0</v>
      </c>
      <c r="D259" s="358">
        <v>0</v>
      </c>
      <c r="E259" s="358">
        <v>0</v>
      </c>
      <c r="F259" s="358">
        <v>0</v>
      </c>
      <c r="G259" s="358">
        <v>0</v>
      </c>
      <c r="H259" s="358">
        <v>1</v>
      </c>
      <c r="I259" s="358">
        <v>0</v>
      </c>
      <c r="J259" s="358">
        <v>0</v>
      </c>
      <c r="K259" s="358">
        <v>0</v>
      </c>
      <c r="L259" s="456"/>
      <c r="M259" s="358">
        <v>0</v>
      </c>
      <c r="N259" s="358">
        <v>0</v>
      </c>
      <c r="O259" s="456"/>
      <c r="P259" s="456"/>
      <c r="Q259" s="456"/>
      <c r="R259" s="456"/>
      <c r="S259" s="456"/>
      <c r="T259" s="456"/>
      <c r="U259" s="456"/>
      <c r="V259" s="456"/>
      <c r="W259" s="456"/>
      <c r="X259" s="456"/>
      <c r="Y259" s="456"/>
      <c r="Z259" s="456"/>
      <c r="AA259" s="456"/>
      <c r="AB259" s="456"/>
      <c r="AC259" s="456"/>
      <c r="AD259" s="456"/>
      <c r="AE259" s="456"/>
      <c r="AF259" s="456"/>
      <c r="AG259" s="456"/>
      <c r="AH259" s="456"/>
      <c r="AI259" s="456"/>
      <c r="AJ259" s="456"/>
    </row>
    <row r="260" spans="1:36" ht="15">
      <c r="A260" s="404" t="s">
        <v>1544</v>
      </c>
      <c r="B260" s="362">
        <v>0</v>
      </c>
      <c r="C260" s="362">
        <v>0</v>
      </c>
      <c r="D260" s="362">
        <v>1</v>
      </c>
      <c r="E260" s="362">
        <v>0</v>
      </c>
      <c r="F260" s="362">
        <v>0</v>
      </c>
      <c r="G260" s="362">
        <v>0</v>
      </c>
      <c r="H260" s="362">
        <v>0</v>
      </c>
      <c r="I260" s="362">
        <v>0</v>
      </c>
      <c r="J260" s="362">
        <v>0</v>
      </c>
      <c r="K260" s="362">
        <v>0</v>
      </c>
      <c r="L260" s="456"/>
      <c r="M260" s="362">
        <v>0</v>
      </c>
      <c r="N260" s="362">
        <v>0</v>
      </c>
      <c r="O260" s="456"/>
      <c r="P260" s="456"/>
      <c r="Q260" s="456"/>
      <c r="R260" s="456"/>
      <c r="S260" s="456"/>
      <c r="T260" s="456"/>
      <c r="U260" s="456"/>
      <c r="V260" s="456"/>
      <c r="W260" s="456"/>
      <c r="X260" s="456"/>
      <c r="Y260" s="456"/>
      <c r="Z260" s="456"/>
      <c r="AA260" s="456"/>
      <c r="AB260" s="456"/>
      <c r="AC260" s="456"/>
      <c r="AD260" s="456"/>
      <c r="AE260" s="456"/>
      <c r="AF260" s="456"/>
      <c r="AG260" s="456"/>
      <c r="AH260" s="456"/>
      <c r="AI260" s="456"/>
      <c r="AJ260" s="456"/>
    </row>
    <row r="261" spans="1:36" ht="15">
      <c r="A261" s="428" t="s">
        <v>1545</v>
      </c>
      <c r="B261" s="367">
        <v>0</v>
      </c>
      <c r="C261" s="367">
        <v>0</v>
      </c>
      <c r="D261" s="367">
        <v>0</v>
      </c>
      <c r="E261" s="367">
        <v>0</v>
      </c>
      <c r="F261" s="367">
        <v>1</v>
      </c>
      <c r="G261" s="367">
        <v>0</v>
      </c>
      <c r="H261" s="367">
        <v>0</v>
      </c>
      <c r="I261" s="367">
        <v>0</v>
      </c>
      <c r="J261" s="367">
        <v>0</v>
      </c>
      <c r="K261" s="367">
        <v>0</v>
      </c>
      <c r="L261" s="456"/>
      <c r="M261" s="367">
        <v>0</v>
      </c>
      <c r="N261" s="367">
        <v>0</v>
      </c>
      <c r="O261" s="456"/>
      <c r="P261" s="456"/>
      <c r="Q261" s="456"/>
      <c r="R261" s="456"/>
      <c r="S261" s="456"/>
      <c r="T261" s="456"/>
      <c r="U261" s="456"/>
      <c r="V261" s="456"/>
      <c r="W261" s="456"/>
      <c r="X261" s="456"/>
      <c r="Y261" s="456"/>
      <c r="Z261" s="456"/>
      <c r="AA261" s="456"/>
      <c r="AB261" s="456"/>
      <c r="AC261" s="456"/>
      <c r="AD261" s="456"/>
      <c r="AE261" s="456"/>
      <c r="AF261" s="456"/>
      <c r="AG261" s="456"/>
      <c r="AH261" s="456"/>
      <c r="AI261" s="456"/>
      <c r="AJ261" s="456"/>
    </row>
    <row r="262" spans="1:36" ht="15">
      <c r="A262" s="404" t="s">
        <v>1546</v>
      </c>
      <c r="B262" s="371">
        <v>0</v>
      </c>
      <c r="C262" s="371">
        <v>0</v>
      </c>
      <c r="D262" s="371">
        <v>0</v>
      </c>
      <c r="E262" s="371">
        <v>0</v>
      </c>
      <c r="F262" s="371">
        <v>0</v>
      </c>
      <c r="G262" s="371">
        <v>0</v>
      </c>
      <c r="H262" s="371">
        <v>0</v>
      </c>
      <c r="I262" s="371">
        <v>1</v>
      </c>
      <c r="J262" s="371">
        <v>0</v>
      </c>
      <c r="K262" s="371">
        <v>0</v>
      </c>
      <c r="L262" s="456"/>
      <c r="M262" s="371">
        <v>0</v>
      </c>
      <c r="N262" s="371">
        <v>0</v>
      </c>
      <c r="O262" s="456"/>
      <c r="P262" s="456"/>
      <c r="Q262" s="456"/>
      <c r="R262" s="456"/>
      <c r="S262" s="456"/>
      <c r="T262" s="456"/>
      <c r="U262" s="456"/>
      <c r="V262" s="456"/>
      <c r="W262" s="456"/>
      <c r="X262" s="456"/>
      <c r="Y262" s="456"/>
      <c r="Z262" s="456"/>
      <c r="AA262" s="456"/>
      <c r="AB262" s="456"/>
      <c r="AC262" s="456"/>
      <c r="AD262" s="456"/>
      <c r="AE262" s="456"/>
      <c r="AF262" s="456"/>
      <c r="AG262" s="456"/>
      <c r="AH262" s="456"/>
      <c r="AI262" s="456"/>
      <c r="AJ262" s="456"/>
    </row>
    <row r="263" spans="1:36" ht="15">
      <c r="A263" s="404" t="s">
        <v>1547</v>
      </c>
      <c r="B263" s="375">
        <v>0</v>
      </c>
      <c r="C263" s="375">
        <v>0</v>
      </c>
      <c r="D263" s="375">
        <v>0</v>
      </c>
      <c r="E263" s="375">
        <v>1</v>
      </c>
      <c r="F263" s="375">
        <v>0</v>
      </c>
      <c r="G263" s="375">
        <v>0</v>
      </c>
      <c r="H263" s="375">
        <v>0</v>
      </c>
      <c r="I263" s="375">
        <v>0</v>
      </c>
      <c r="J263" s="375">
        <v>0</v>
      </c>
      <c r="K263" s="375">
        <v>0</v>
      </c>
      <c r="L263" s="456"/>
      <c r="M263" s="375">
        <v>0</v>
      </c>
      <c r="N263" s="375">
        <v>0</v>
      </c>
      <c r="O263" s="456"/>
      <c r="P263" s="456"/>
      <c r="Q263" s="456"/>
      <c r="R263" s="456"/>
      <c r="S263" s="456"/>
      <c r="T263" s="456"/>
      <c r="U263" s="456"/>
      <c r="V263" s="456"/>
      <c r="W263" s="456"/>
      <c r="X263" s="456"/>
      <c r="Y263" s="456"/>
      <c r="Z263" s="456"/>
      <c r="AA263" s="456"/>
      <c r="AB263" s="456"/>
      <c r="AC263" s="456"/>
      <c r="AD263" s="456"/>
      <c r="AE263" s="456"/>
      <c r="AF263" s="456"/>
      <c r="AG263" s="456"/>
      <c r="AH263" s="456"/>
      <c r="AI263" s="456"/>
      <c r="AJ263" s="456"/>
    </row>
    <row r="264" spans="1:36" ht="15">
      <c r="A264" s="404" t="s">
        <v>1548</v>
      </c>
      <c r="B264" s="379">
        <v>1</v>
      </c>
      <c r="C264" s="379">
        <v>0</v>
      </c>
      <c r="D264" s="379">
        <v>0</v>
      </c>
      <c r="E264" s="379">
        <v>0</v>
      </c>
      <c r="F264" s="379">
        <v>0</v>
      </c>
      <c r="G264" s="379">
        <v>1</v>
      </c>
      <c r="H264" s="379">
        <v>0</v>
      </c>
      <c r="I264" s="379">
        <v>0</v>
      </c>
      <c r="J264" s="379">
        <v>0</v>
      </c>
      <c r="K264" s="379">
        <v>0</v>
      </c>
      <c r="L264" s="456"/>
      <c r="M264" s="379">
        <v>0</v>
      </c>
      <c r="N264" s="379">
        <v>0</v>
      </c>
      <c r="O264" s="456"/>
      <c r="P264" s="456"/>
      <c r="Q264" s="456"/>
      <c r="R264" s="456"/>
      <c r="S264" s="456"/>
      <c r="T264" s="456"/>
      <c r="U264" s="456"/>
      <c r="V264" s="456"/>
      <c r="W264" s="456"/>
      <c r="X264" s="456"/>
      <c r="Y264" s="456"/>
      <c r="Z264" s="456"/>
      <c r="AA264" s="456"/>
      <c r="AB264" s="456"/>
      <c r="AC264" s="456"/>
      <c r="AD264" s="456"/>
      <c r="AE264" s="456"/>
      <c r="AF264" s="456"/>
      <c r="AG264" s="456"/>
      <c r="AH264" s="456"/>
      <c r="AI264" s="456"/>
      <c r="AJ264" s="456"/>
    </row>
    <row r="265" spans="1:36" ht="15">
      <c r="A265" s="404" t="s">
        <v>1549</v>
      </c>
      <c r="B265" s="383">
        <v>1</v>
      </c>
      <c r="C265" s="383">
        <v>1</v>
      </c>
      <c r="D265" s="383">
        <v>0</v>
      </c>
      <c r="E265" s="383">
        <v>0</v>
      </c>
      <c r="F265" s="383">
        <v>0</v>
      </c>
      <c r="G265" s="383">
        <v>0</v>
      </c>
      <c r="H265" s="383">
        <v>0</v>
      </c>
      <c r="I265" s="383">
        <v>0</v>
      </c>
      <c r="J265" s="383">
        <v>0</v>
      </c>
      <c r="K265" s="383">
        <v>0</v>
      </c>
      <c r="L265" s="456"/>
      <c r="M265" s="383">
        <v>0</v>
      </c>
      <c r="N265" s="383">
        <v>0</v>
      </c>
      <c r="O265" s="456"/>
      <c r="P265" s="456"/>
      <c r="Q265" s="456"/>
      <c r="R265" s="456"/>
      <c r="S265" s="456"/>
      <c r="T265" s="456"/>
      <c r="U265" s="456"/>
      <c r="V265" s="456"/>
      <c r="W265" s="456"/>
      <c r="X265" s="456"/>
      <c r="Y265" s="456"/>
      <c r="Z265" s="456"/>
      <c r="AA265" s="456"/>
      <c r="AB265" s="456"/>
      <c r="AC265" s="456"/>
      <c r="AD265" s="456"/>
      <c r="AE265" s="456"/>
      <c r="AF265" s="456"/>
      <c r="AG265" s="456"/>
      <c r="AH265" s="456"/>
      <c r="AI265" s="456"/>
      <c r="AJ265" s="456"/>
    </row>
    <row r="266" spans="1:36" ht="15">
      <c r="A266" s="404" t="s">
        <v>1072</v>
      </c>
      <c r="B266" s="341">
        <v>4</v>
      </c>
      <c r="C266" s="341">
        <v>4</v>
      </c>
      <c r="D266" s="341">
        <v>4</v>
      </c>
      <c r="E266" s="341">
        <v>4</v>
      </c>
      <c r="F266" s="341">
        <v>4</v>
      </c>
      <c r="G266" s="341" t="s">
        <v>1826</v>
      </c>
      <c r="H266" s="341">
        <v>4</v>
      </c>
      <c r="I266" s="341">
        <v>4</v>
      </c>
      <c r="J266" s="341">
        <v>4</v>
      </c>
      <c r="K266" s="341">
        <v>4</v>
      </c>
      <c r="L266" s="456"/>
      <c r="M266" s="341">
        <v>1</v>
      </c>
      <c r="N266" s="341">
        <v>1</v>
      </c>
      <c r="O266" s="456"/>
      <c r="P266" s="456"/>
      <c r="Q266" s="456"/>
      <c r="R266" s="456"/>
      <c r="S266" s="456"/>
      <c r="T266" s="456"/>
      <c r="U266" s="456"/>
      <c r="V266" s="456"/>
      <c r="W266" s="456"/>
      <c r="X266" s="456"/>
      <c r="Y266" s="456"/>
      <c r="Z266" s="456"/>
      <c r="AA266" s="456"/>
      <c r="AB266" s="456"/>
      <c r="AC266" s="456"/>
      <c r="AD266" s="456"/>
      <c r="AE266" s="456"/>
      <c r="AF266" s="456"/>
      <c r="AG266" s="456"/>
      <c r="AH266" s="456"/>
      <c r="AI266" s="456"/>
      <c r="AJ266" s="456"/>
    </row>
    <row r="267" spans="1:36" ht="15">
      <c r="A267" s="404" t="s">
        <v>1074</v>
      </c>
      <c r="B267" s="341">
        <v>4</v>
      </c>
      <c r="C267" s="341">
        <v>4</v>
      </c>
      <c r="D267" s="341">
        <v>4</v>
      </c>
      <c r="E267" s="341">
        <v>4</v>
      </c>
      <c r="F267" s="341">
        <v>4</v>
      </c>
      <c r="G267" s="341">
        <v>4</v>
      </c>
      <c r="H267" s="341">
        <v>4</v>
      </c>
      <c r="I267" s="341">
        <v>4</v>
      </c>
      <c r="J267" s="341">
        <v>4</v>
      </c>
      <c r="K267" s="341">
        <v>4</v>
      </c>
      <c r="L267" s="456"/>
      <c r="M267" s="341">
        <v>1</v>
      </c>
      <c r="N267" s="341">
        <v>1</v>
      </c>
      <c r="O267" s="456"/>
      <c r="P267" s="456"/>
      <c r="Q267" s="456"/>
      <c r="R267" s="456"/>
      <c r="S267" s="456"/>
      <c r="T267" s="456"/>
      <c r="U267" s="456"/>
      <c r="V267" s="456"/>
      <c r="W267" s="456"/>
      <c r="X267" s="456"/>
      <c r="Y267" s="456"/>
      <c r="Z267" s="456"/>
      <c r="AA267" s="456"/>
      <c r="AB267" s="456"/>
      <c r="AC267" s="456"/>
      <c r="AD267" s="456"/>
      <c r="AE267" s="456"/>
      <c r="AF267" s="456"/>
      <c r="AG267" s="456"/>
      <c r="AH267" s="456"/>
      <c r="AI267" s="456"/>
      <c r="AJ267" s="456"/>
    </row>
    <row r="268" spans="1:36" ht="15">
      <c r="A268" s="404" t="s">
        <v>1076</v>
      </c>
      <c r="B268" s="388">
        <v>4</v>
      </c>
      <c r="C268" s="388">
        <v>4</v>
      </c>
      <c r="D268" s="388">
        <v>4</v>
      </c>
      <c r="E268" s="388">
        <v>4</v>
      </c>
      <c r="F268" s="388">
        <v>4</v>
      </c>
      <c r="G268" s="388">
        <v>4</v>
      </c>
      <c r="H268" s="388">
        <v>4</v>
      </c>
      <c r="I268" s="388">
        <v>4</v>
      </c>
      <c r="J268" s="388">
        <v>4</v>
      </c>
      <c r="K268" s="388">
        <v>4</v>
      </c>
      <c r="L268" s="456"/>
      <c r="M268" s="388">
        <v>1</v>
      </c>
      <c r="N268" s="388">
        <v>1</v>
      </c>
      <c r="O268" s="456"/>
      <c r="P268" s="456"/>
      <c r="Q268" s="456"/>
      <c r="R268" s="456"/>
      <c r="S268" s="456"/>
      <c r="T268" s="456"/>
      <c r="U268" s="456"/>
      <c r="V268" s="456"/>
      <c r="W268" s="456"/>
      <c r="X268" s="456"/>
      <c r="Y268" s="456"/>
      <c r="Z268" s="456"/>
      <c r="AA268" s="456"/>
      <c r="AB268" s="456"/>
      <c r="AC268" s="456"/>
      <c r="AD268" s="456"/>
      <c r="AE268" s="456"/>
      <c r="AF268" s="456"/>
      <c r="AG268" s="456"/>
      <c r="AH268" s="456"/>
      <c r="AI268" s="456"/>
      <c r="AJ268" s="456"/>
    </row>
    <row r="269" spans="1:36" ht="15.75">
      <c r="A269" s="404" t="s">
        <v>566</v>
      </c>
      <c r="B269" s="341" t="s">
        <v>1827</v>
      </c>
      <c r="C269" s="341" t="s">
        <v>1827</v>
      </c>
      <c r="D269" s="341" t="s">
        <v>1827</v>
      </c>
      <c r="E269" s="341" t="s">
        <v>1827</v>
      </c>
      <c r="F269" s="341" t="s">
        <v>1827</v>
      </c>
      <c r="G269" s="341" t="s">
        <v>1827</v>
      </c>
      <c r="H269" s="341" t="s">
        <v>1827</v>
      </c>
      <c r="I269" s="341" t="s">
        <v>1827</v>
      </c>
      <c r="J269" s="341" t="s">
        <v>1827</v>
      </c>
      <c r="K269" s="341" t="s">
        <v>1827</v>
      </c>
      <c r="L269" s="456"/>
      <c r="M269" s="341" t="s">
        <v>1827</v>
      </c>
      <c r="N269" s="341" t="s">
        <v>1827</v>
      </c>
      <c r="O269" s="456"/>
      <c r="P269" s="456"/>
      <c r="Q269" s="456"/>
      <c r="R269" s="456"/>
      <c r="S269" s="456"/>
      <c r="T269" s="456"/>
      <c r="U269" s="456"/>
      <c r="V269" s="456"/>
      <c r="W269" s="456"/>
      <c r="X269" s="456"/>
      <c r="Y269" s="456"/>
      <c r="Z269" s="456"/>
      <c r="AA269" s="456"/>
      <c r="AB269" s="456"/>
      <c r="AC269" s="456"/>
      <c r="AD269" s="456"/>
      <c r="AE269" s="456"/>
      <c r="AF269" s="456"/>
      <c r="AG269" s="456"/>
      <c r="AH269" s="456"/>
      <c r="AI269" s="456"/>
      <c r="AJ269" s="456"/>
    </row>
    <row r="270" spans="1:36" ht="15.75">
      <c r="A270" s="429" t="s">
        <v>1088</v>
      </c>
      <c r="B270" s="392" t="s">
        <v>1551</v>
      </c>
      <c r="C270" s="392" t="s">
        <v>1551</v>
      </c>
      <c r="D270" s="392" t="s">
        <v>1551</v>
      </c>
      <c r="E270" s="392" t="s">
        <v>1551</v>
      </c>
      <c r="F270" s="392" t="s">
        <v>1551</v>
      </c>
      <c r="G270" s="392" t="s">
        <v>1551</v>
      </c>
      <c r="H270" s="392" t="s">
        <v>1551</v>
      </c>
      <c r="I270" s="392" t="s">
        <v>1551</v>
      </c>
      <c r="J270" s="392" t="s">
        <v>1551</v>
      </c>
      <c r="K270" s="392" t="s">
        <v>1551</v>
      </c>
      <c r="L270" s="456"/>
      <c r="M270" s="392" t="s">
        <v>1551</v>
      </c>
      <c r="N270" s="392" t="s">
        <v>1551</v>
      </c>
      <c r="O270" s="456"/>
      <c r="P270" s="456"/>
      <c r="Q270" s="456"/>
      <c r="R270" s="456"/>
      <c r="S270" s="456"/>
      <c r="T270" s="456"/>
      <c r="U270" s="456"/>
      <c r="V270" s="456"/>
      <c r="W270" s="456"/>
      <c r="X270" s="456"/>
      <c r="Y270" s="456"/>
      <c r="Z270" s="456"/>
      <c r="AA270" s="456"/>
      <c r="AB270" s="456"/>
      <c r="AC270" s="456"/>
      <c r="AD270" s="456"/>
      <c r="AE270" s="456"/>
      <c r="AF270" s="456"/>
      <c r="AG270" s="456"/>
      <c r="AH270" s="456"/>
      <c r="AI270" s="456"/>
      <c r="AJ270" s="456"/>
    </row>
    <row r="271" spans="1:36" ht="15">
      <c r="A271" s="404" t="s">
        <v>1828</v>
      </c>
      <c r="B271" s="354">
        <v>0</v>
      </c>
      <c r="C271" s="354">
        <v>0</v>
      </c>
      <c r="D271" s="354">
        <v>0</v>
      </c>
      <c r="E271" s="354">
        <v>0</v>
      </c>
      <c r="F271" s="354">
        <v>0</v>
      </c>
      <c r="G271" s="354">
        <v>0</v>
      </c>
      <c r="H271" s="354">
        <v>0</v>
      </c>
      <c r="I271" s="354">
        <v>0</v>
      </c>
      <c r="J271" s="354">
        <v>0</v>
      </c>
      <c r="K271" s="354">
        <v>0</v>
      </c>
      <c r="L271" s="456"/>
      <c r="M271" s="354">
        <v>0</v>
      </c>
      <c r="N271" s="354">
        <v>0</v>
      </c>
      <c r="O271" s="456"/>
      <c r="P271" s="456"/>
      <c r="Q271" s="456"/>
      <c r="R271" s="456"/>
      <c r="S271" s="456"/>
      <c r="T271" s="456"/>
      <c r="U271" s="456"/>
      <c r="V271" s="456"/>
      <c r="W271" s="456"/>
      <c r="X271" s="456"/>
      <c r="Y271" s="456"/>
      <c r="Z271" s="456"/>
      <c r="AA271" s="456"/>
      <c r="AB271" s="456"/>
      <c r="AC271" s="456"/>
      <c r="AD271" s="456"/>
      <c r="AE271" s="456"/>
      <c r="AF271" s="456"/>
      <c r="AG271" s="456"/>
      <c r="AH271" s="456"/>
      <c r="AI271" s="456"/>
      <c r="AJ271" s="456"/>
    </row>
    <row r="272" spans="1:36" ht="15.75">
      <c r="A272" s="404" t="s">
        <v>588</v>
      </c>
      <c r="B272" s="397" t="s">
        <v>1829</v>
      </c>
      <c r="C272" s="397" t="s">
        <v>1829</v>
      </c>
      <c r="D272" s="397" t="s">
        <v>1829</v>
      </c>
      <c r="E272" s="397" t="s">
        <v>1829</v>
      </c>
      <c r="F272" s="397" t="s">
        <v>1829</v>
      </c>
      <c r="G272" s="397" t="s">
        <v>1829</v>
      </c>
      <c r="H272" s="397" t="s">
        <v>1829</v>
      </c>
      <c r="I272" s="397" t="s">
        <v>1829</v>
      </c>
      <c r="J272" s="397" t="s">
        <v>1829</v>
      </c>
      <c r="K272" s="397" t="s">
        <v>1829</v>
      </c>
      <c r="L272" s="456"/>
      <c r="M272" s="397" t="s">
        <v>1830</v>
      </c>
      <c r="N272" s="397" t="s">
        <v>1830</v>
      </c>
      <c r="O272" s="456"/>
      <c r="P272" s="456"/>
      <c r="Q272" s="456"/>
      <c r="R272" s="456"/>
      <c r="S272" s="456"/>
      <c r="T272" s="456"/>
      <c r="U272" s="456"/>
      <c r="V272" s="456"/>
      <c r="W272" s="456"/>
      <c r="X272" s="456"/>
      <c r="Y272" s="456"/>
      <c r="Z272" s="456"/>
      <c r="AA272" s="456"/>
      <c r="AB272" s="456"/>
      <c r="AC272" s="456"/>
      <c r="AD272" s="456"/>
      <c r="AE272" s="456"/>
      <c r="AF272" s="456"/>
      <c r="AG272" s="456"/>
      <c r="AH272" s="456"/>
      <c r="AI272" s="456"/>
      <c r="AJ272" s="456"/>
    </row>
    <row r="273" spans="1:36" ht="15">
      <c r="A273" s="404" t="s">
        <v>1556</v>
      </c>
      <c r="B273" s="470">
        <v>400</v>
      </c>
      <c r="C273" s="470">
        <v>400</v>
      </c>
      <c r="D273" s="470">
        <v>400</v>
      </c>
      <c r="E273" s="470">
        <v>400</v>
      </c>
      <c r="F273" s="470">
        <v>400</v>
      </c>
      <c r="G273" s="470">
        <v>400</v>
      </c>
      <c r="H273" s="470">
        <v>400</v>
      </c>
      <c r="I273" s="470">
        <v>400</v>
      </c>
      <c r="J273" s="470">
        <v>400</v>
      </c>
      <c r="K273" s="470">
        <v>400</v>
      </c>
      <c r="L273" s="456"/>
      <c r="M273" s="470">
        <v>400</v>
      </c>
      <c r="N273" s="470">
        <v>400</v>
      </c>
      <c r="O273" s="456"/>
      <c r="P273" s="456"/>
      <c r="Q273" s="456"/>
      <c r="R273" s="456"/>
      <c r="S273" s="456"/>
      <c r="T273" s="456"/>
      <c r="U273" s="456"/>
      <c r="V273" s="456"/>
      <c r="W273" s="456"/>
      <c r="X273" s="456"/>
      <c r="Y273" s="456"/>
      <c r="Z273" s="456"/>
      <c r="AA273" s="456"/>
      <c r="AB273" s="456"/>
      <c r="AC273" s="456"/>
      <c r="AD273" s="456"/>
      <c r="AE273" s="456"/>
      <c r="AF273" s="456"/>
      <c r="AG273" s="456"/>
      <c r="AH273" s="456"/>
      <c r="AI273" s="456"/>
      <c r="AJ273" s="456"/>
    </row>
    <row r="274" spans="1:36" ht="15">
      <c r="A274" s="404" t="s">
        <v>1097</v>
      </c>
      <c r="B274" s="470">
        <v>4</v>
      </c>
      <c r="C274" s="470">
        <v>4</v>
      </c>
      <c r="D274" s="470">
        <v>4</v>
      </c>
      <c r="E274" s="470">
        <v>4</v>
      </c>
      <c r="F274" s="470">
        <v>4</v>
      </c>
      <c r="G274" s="470">
        <v>4</v>
      </c>
      <c r="H274" s="470">
        <v>4</v>
      </c>
      <c r="I274" s="470">
        <v>4</v>
      </c>
      <c r="J274" s="470">
        <v>4</v>
      </c>
      <c r="K274" s="470">
        <v>4</v>
      </c>
      <c r="L274" s="456"/>
      <c r="M274" s="470">
        <v>2</v>
      </c>
      <c r="N274" s="470">
        <v>2</v>
      </c>
      <c r="O274" s="456"/>
      <c r="P274" s="456"/>
      <c r="Q274" s="456"/>
      <c r="R274" s="456"/>
      <c r="S274" s="456"/>
      <c r="T274" s="456"/>
      <c r="U274" s="456"/>
      <c r="V274" s="456"/>
      <c r="W274" s="456"/>
      <c r="X274" s="456"/>
      <c r="Y274" s="456"/>
      <c r="Z274" s="456"/>
      <c r="AA274" s="456"/>
      <c r="AB274" s="456"/>
      <c r="AC274" s="456"/>
      <c r="AD274" s="456"/>
      <c r="AE274" s="456"/>
      <c r="AF274" s="456"/>
      <c r="AG274" s="456"/>
      <c r="AH274" s="456"/>
      <c r="AI274" s="456"/>
      <c r="AJ274" s="456"/>
    </row>
    <row r="275" spans="1:36" ht="15">
      <c r="A275" s="404" t="s">
        <v>1557</v>
      </c>
      <c r="B275" s="470" t="s">
        <v>1558</v>
      </c>
      <c r="C275" s="470" t="s">
        <v>1559</v>
      </c>
      <c r="D275" s="470" t="s">
        <v>1560</v>
      </c>
      <c r="E275" s="470" t="s">
        <v>1561</v>
      </c>
      <c r="F275" s="470" t="s">
        <v>1562</v>
      </c>
      <c r="G275" s="470" t="s">
        <v>1563</v>
      </c>
      <c r="H275" s="470" t="s">
        <v>1558</v>
      </c>
      <c r="I275" s="470" t="s">
        <v>1564</v>
      </c>
      <c r="J275" s="470" t="s">
        <v>1565</v>
      </c>
      <c r="K275" s="470" t="s">
        <v>1566</v>
      </c>
      <c r="L275" s="456"/>
      <c r="M275" s="470" t="s">
        <v>1831</v>
      </c>
      <c r="N275" s="470" t="s">
        <v>1831</v>
      </c>
      <c r="O275" s="456"/>
      <c r="P275" s="456"/>
      <c r="Q275" s="456"/>
      <c r="R275" s="456"/>
      <c r="S275" s="456"/>
      <c r="T275" s="456"/>
      <c r="U275" s="456"/>
      <c r="V275" s="456"/>
      <c r="W275" s="456"/>
      <c r="X275" s="456"/>
      <c r="Y275" s="456"/>
      <c r="Z275" s="456"/>
      <c r="AA275" s="456"/>
      <c r="AB275" s="456"/>
      <c r="AC275" s="456"/>
      <c r="AD275" s="456"/>
      <c r="AE275" s="456"/>
      <c r="AF275" s="456"/>
      <c r="AG275" s="456"/>
      <c r="AH275" s="456"/>
      <c r="AI275" s="456"/>
      <c r="AJ275" s="456"/>
    </row>
    <row r="276" spans="1:36" ht="15">
      <c r="A276" s="404" t="s">
        <v>1568</v>
      </c>
      <c r="B276" s="456" t="s">
        <v>1123</v>
      </c>
      <c r="C276" s="456" t="s">
        <v>1832</v>
      </c>
      <c r="D276" s="456" t="s">
        <v>1833</v>
      </c>
      <c r="E276" s="456" t="s">
        <v>1834</v>
      </c>
      <c r="F276" s="456" t="s">
        <v>1835</v>
      </c>
      <c r="G276" s="456" t="s">
        <v>1123</v>
      </c>
      <c r="H276" s="456" t="s">
        <v>1836</v>
      </c>
      <c r="I276" s="456" t="s">
        <v>1837</v>
      </c>
      <c r="J276" s="456" t="s">
        <v>1838</v>
      </c>
      <c r="K276" s="456" t="s">
        <v>1697</v>
      </c>
      <c r="L276" s="456"/>
      <c r="M276" s="456" t="s">
        <v>1839</v>
      </c>
      <c r="N276" s="456" t="s">
        <v>1839</v>
      </c>
      <c r="O276" s="456"/>
      <c r="P276" s="456"/>
      <c r="Q276" s="456"/>
      <c r="R276" s="456"/>
      <c r="S276" s="456"/>
      <c r="T276" s="456"/>
      <c r="U276" s="456"/>
      <c r="V276" s="456"/>
      <c r="W276" s="456"/>
      <c r="X276" s="456"/>
      <c r="Y276" s="456"/>
      <c r="Z276" s="456"/>
      <c r="AA276" s="456"/>
      <c r="AB276" s="456"/>
      <c r="AC276" s="456"/>
      <c r="AD276" s="456"/>
      <c r="AE276" s="456"/>
      <c r="AF276" s="456"/>
      <c r="AG276" s="456"/>
      <c r="AH276" s="456"/>
      <c r="AI276" s="456"/>
      <c r="AJ276" s="456"/>
    </row>
    <row r="277" spans="1:36" ht="27.75">
      <c r="A277" s="404" t="s">
        <v>1840</v>
      </c>
      <c r="B277" s="456" t="s">
        <v>1123</v>
      </c>
      <c r="C277" s="456" t="s">
        <v>1123</v>
      </c>
      <c r="D277" s="456" t="s">
        <v>1123</v>
      </c>
      <c r="E277" s="457" t="s">
        <v>1841</v>
      </c>
      <c r="F277" s="456" t="s">
        <v>1123</v>
      </c>
      <c r="G277" s="456" t="s">
        <v>1123</v>
      </c>
      <c r="H277" s="456" t="s">
        <v>1123</v>
      </c>
      <c r="I277" s="456" t="s">
        <v>1123</v>
      </c>
      <c r="J277" s="456" t="s">
        <v>1123</v>
      </c>
      <c r="K277" s="456" t="s">
        <v>1123</v>
      </c>
      <c r="L277" s="456"/>
      <c r="M277" s="456" t="s">
        <v>1123</v>
      </c>
      <c r="N277" s="456" t="s">
        <v>1123</v>
      </c>
      <c r="O277" s="456"/>
      <c r="P277" s="456"/>
      <c r="Q277" s="456"/>
      <c r="R277" s="456"/>
      <c r="S277" s="456"/>
      <c r="T277" s="456"/>
      <c r="U277" s="456"/>
      <c r="V277" s="456"/>
      <c r="W277" s="456"/>
      <c r="X277" s="456"/>
      <c r="Y277" s="456"/>
      <c r="Z277" s="456"/>
      <c r="AA277" s="456"/>
      <c r="AB277" s="456"/>
      <c r="AC277" s="456"/>
      <c r="AD277" s="456"/>
      <c r="AE277" s="456"/>
      <c r="AF277" s="456"/>
      <c r="AG277" s="456"/>
      <c r="AH277" s="456"/>
      <c r="AI277" s="456"/>
      <c r="AJ277" s="456"/>
    </row>
    <row r="279" spans="1:36" ht="15">
      <c r="A279" s="404" t="s">
        <v>1526</v>
      </c>
      <c r="B279" s="448" t="s">
        <v>1842</v>
      </c>
      <c r="C279" s="448" t="s">
        <v>1843</v>
      </c>
      <c r="D279" s="448" t="s">
        <v>1844</v>
      </c>
      <c r="E279" s="448" t="s">
        <v>1845</v>
      </c>
      <c r="F279" s="448" t="s">
        <v>1846</v>
      </c>
      <c r="G279" s="448" t="s">
        <v>1847</v>
      </c>
      <c r="H279" s="448" t="s">
        <v>1848</v>
      </c>
      <c r="I279" s="448" t="s">
        <v>1849</v>
      </c>
      <c r="J279" s="448" t="s">
        <v>1850</v>
      </c>
      <c r="K279" s="448" t="s">
        <v>1851</v>
      </c>
      <c r="L279" s="456"/>
      <c r="M279" s="448" t="s">
        <v>1852</v>
      </c>
      <c r="N279" s="448" t="s">
        <v>1852</v>
      </c>
      <c r="O279" s="456"/>
      <c r="P279" s="456"/>
      <c r="Q279" s="456"/>
      <c r="R279" s="456"/>
      <c r="S279" s="456"/>
      <c r="T279" s="456"/>
      <c r="U279" s="456"/>
      <c r="V279" s="456"/>
      <c r="W279" s="456"/>
      <c r="X279" s="456"/>
      <c r="Y279" s="456"/>
      <c r="Z279" s="456"/>
      <c r="AA279" s="456"/>
      <c r="AB279" s="456"/>
      <c r="AC279" s="456"/>
      <c r="AD279" s="456"/>
      <c r="AE279" s="456"/>
      <c r="AF279" s="456"/>
      <c r="AG279" s="456"/>
      <c r="AH279" s="456"/>
      <c r="AI279" s="456"/>
      <c r="AJ279" s="456"/>
    </row>
    <row r="280" spans="1:36" ht="15">
      <c r="A280" s="404" t="s">
        <v>1536</v>
      </c>
      <c r="B280" s="298" t="s">
        <v>1502</v>
      </c>
      <c r="C280" s="300" t="s">
        <v>1209</v>
      </c>
      <c r="D280" s="301" t="s">
        <v>1211</v>
      </c>
      <c r="E280" s="302" t="s">
        <v>1212</v>
      </c>
      <c r="F280" s="303" t="s">
        <v>1210</v>
      </c>
      <c r="G280" s="304" t="s">
        <v>1213</v>
      </c>
      <c r="H280" s="305" t="s">
        <v>1214</v>
      </c>
      <c r="I280" s="306" t="s">
        <v>1215</v>
      </c>
      <c r="J280" s="307" t="s">
        <v>1216</v>
      </c>
      <c r="K280" s="309" t="s">
        <v>1217</v>
      </c>
      <c r="L280" s="456"/>
      <c r="M280" s="299" t="s">
        <v>1504</v>
      </c>
      <c r="N280" s="310" t="s">
        <v>1516</v>
      </c>
      <c r="O280" s="456"/>
      <c r="P280" s="456"/>
      <c r="Q280" s="456"/>
      <c r="R280" s="456"/>
      <c r="S280" s="456"/>
      <c r="T280" s="456"/>
      <c r="U280" s="456"/>
      <c r="V280" s="456"/>
      <c r="W280" s="456"/>
      <c r="X280" s="456"/>
      <c r="Y280" s="456"/>
      <c r="Z280" s="456"/>
      <c r="AA280" s="456"/>
      <c r="AB280" s="456"/>
      <c r="AC280" s="456"/>
      <c r="AD280" s="456"/>
      <c r="AE280" s="456"/>
      <c r="AF280" s="456"/>
      <c r="AG280" s="456"/>
      <c r="AH280" s="456"/>
      <c r="AI280" s="456"/>
      <c r="AJ280" s="456"/>
    </row>
    <row r="281" spans="1:36" ht="15">
      <c r="A281" s="404" t="s">
        <v>1537</v>
      </c>
      <c r="B281" s="404" t="s">
        <v>1510</v>
      </c>
      <c r="C281" s="404" t="s">
        <v>1510</v>
      </c>
      <c r="D281" s="404" t="s">
        <v>1510</v>
      </c>
      <c r="E281" s="404" t="s">
        <v>1510</v>
      </c>
      <c r="F281" s="404" t="s">
        <v>1510</v>
      </c>
      <c r="G281" s="404" t="s">
        <v>1510</v>
      </c>
      <c r="H281" s="404" t="s">
        <v>1510</v>
      </c>
      <c r="I281" s="404" t="s">
        <v>1510</v>
      </c>
      <c r="J281" s="404" t="s">
        <v>1510</v>
      </c>
      <c r="K281" s="404" t="s">
        <v>1510</v>
      </c>
      <c r="L281" s="456"/>
      <c r="M281" s="404" t="s">
        <v>1510</v>
      </c>
      <c r="N281" s="404" t="s">
        <v>1510</v>
      </c>
      <c r="O281" s="456"/>
      <c r="P281" s="456"/>
      <c r="Q281" s="456"/>
      <c r="R281" s="456"/>
      <c r="S281" s="456"/>
      <c r="T281" s="456"/>
      <c r="U281" s="456"/>
      <c r="V281" s="456"/>
      <c r="W281" s="456"/>
      <c r="X281" s="456"/>
      <c r="Y281" s="456"/>
      <c r="Z281" s="456"/>
      <c r="AA281" s="456"/>
      <c r="AB281" s="456"/>
      <c r="AC281" s="456"/>
      <c r="AD281" s="456"/>
      <c r="AE281" s="456"/>
      <c r="AF281" s="456"/>
      <c r="AG281" s="456"/>
      <c r="AH281" s="456"/>
      <c r="AI281" s="456"/>
      <c r="AJ281" s="456"/>
    </row>
    <row r="282" spans="1:36" ht="15.75">
      <c r="A282" s="423" t="s">
        <v>1045</v>
      </c>
      <c r="B282" s="331" t="s">
        <v>1824</v>
      </c>
      <c r="C282" s="331" t="s">
        <v>1687</v>
      </c>
      <c r="D282" s="331" t="s">
        <v>1687</v>
      </c>
      <c r="E282" s="331" t="s">
        <v>1687</v>
      </c>
      <c r="F282" s="331" t="s">
        <v>1687</v>
      </c>
      <c r="G282" s="331" t="s">
        <v>1687</v>
      </c>
      <c r="H282" s="329" t="s">
        <v>1687</v>
      </c>
      <c r="I282" s="329" t="s">
        <v>1687</v>
      </c>
      <c r="J282" s="329" t="s">
        <v>1639</v>
      </c>
      <c r="K282" s="329" t="s">
        <v>1687</v>
      </c>
      <c r="L282" s="456"/>
      <c r="M282" s="329" t="s">
        <v>1639</v>
      </c>
      <c r="N282" s="329" t="s">
        <v>1639</v>
      </c>
      <c r="O282" s="456"/>
      <c r="P282" s="456"/>
      <c r="Q282" s="456"/>
      <c r="R282" s="456"/>
      <c r="S282" s="456"/>
      <c r="T282" s="456"/>
      <c r="U282" s="456"/>
      <c r="V282" s="456"/>
      <c r="W282" s="456"/>
      <c r="X282" s="456"/>
      <c r="Y282" s="456"/>
      <c r="Z282" s="456"/>
      <c r="AA282" s="456"/>
      <c r="AB282" s="456"/>
      <c r="AC282" s="456"/>
      <c r="AD282" s="456"/>
      <c r="AE282" s="456"/>
      <c r="AF282" s="456"/>
      <c r="AG282" s="456"/>
      <c r="AH282" s="456"/>
      <c r="AI282" s="456"/>
      <c r="AJ282" s="456"/>
    </row>
    <row r="283" spans="1:36" ht="15.75">
      <c r="A283" s="425" t="s">
        <v>1539</v>
      </c>
      <c r="B283" s="336" t="s">
        <v>1123</v>
      </c>
      <c r="C283" s="336" t="s">
        <v>1123</v>
      </c>
      <c r="D283" s="336" t="s">
        <v>1123</v>
      </c>
      <c r="E283" s="336" t="s">
        <v>1824</v>
      </c>
      <c r="F283" s="336" t="s">
        <v>1687</v>
      </c>
      <c r="G283" s="336" t="s">
        <v>1853</v>
      </c>
      <c r="H283" s="336" t="s">
        <v>1123</v>
      </c>
      <c r="I283" s="336" t="s">
        <v>1123</v>
      </c>
      <c r="J283" s="336" t="s">
        <v>1123</v>
      </c>
      <c r="K283" s="336" t="s">
        <v>1123</v>
      </c>
      <c r="L283" s="456"/>
      <c r="M283" s="336" t="s">
        <v>1123</v>
      </c>
      <c r="N283" s="336" t="s">
        <v>1123</v>
      </c>
      <c r="O283" s="456"/>
      <c r="P283" s="456"/>
      <c r="Q283" s="456"/>
      <c r="R283" s="456"/>
      <c r="S283" s="456"/>
      <c r="T283" s="456"/>
      <c r="U283" s="456"/>
      <c r="V283" s="456"/>
      <c r="W283" s="456"/>
      <c r="X283" s="456"/>
      <c r="Y283" s="456"/>
      <c r="Z283" s="456"/>
      <c r="AA283" s="456"/>
      <c r="AB283" s="456"/>
      <c r="AC283" s="456"/>
      <c r="AD283" s="456"/>
      <c r="AE283" s="456"/>
      <c r="AF283" s="456"/>
      <c r="AG283" s="456"/>
      <c r="AH283" s="456"/>
      <c r="AI283" s="456"/>
      <c r="AJ283" s="456"/>
    </row>
    <row r="284" spans="1:36" ht="15">
      <c r="A284" s="426" t="s">
        <v>7</v>
      </c>
      <c r="B284" s="341">
        <v>4</v>
      </c>
      <c r="C284" s="341">
        <v>4</v>
      </c>
      <c r="D284" s="341">
        <v>4</v>
      </c>
      <c r="E284" s="341">
        <v>4</v>
      </c>
      <c r="F284" s="341">
        <v>4</v>
      </c>
      <c r="G284" s="341">
        <v>4</v>
      </c>
      <c r="H284" s="339">
        <v>4</v>
      </c>
      <c r="I284" s="339">
        <v>6</v>
      </c>
      <c r="J284" s="339">
        <v>0</v>
      </c>
      <c r="K284" s="339">
        <v>4</v>
      </c>
      <c r="L284" s="456"/>
      <c r="M284" s="339">
        <v>0</v>
      </c>
      <c r="N284" s="339">
        <v>0</v>
      </c>
      <c r="O284" s="456"/>
      <c r="P284" s="456"/>
      <c r="Q284" s="456"/>
      <c r="R284" s="456"/>
      <c r="S284" s="456"/>
      <c r="T284" s="456"/>
      <c r="U284" s="456"/>
      <c r="V284" s="456"/>
      <c r="W284" s="456"/>
      <c r="X284" s="456"/>
      <c r="Y284" s="456"/>
      <c r="Z284" s="456"/>
      <c r="AA284" s="456"/>
      <c r="AB284" s="456"/>
      <c r="AC284" s="456"/>
      <c r="AD284" s="456"/>
      <c r="AE284" s="456"/>
      <c r="AF284" s="456"/>
      <c r="AG284" s="456"/>
      <c r="AH284" s="456"/>
      <c r="AI284" s="456"/>
      <c r="AJ284" s="456"/>
    </row>
    <row r="285" spans="1:36" ht="15">
      <c r="A285" s="427" t="s">
        <v>1050</v>
      </c>
      <c r="B285" s="346">
        <v>4</v>
      </c>
      <c r="C285" s="346">
        <v>4</v>
      </c>
      <c r="D285" s="346">
        <v>4</v>
      </c>
      <c r="E285" s="346">
        <v>4</v>
      </c>
      <c r="F285" s="346">
        <v>4</v>
      </c>
      <c r="G285" s="346">
        <v>4</v>
      </c>
      <c r="H285" s="344">
        <v>4</v>
      </c>
      <c r="I285" s="344">
        <v>4</v>
      </c>
      <c r="J285" s="344">
        <v>0</v>
      </c>
      <c r="K285" s="344">
        <v>4</v>
      </c>
      <c r="L285" s="456"/>
      <c r="M285" s="344">
        <v>0</v>
      </c>
      <c r="N285" s="344">
        <v>0</v>
      </c>
      <c r="O285" s="456"/>
      <c r="P285" s="456"/>
      <c r="Q285" s="456"/>
      <c r="R285" s="456"/>
      <c r="S285" s="456"/>
      <c r="T285" s="456"/>
      <c r="U285" s="456"/>
      <c r="V285" s="456"/>
      <c r="W285" s="456"/>
      <c r="X285" s="456"/>
      <c r="Y285" s="456"/>
      <c r="Z285" s="456"/>
      <c r="AA285" s="456"/>
      <c r="AB285" s="456"/>
      <c r="AC285" s="456"/>
      <c r="AD285" s="456"/>
      <c r="AE285" s="456"/>
      <c r="AF285" s="456"/>
      <c r="AG285" s="456"/>
      <c r="AH285" s="456"/>
      <c r="AI285" s="456"/>
      <c r="AJ285" s="456"/>
    </row>
    <row r="286" spans="1:36" ht="15">
      <c r="A286" s="404" t="s">
        <v>1541</v>
      </c>
      <c r="B286" s="350">
        <v>0</v>
      </c>
      <c r="C286" s="350">
        <v>0</v>
      </c>
      <c r="D286" s="350">
        <v>0</v>
      </c>
      <c r="E286" s="350">
        <v>0</v>
      </c>
      <c r="F286" s="350">
        <v>0</v>
      </c>
      <c r="G286" s="350">
        <v>0</v>
      </c>
      <c r="H286" s="350">
        <v>0</v>
      </c>
      <c r="I286" s="350">
        <v>0</v>
      </c>
      <c r="J286" s="350">
        <v>0</v>
      </c>
      <c r="K286" s="350">
        <v>0.2</v>
      </c>
      <c r="L286" s="456"/>
      <c r="M286" s="350">
        <v>0</v>
      </c>
      <c r="N286" s="350">
        <v>0</v>
      </c>
      <c r="O286" s="456"/>
      <c r="P286" s="456"/>
      <c r="Q286" s="456"/>
      <c r="R286" s="456"/>
      <c r="S286" s="456"/>
      <c r="T286" s="456"/>
      <c r="U286" s="456"/>
      <c r="V286" s="456"/>
      <c r="W286" s="456"/>
      <c r="X286" s="456"/>
      <c r="Y286" s="456"/>
      <c r="Z286" s="456"/>
      <c r="AA286" s="456"/>
      <c r="AB286" s="456"/>
      <c r="AC286" s="456"/>
      <c r="AD286" s="456"/>
      <c r="AE286" s="456"/>
      <c r="AF286" s="456"/>
      <c r="AG286" s="456"/>
      <c r="AH286" s="456"/>
      <c r="AI286" s="456"/>
      <c r="AJ286" s="456"/>
    </row>
    <row r="287" spans="1:36" ht="15">
      <c r="A287" s="404" t="s">
        <v>1542</v>
      </c>
      <c r="B287" s="354">
        <v>0</v>
      </c>
      <c r="C287" s="354">
        <v>0</v>
      </c>
      <c r="D287" s="354">
        <v>0</v>
      </c>
      <c r="E287" s="354">
        <v>0</v>
      </c>
      <c r="F287" s="354">
        <v>0</v>
      </c>
      <c r="G287" s="354">
        <v>0</v>
      </c>
      <c r="H287" s="354">
        <v>0</v>
      </c>
      <c r="I287" s="354">
        <v>0</v>
      </c>
      <c r="J287" s="354">
        <v>0.2</v>
      </c>
      <c r="K287" s="354">
        <v>0</v>
      </c>
      <c r="L287" s="456"/>
      <c r="M287" s="354">
        <v>0</v>
      </c>
      <c r="N287" s="354">
        <v>0</v>
      </c>
      <c r="O287" s="456"/>
      <c r="P287" s="456"/>
      <c r="Q287" s="456"/>
      <c r="R287" s="456"/>
      <c r="S287" s="456"/>
      <c r="T287" s="456"/>
      <c r="U287" s="456"/>
      <c r="V287" s="456"/>
      <c r="W287" s="456"/>
      <c r="X287" s="456"/>
      <c r="Y287" s="456"/>
      <c r="Z287" s="456"/>
      <c r="AA287" s="456"/>
      <c r="AB287" s="456"/>
      <c r="AC287" s="456"/>
      <c r="AD287" s="456"/>
      <c r="AE287" s="456"/>
      <c r="AF287" s="456"/>
      <c r="AG287" s="456"/>
      <c r="AH287" s="456"/>
      <c r="AI287" s="456"/>
      <c r="AJ287" s="456"/>
    </row>
    <row r="288" spans="1:36" ht="15">
      <c r="A288" s="404" t="s">
        <v>1543</v>
      </c>
      <c r="B288" s="358">
        <v>0</v>
      </c>
      <c r="C288" s="358">
        <v>0</v>
      </c>
      <c r="D288" s="358">
        <v>0</v>
      </c>
      <c r="E288" s="358">
        <v>0</v>
      </c>
      <c r="F288" s="358">
        <v>0</v>
      </c>
      <c r="G288" s="358">
        <v>0</v>
      </c>
      <c r="H288" s="358">
        <v>0.2</v>
      </c>
      <c r="I288" s="358">
        <v>0</v>
      </c>
      <c r="J288" s="358">
        <v>0</v>
      </c>
      <c r="K288" s="358">
        <v>0</v>
      </c>
      <c r="L288" s="456"/>
      <c r="M288" s="358">
        <v>0</v>
      </c>
      <c r="N288" s="358">
        <v>0</v>
      </c>
      <c r="O288" s="456"/>
      <c r="P288" s="456"/>
      <c r="Q288" s="456"/>
      <c r="R288" s="456"/>
      <c r="S288" s="456"/>
      <c r="T288" s="456"/>
      <c r="U288" s="456"/>
      <c r="V288" s="456"/>
      <c r="W288" s="456"/>
      <c r="X288" s="456"/>
      <c r="Y288" s="456"/>
      <c r="Z288" s="456"/>
      <c r="AA288" s="456"/>
      <c r="AB288" s="456"/>
      <c r="AC288" s="456"/>
      <c r="AD288" s="456"/>
      <c r="AE288" s="456"/>
      <c r="AF288" s="456"/>
      <c r="AG288" s="456"/>
      <c r="AH288" s="456"/>
      <c r="AI288" s="456"/>
      <c r="AJ288" s="456"/>
    </row>
    <row r="289" spans="1:36" ht="15">
      <c r="A289" s="404" t="s">
        <v>1544</v>
      </c>
      <c r="B289" s="362">
        <v>0</v>
      </c>
      <c r="C289" s="362">
        <v>0</v>
      </c>
      <c r="D289" s="362">
        <v>0.2</v>
      </c>
      <c r="E289" s="362">
        <v>0</v>
      </c>
      <c r="F289" s="362">
        <v>0</v>
      </c>
      <c r="G289" s="362">
        <v>0</v>
      </c>
      <c r="H289" s="362">
        <v>0</v>
      </c>
      <c r="I289" s="362">
        <v>0</v>
      </c>
      <c r="J289" s="362">
        <v>0</v>
      </c>
      <c r="K289" s="362">
        <v>0</v>
      </c>
      <c r="L289" s="456"/>
      <c r="M289" s="362">
        <v>0</v>
      </c>
      <c r="N289" s="362">
        <v>0</v>
      </c>
      <c r="O289" s="456"/>
      <c r="P289" s="456"/>
      <c r="Q289" s="456"/>
      <c r="R289" s="456"/>
      <c r="S289" s="456"/>
      <c r="T289" s="456"/>
      <c r="U289" s="456"/>
      <c r="V289" s="456"/>
      <c r="W289" s="456"/>
      <c r="X289" s="456"/>
      <c r="Y289" s="456"/>
      <c r="Z289" s="456"/>
      <c r="AA289" s="456"/>
      <c r="AB289" s="456"/>
      <c r="AC289" s="456"/>
      <c r="AD289" s="456"/>
      <c r="AE289" s="456"/>
      <c r="AF289" s="456"/>
      <c r="AG289" s="456"/>
      <c r="AH289" s="456"/>
      <c r="AI289" s="456"/>
      <c r="AJ289" s="456"/>
    </row>
    <row r="290" spans="1:36" ht="15">
      <c r="A290" s="428" t="s">
        <v>1545</v>
      </c>
      <c r="B290" s="367">
        <v>0</v>
      </c>
      <c r="C290" s="367">
        <v>0</v>
      </c>
      <c r="D290" s="367">
        <v>0</v>
      </c>
      <c r="E290" s="367">
        <v>0</v>
      </c>
      <c r="F290" s="367">
        <v>0</v>
      </c>
      <c r="G290" s="367">
        <v>0</v>
      </c>
      <c r="H290" s="367">
        <v>0</v>
      </c>
      <c r="I290" s="367">
        <v>0</v>
      </c>
      <c r="J290" s="367">
        <v>0</v>
      </c>
      <c r="K290" s="367">
        <v>0</v>
      </c>
      <c r="L290" s="456"/>
      <c r="M290" s="367">
        <v>0</v>
      </c>
      <c r="N290" s="367">
        <v>0</v>
      </c>
      <c r="O290" s="456"/>
      <c r="P290" s="456"/>
      <c r="Q290" s="456"/>
      <c r="R290" s="456"/>
      <c r="S290" s="456"/>
      <c r="T290" s="456"/>
      <c r="U290" s="456"/>
      <c r="V290" s="456"/>
      <c r="W290" s="456"/>
      <c r="X290" s="456"/>
      <c r="Y290" s="456"/>
      <c r="Z290" s="456"/>
      <c r="AA290" s="456"/>
      <c r="AB290" s="456"/>
      <c r="AC290" s="456"/>
      <c r="AD290" s="456"/>
      <c r="AE290" s="456"/>
      <c r="AF290" s="456"/>
      <c r="AG290" s="456"/>
      <c r="AH290" s="456"/>
      <c r="AI290" s="456"/>
      <c r="AJ290" s="456"/>
    </row>
    <row r="291" spans="1:36" ht="15">
      <c r="A291" s="404" t="s">
        <v>1546</v>
      </c>
      <c r="B291" s="371">
        <v>0</v>
      </c>
      <c r="C291" s="371">
        <v>0</v>
      </c>
      <c r="D291" s="371">
        <v>0</v>
      </c>
      <c r="E291" s="371">
        <v>0</v>
      </c>
      <c r="F291" s="371">
        <v>0</v>
      </c>
      <c r="G291" s="371">
        <v>0</v>
      </c>
      <c r="H291" s="371">
        <v>0</v>
      </c>
      <c r="I291" s="371">
        <v>0.2</v>
      </c>
      <c r="J291" s="371">
        <v>0</v>
      </c>
      <c r="K291" s="371">
        <v>0</v>
      </c>
      <c r="L291" s="456"/>
      <c r="M291" s="371">
        <v>0</v>
      </c>
      <c r="N291" s="371">
        <v>0</v>
      </c>
      <c r="O291" s="456"/>
      <c r="P291" s="456"/>
      <c r="Q291" s="456"/>
      <c r="R291" s="456"/>
      <c r="S291" s="456"/>
      <c r="T291" s="456"/>
      <c r="U291" s="456"/>
      <c r="V291" s="456"/>
      <c r="W291" s="456"/>
      <c r="X291" s="456"/>
      <c r="Y291" s="456"/>
      <c r="Z291" s="456"/>
      <c r="AA291" s="456"/>
      <c r="AB291" s="456"/>
      <c r="AC291" s="456"/>
      <c r="AD291" s="456"/>
      <c r="AE291" s="456"/>
      <c r="AF291" s="456"/>
      <c r="AG291" s="456"/>
      <c r="AH291" s="456"/>
      <c r="AI291" s="456"/>
      <c r="AJ291" s="456"/>
    </row>
    <row r="292" spans="1:36" ht="15">
      <c r="A292" s="404" t="s">
        <v>1547</v>
      </c>
      <c r="B292" s="375">
        <v>0</v>
      </c>
      <c r="C292" s="375">
        <v>0</v>
      </c>
      <c r="D292" s="375">
        <v>0</v>
      </c>
      <c r="E292" s="375">
        <v>0.2</v>
      </c>
      <c r="F292" s="375">
        <v>0</v>
      </c>
      <c r="G292" s="375">
        <v>0</v>
      </c>
      <c r="H292" s="375">
        <v>0</v>
      </c>
      <c r="I292" s="375">
        <v>0</v>
      </c>
      <c r="J292" s="375">
        <v>0</v>
      </c>
      <c r="K292" s="375">
        <v>0</v>
      </c>
      <c r="L292" s="456"/>
      <c r="M292" s="375">
        <v>0</v>
      </c>
      <c r="N292" s="375">
        <v>0</v>
      </c>
      <c r="O292" s="456"/>
      <c r="P292" s="456"/>
      <c r="Q292" s="456"/>
      <c r="R292" s="456"/>
      <c r="S292" s="456"/>
      <c r="T292" s="456"/>
      <c r="U292" s="456"/>
      <c r="V292" s="456"/>
      <c r="W292" s="456"/>
      <c r="X292" s="456"/>
      <c r="Y292" s="456"/>
      <c r="Z292" s="456"/>
      <c r="AA292" s="456"/>
      <c r="AB292" s="456"/>
      <c r="AC292" s="456"/>
      <c r="AD292" s="456"/>
      <c r="AE292" s="456"/>
      <c r="AF292" s="456"/>
      <c r="AG292" s="456"/>
      <c r="AH292" s="456"/>
      <c r="AI292" s="456"/>
      <c r="AJ292" s="456"/>
    </row>
    <row r="293" spans="1:36" ht="15">
      <c r="A293" s="404" t="s">
        <v>1548</v>
      </c>
      <c r="B293" s="379">
        <v>0</v>
      </c>
      <c r="C293" s="379">
        <v>0</v>
      </c>
      <c r="D293" s="379">
        <v>0</v>
      </c>
      <c r="E293" s="379">
        <v>0</v>
      </c>
      <c r="F293" s="379">
        <v>0</v>
      </c>
      <c r="G293" s="379">
        <v>0.2</v>
      </c>
      <c r="H293" s="379">
        <v>0</v>
      </c>
      <c r="I293" s="379">
        <v>0</v>
      </c>
      <c r="J293" s="379">
        <v>0</v>
      </c>
      <c r="K293" s="379">
        <v>0</v>
      </c>
      <c r="L293" s="456"/>
      <c r="M293" s="379">
        <v>0</v>
      </c>
      <c r="N293" s="379">
        <v>0</v>
      </c>
      <c r="O293" s="456"/>
      <c r="P293" s="456"/>
      <c r="Q293" s="456"/>
      <c r="R293" s="456"/>
      <c r="S293" s="456"/>
      <c r="T293" s="456"/>
      <c r="U293" s="456"/>
      <c r="V293" s="456"/>
      <c r="W293" s="456"/>
      <c r="X293" s="456"/>
      <c r="Y293" s="456"/>
      <c r="Z293" s="456"/>
      <c r="AA293" s="456"/>
      <c r="AB293" s="456"/>
      <c r="AC293" s="456"/>
      <c r="AD293" s="456"/>
      <c r="AE293" s="456"/>
      <c r="AF293" s="456"/>
      <c r="AG293" s="456"/>
      <c r="AH293" s="456"/>
      <c r="AI293" s="456"/>
      <c r="AJ293" s="456"/>
    </row>
    <row r="294" spans="1:36" ht="15">
      <c r="A294" s="404" t="s">
        <v>1549</v>
      </c>
      <c r="B294" s="383">
        <v>0</v>
      </c>
      <c r="C294" s="383">
        <v>0.2</v>
      </c>
      <c r="D294" s="383">
        <v>0</v>
      </c>
      <c r="E294" s="383">
        <v>0</v>
      </c>
      <c r="F294" s="383">
        <v>0</v>
      </c>
      <c r="G294" s="383">
        <v>0</v>
      </c>
      <c r="H294" s="383">
        <v>0</v>
      </c>
      <c r="I294" s="383">
        <v>0</v>
      </c>
      <c r="J294" s="383">
        <v>0</v>
      </c>
      <c r="K294" s="383">
        <v>0</v>
      </c>
      <c r="L294" s="456"/>
      <c r="M294" s="383">
        <v>0.2</v>
      </c>
      <c r="N294" s="383">
        <v>0.2</v>
      </c>
      <c r="O294" s="456"/>
      <c r="P294" s="456"/>
      <c r="Q294" s="456"/>
      <c r="R294" s="456"/>
      <c r="S294" s="456"/>
      <c r="T294" s="456"/>
      <c r="U294" s="456"/>
      <c r="V294" s="456"/>
      <c r="W294" s="456"/>
      <c r="X294" s="456"/>
      <c r="Y294" s="456"/>
      <c r="Z294" s="456"/>
      <c r="AA294" s="456"/>
      <c r="AB294" s="456"/>
      <c r="AC294" s="456"/>
      <c r="AD294" s="456"/>
      <c r="AE294" s="456"/>
      <c r="AF294" s="456"/>
      <c r="AG294" s="456"/>
      <c r="AH294" s="456"/>
      <c r="AI294" s="456"/>
      <c r="AJ294" s="456"/>
    </row>
    <row r="295" spans="1:36" ht="15">
      <c r="A295" s="404" t="s">
        <v>1072</v>
      </c>
      <c r="B295" s="341">
        <v>4</v>
      </c>
      <c r="C295" s="341">
        <v>4</v>
      </c>
      <c r="D295" s="341">
        <v>4</v>
      </c>
      <c r="E295" s="341">
        <v>4</v>
      </c>
      <c r="F295" s="341">
        <v>4</v>
      </c>
      <c r="G295" s="341">
        <v>4</v>
      </c>
      <c r="H295" s="341">
        <v>4</v>
      </c>
      <c r="I295" s="341">
        <v>4</v>
      </c>
      <c r="J295" s="341">
        <v>4</v>
      </c>
      <c r="K295" s="341">
        <v>4</v>
      </c>
      <c r="L295" s="456"/>
      <c r="M295" s="339">
        <v>1</v>
      </c>
      <c r="N295" s="339">
        <v>1</v>
      </c>
      <c r="O295" s="456"/>
      <c r="P295" s="456"/>
      <c r="Q295" s="456"/>
      <c r="R295" s="456"/>
      <c r="S295" s="456"/>
      <c r="T295" s="456"/>
      <c r="U295" s="456"/>
      <c r="V295" s="456"/>
      <c r="W295" s="456"/>
      <c r="X295" s="456"/>
      <c r="Y295" s="456"/>
      <c r="Z295" s="456"/>
      <c r="AA295" s="456"/>
      <c r="AB295" s="456"/>
      <c r="AC295" s="456"/>
      <c r="AD295" s="456"/>
      <c r="AE295" s="456"/>
      <c r="AF295" s="456"/>
      <c r="AG295" s="456"/>
      <c r="AH295" s="456"/>
      <c r="AI295" s="456"/>
      <c r="AJ295" s="456"/>
    </row>
    <row r="296" spans="1:36" ht="15">
      <c r="A296" s="404" t="s">
        <v>1074</v>
      </c>
      <c r="B296" s="341">
        <v>4</v>
      </c>
      <c r="C296" s="341">
        <v>4</v>
      </c>
      <c r="D296" s="341">
        <v>4</v>
      </c>
      <c r="E296" s="341">
        <v>4</v>
      </c>
      <c r="F296" s="341">
        <v>4</v>
      </c>
      <c r="G296" s="341">
        <v>4</v>
      </c>
      <c r="H296" s="341">
        <v>4</v>
      </c>
      <c r="I296" s="341">
        <v>4</v>
      </c>
      <c r="J296" s="341">
        <v>4</v>
      </c>
      <c r="K296" s="341">
        <v>4</v>
      </c>
      <c r="L296" s="456"/>
      <c r="M296" s="339">
        <v>1</v>
      </c>
      <c r="N296" s="339">
        <v>1</v>
      </c>
      <c r="O296" s="456"/>
      <c r="P296" s="456"/>
      <c r="Q296" s="456"/>
      <c r="R296" s="456"/>
      <c r="S296" s="456"/>
      <c r="T296" s="456"/>
      <c r="U296" s="456"/>
      <c r="V296" s="456"/>
      <c r="W296" s="456"/>
      <c r="X296" s="456"/>
      <c r="Y296" s="456"/>
      <c r="Z296" s="456"/>
      <c r="AA296" s="456"/>
      <c r="AB296" s="456"/>
      <c r="AC296" s="456"/>
      <c r="AD296" s="456"/>
      <c r="AE296" s="456"/>
      <c r="AF296" s="456"/>
      <c r="AG296" s="456"/>
      <c r="AH296" s="456"/>
      <c r="AI296" s="456"/>
      <c r="AJ296" s="456"/>
    </row>
    <row r="297" spans="1:36" ht="15">
      <c r="A297" s="404" t="s">
        <v>1076</v>
      </c>
      <c r="B297" s="388">
        <v>4</v>
      </c>
      <c r="C297" s="388">
        <v>4</v>
      </c>
      <c r="D297" s="388">
        <v>4</v>
      </c>
      <c r="E297" s="388">
        <v>4</v>
      </c>
      <c r="F297" s="388">
        <v>4</v>
      </c>
      <c r="G297" s="388">
        <v>4</v>
      </c>
      <c r="H297" s="388">
        <v>4</v>
      </c>
      <c r="I297" s="388">
        <v>4</v>
      </c>
      <c r="J297" s="388">
        <v>4</v>
      </c>
      <c r="K297" s="388">
        <v>4</v>
      </c>
      <c r="L297" s="456"/>
      <c r="M297" s="386">
        <v>1</v>
      </c>
      <c r="N297" s="386">
        <v>1</v>
      </c>
      <c r="O297" s="456"/>
      <c r="P297" s="456"/>
      <c r="Q297" s="456"/>
      <c r="R297" s="456"/>
      <c r="S297" s="456"/>
      <c r="T297" s="456"/>
      <c r="U297" s="456"/>
      <c r="V297" s="456"/>
      <c r="W297" s="456"/>
      <c r="X297" s="456"/>
      <c r="Y297" s="456"/>
      <c r="Z297" s="456"/>
      <c r="AA297" s="456"/>
      <c r="AB297" s="456"/>
      <c r="AC297" s="456"/>
      <c r="AD297" s="456"/>
      <c r="AE297" s="456"/>
      <c r="AF297" s="456"/>
      <c r="AG297" s="456"/>
      <c r="AH297" s="456"/>
      <c r="AI297" s="456"/>
      <c r="AJ297" s="456"/>
    </row>
    <row r="298" spans="1:36" ht="15.75">
      <c r="A298" s="404" t="s">
        <v>566</v>
      </c>
      <c r="B298" s="341" t="s">
        <v>1854</v>
      </c>
      <c r="C298" s="341" t="s">
        <v>1855</v>
      </c>
      <c r="D298" s="341" t="s">
        <v>1854</v>
      </c>
      <c r="E298" s="341" t="s">
        <v>1856</v>
      </c>
      <c r="F298" s="341" t="s">
        <v>1857</v>
      </c>
      <c r="G298" s="341" t="s">
        <v>1123</v>
      </c>
      <c r="H298" s="341" t="s">
        <v>1854</v>
      </c>
      <c r="I298" s="341" t="s">
        <v>1854</v>
      </c>
      <c r="J298" s="341" t="s">
        <v>1854</v>
      </c>
      <c r="K298" s="341" t="s">
        <v>1854</v>
      </c>
      <c r="L298" s="456"/>
      <c r="M298" s="341" t="s">
        <v>1854</v>
      </c>
      <c r="N298" s="341" t="s">
        <v>1854</v>
      </c>
      <c r="O298" s="456"/>
      <c r="P298" s="456"/>
      <c r="Q298" s="456"/>
      <c r="R298" s="456"/>
      <c r="S298" s="456"/>
      <c r="T298" s="456"/>
      <c r="U298" s="456"/>
      <c r="V298" s="456"/>
      <c r="W298" s="456"/>
      <c r="X298" s="456"/>
      <c r="Y298" s="456"/>
      <c r="Z298" s="456"/>
      <c r="AA298" s="456"/>
      <c r="AB298" s="456"/>
      <c r="AC298" s="456"/>
      <c r="AD298" s="456"/>
      <c r="AE298" s="456"/>
      <c r="AF298" s="456"/>
      <c r="AG298" s="456"/>
      <c r="AH298" s="456"/>
      <c r="AI298" s="456"/>
      <c r="AJ298" s="456"/>
    </row>
    <row r="299" spans="1:36" ht="15.75">
      <c r="A299" s="429" t="s">
        <v>1088</v>
      </c>
      <c r="B299" s="392" t="s">
        <v>1551</v>
      </c>
      <c r="C299" s="392" t="s">
        <v>1551</v>
      </c>
      <c r="D299" s="392" t="s">
        <v>1551</v>
      </c>
      <c r="E299" s="392" t="s">
        <v>1551</v>
      </c>
      <c r="F299" s="392" t="s">
        <v>1551</v>
      </c>
      <c r="G299" s="392" t="s">
        <v>1551</v>
      </c>
      <c r="H299" s="391" t="s">
        <v>1551</v>
      </c>
      <c r="I299" s="391" t="s">
        <v>1551</v>
      </c>
      <c r="J299" s="391" t="s">
        <v>1551</v>
      </c>
      <c r="K299" s="391" t="s">
        <v>1551</v>
      </c>
      <c r="L299" s="456"/>
      <c r="M299" s="391" t="s">
        <v>1551</v>
      </c>
      <c r="N299" s="391" t="s">
        <v>1551</v>
      </c>
      <c r="O299" s="456"/>
      <c r="P299" s="456"/>
      <c r="Q299" s="456"/>
      <c r="R299" s="456"/>
      <c r="S299" s="456"/>
      <c r="T299" s="456"/>
      <c r="U299" s="456"/>
      <c r="V299" s="456"/>
      <c r="W299" s="456"/>
      <c r="X299" s="456"/>
      <c r="Y299" s="456"/>
      <c r="Z299" s="456"/>
      <c r="AA299" s="456"/>
      <c r="AB299" s="456"/>
      <c r="AC299" s="456"/>
      <c r="AD299" s="456"/>
      <c r="AE299" s="456"/>
      <c r="AF299" s="456"/>
      <c r="AG299" s="456"/>
      <c r="AH299" s="456"/>
      <c r="AI299" s="456"/>
      <c r="AJ299" s="456"/>
    </row>
    <row r="300" spans="1:36" ht="15">
      <c r="A300" s="404" t="s">
        <v>1828</v>
      </c>
      <c r="B300" s="354">
        <v>0</v>
      </c>
      <c r="C300" s="354">
        <v>0</v>
      </c>
      <c r="D300" s="354">
        <v>0</v>
      </c>
      <c r="E300" s="354">
        <v>0</v>
      </c>
      <c r="F300" s="354">
        <v>0</v>
      </c>
      <c r="G300" s="354">
        <v>0</v>
      </c>
      <c r="H300" s="352">
        <v>0</v>
      </c>
      <c r="I300" s="352">
        <v>0</v>
      </c>
      <c r="J300" s="352">
        <v>0</v>
      </c>
      <c r="K300" s="352">
        <v>0</v>
      </c>
      <c r="L300" s="456"/>
      <c r="M300" s="352">
        <v>0</v>
      </c>
      <c r="N300" s="352">
        <v>0</v>
      </c>
      <c r="O300" s="456"/>
      <c r="P300" s="456"/>
      <c r="Q300" s="456"/>
      <c r="R300" s="456"/>
      <c r="S300" s="456"/>
      <c r="T300" s="456"/>
      <c r="U300" s="456"/>
      <c r="V300" s="456"/>
      <c r="W300" s="456"/>
      <c r="X300" s="456"/>
      <c r="Y300" s="456"/>
      <c r="Z300" s="456"/>
      <c r="AA300" s="456"/>
      <c r="AB300" s="456"/>
      <c r="AC300" s="456"/>
      <c r="AD300" s="456"/>
      <c r="AE300" s="456"/>
      <c r="AF300" s="456"/>
      <c r="AG300" s="456"/>
      <c r="AH300" s="456"/>
      <c r="AI300" s="456"/>
      <c r="AJ300" s="456"/>
    </row>
    <row r="301" spans="1:36" ht="15.75">
      <c r="A301" s="404" t="s">
        <v>588</v>
      </c>
      <c r="B301" s="397" t="s">
        <v>1858</v>
      </c>
      <c r="C301" s="397" t="s">
        <v>1859</v>
      </c>
      <c r="D301" s="397" t="s">
        <v>1860</v>
      </c>
      <c r="E301" s="397" t="s">
        <v>1861</v>
      </c>
      <c r="F301" s="397" t="s">
        <v>1862</v>
      </c>
      <c r="G301" s="397" t="s">
        <v>1863</v>
      </c>
      <c r="H301" s="397" t="s">
        <v>1864</v>
      </c>
      <c r="I301" s="397" t="s">
        <v>1865</v>
      </c>
      <c r="J301" s="397" t="s">
        <v>1866</v>
      </c>
      <c r="K301" s="397" t="s">
        <v>1867</v>
      </c>
      <c r="L301" s="456"/>
      <c r="M301" s="397" t="s">
        <v>1859</v>
      </c>
      <c r="N301" s="397" t="s">
        <v>1859</v>
      </c>
      <c r="O301" s="456"/>
      <c r="P301" s="456"/>
      <c r="Q301" s="456"/>
      <c r="R301" s="456"/>
      <c r="S301" s="456"/>
      <c r="T301" s="456"/>
      <c r="U301" s="456"/>
      <c r="V301" s="456"/>
      <c r="W301" s="456"/>
      <c r="X301" s="456"/>
      <c r="Y301" s="456"/>
      <c r="Z301" s="456"/>
      <c r="AA301" s="456"/>
      <c r="AB301" s="456"/>
      <c r="AC301" s="456"/>
      <c r="AD301" s="456"/>
      <c r="AE301" s="456"/>
      <c r="AF301" s="456"/>
      <c r="AG301" s="456"/>
      <c r="AH301" s="456"/>
      <c r="AI301" s="456"/>
      <c r="AJ301" s="456"/>
    </row>
    <row r="302" spans="1:36" ht="15">
      <c r="A302" s="404" t="s">
        <v>1556</v>
      </c>
      <c r="B302" s="470">
        <v>400</v>
      </c>
      <c r="C302" s="470">
        <v>400</v>
      </c>
      <c r="D302" s="470">
        <v>400</v>
      </c>
      <c r="E302" s="470">
        <v>400</v>
      </c>
      <c r="F302" s="470">
        <v>400</v>
      </c>
      <c r="G302" s="470">
        <v>400</v>
      </c>
      <c r="H302" s="470">
        <v>400</v>
      </c>
      <c r="I302" s="470">
        <v>400</v>
      </c>
      <c r="J302" s="470">
        <v>400</v>
      </c>
      <c r="K302" s="470">
        <v>400</v>
      </c>
      <c r="L302" s="456"/>
      <c r="M302" s="470">
        <v>400</v>
      </c>
      <c r="N302" s="470">
        <v>400</v>
      </c>
      <c r="O302" s="456"/>
      <c r="P302" s="456"/>
      <c r="Q302" s="456"/>
      <c r="R302" s="456"/>
      <c r="S302" s="456"/>
      <c r="T302" s="456"/>
      <c r="U302" s="456"/>
      <c r="V302" s="456"/>
      <c r="W302" s="456"/>
      <c r="X302" s="456"/>
      <c r="Y302" s="456"/>
      <c r="Z302" s="456"/>
      <c r="AA302" s="456"/>
      <c r="AB302" s="456"/>
      <c r="AC302" s="456"/>
      <c r="AD302" s="456"/>
      <c r="AE302" s="456"/>
      <c r="AF302" s="456"/>
      <c r="AG302" s="456"/>
      <c r="AH302" s="456"/>
      <c r="AI302" s="456"/>
      <c r="AJ302" s="456"/>
    </row>
    <row r="303" spans="1:36" ht="15">
      <c r="A303" s="404" t="s">
        <v>1097</v>
      </c>
      <c r="B303" s="470">
        <v>4</v>
      </c>
      <c r="C303" s="470">
        <v>4</v>
      </c>
      <c r="D303" s="470">
        <v>4</v>
      </c>
      <c r="E303" s="470">
        <v>4</v>
      </c>
      <c r="F303" s="470">
        <v>4</v>
      </c>
      <c r="G303" s="470">
        <v>4</v>
      </c>
      <c r="H303" s="470">
        <v>4</v>
      </c>
      <c r="I303" s="470">
        <v>4</v>
      </c>
      <c r="J303" s="470">
        <v>4</v>
      </c>
      <c r="K303" s="470">
        <v>4</v>
      </c>
      <c r="L303" s="456"/>
      <c r="M303" s="468">
        <v>2</v>
      </c>
      <c r="N303" s="468">
        <v>2</v>
      </c>
      <c r="O303" s="456"/>
      <c r="P303" s="456"/>
      <c r="Q303" s="456"/>
      <c r="R303" s="456"/>
      <c r="S303" s="456"/>
      <c r="T303" s="456"/>
      <c r="U303" s="456"/>
      <c r="V303" s="456"/>
      <c r="W303" s="456"/>
      <c r="X303" s="456"/>
      <c r="Y303" s="456"/>
      <c r="Z303" s="456"/>
      <c r="AA303" s="456"/>
      <c r="AB303" s="456"/>
      <c r="AC303" s="456"/>
      <c r="AD303" s="456"/>
      <c r="AE303" s="456"/>
      <c r="AF303" s="456"/>
      <c r="AG303" s="456"/>
      <c r="AH303" s="456"/>
      <c r="AI303" s="456"/>
      <c r="AJ303" s="456"/>
    </row>
    <row r="304" spans="1:36" ht="15">
      <c r="A304" s="404" t="s">
        <v>1557</v>
      </c>
      <c r="B304" s="470" t="s">
        <v>1123</v>
      </c>
      <c r="C304" s="470" t="s">
        <v>1868</v>
      </c>
      <c r="D304" s="470" t="s">
        <v>1869</v>
      </c>
      <c r="E304" s="470" t="s">
        <v>1789</v>
      </c>
      <c r="F304" s="470" t="s">
        <v>1870</v>
      </c>
      <c r="G304" s="470" t="s">
        <v>1871</v>
      </c>
      <c r="H304" s="470" t="s">
        <v>1872</v>
      </c>
      <c r="I304" s="470" t="s">
        <v>1873</v>
      </c>
      <c r="J304" s="470" t="s">
        <v>1874</v>
      </c>
      <c r="K304" s="470" t="s">
        <v>1697</v>
      </c>
      <c r="L304" s="456"/>
      <c r="M304" s="470" t="s">
        <v>1875</v>
      </c>
      <c r="N304" s="470" t="s">
        <v>1875</v>
      </c>
      <c r="O304" s="456"/>
      <c r="P304" s="456"/>
      <c r="Q304" s="456"/>
      <c r="R304" s="456"/>
      <c r="S304" s="456"/>
      <c r="T304" s="456"/>
      <c r="U304" s="456"/>
      <c r="V304" s="456"/>
      <c r="W304" s="456"/>
      <c r="X304" s="456"/>
      <c r="Y304" s="456"/>
      <c r="Z304" s="456"/>
      <c r="AA304" s="456"/>
      <c r="AB304" s="456"/>
      <c r="AC304" s="456"/>
      <c r="AD304" s="456"/>
      <c r="AE304" s="456"/>
      <c r="AF304" s="456"/>
      <c r="AG304" s="456"/>
      <c r="AH304" s="456"/>
      <c r="AI304" s="456"/>
      <c r="AJ304" s="456"/>
    </row>
    <row r="305" spans="1:36" ht="15">
      <c r="A305" s="404" t="s">
        <v>1568</v>
      </c>
      <c r="B305" s="456" t="s">
        <v>1876</v>
      </c>
      <c r="C305" s="456" t="s">
        <v>1123</v>
      </c>
      <c r="D305" s="456" t="s">
        <v>1876</v>
      </c>
      <c r="E305" s="456" t="s">
        <v>1877</v>
      </c>
      <c r="F305" s="457" t="s">
        <v>1878</v>
      </c>
      <c r="G305" s="456" t="s">
        <v>1879</v>
      </c>
      <c r="H305" s="456" t="s">
        <v>1880</v>
      </c>
      <c r="I305" s="456" t="s">
        <v>1881</v>
      </c>
      <c r="J305" s="456" t="s">
        <v>1123</v>
      </c>
      <c r="K305" s="456" t="s">
        <v>1876</v>
      </c>
      <c r="L305" s="456"/>
      <c r="M305" s="456" t="s">
        <v>1123</v>
      </c>
      <c r="N305" s="456" t="s">
        <v>1123</v>
      </c>
      <c r="O305" s="456"/>
      <c r="P305" s="456"/>
      <c r="Q305" s="456"/>
      <c r="R305" s="456"/>
      <c r="S305" s="456"/>
      <c r="T305" s="456"/>
      <c r="U305" s="456"/>
      <c r="V305" s="456"/>
      <c r="W305" s="456"/>
      <c r="X305" s="456"/>
      <c r="Y305" s="456"/>
      <c r="Z305" s="456"/>
      <c r="AA305" s="456"/>
      <c r="AB305" s="456"/>
      <c r="AC305" s="456"/>
      <c r="AD305" s="456"/>
      <c r="AE305" s="456"/>
      <c r="AF305" s="456"/>
      <c r="AG305" s="456"/>
      <c r="AH305" s="456"/>
      <c r="AI305" s="456"/>
      <c r="AJ305" s="456"/>
    </row>
    <row r="306" spans="1:36" ht="15">
      <c r="A306" s="404" t="s">
        <v>1840</v>
      </c>
      <c r="B306" s="452" t="s">
        <v>1123</v>
      </c>
      <c r="C306" s="456" t="s">
        <v>1123</v>
      </c>
      <c r="D306" s="456" t="s">
        <v>1123</v>
      </c>
      <c r="E306" s="456" t="s">
        <v>1882</v>
      </c>
      <c r="F306" s="456" t="s">
        <v>1883</v>
      </c>
      <c r="G306" s="456" t="s">
        <v>1884</v>
      </c>
      <c r="H306" s="456" t="s">
        <v>1123</v>
      </c>
      <c r="I306" s="456" t="s">
        <v>1123</v>
      </c>
      <c r="J306" s="456" t="s">
        <v>1123</v>
      </c>
      <c r="K306" s="456" t="s">
        <v>1123</v>
      </c>
      <c r="L306" s="456"/>
      <c r="M306" s="456" t="s">
        <v>1123</v>
      </c>
      <c r="N306" s="456" t="s">
        <v>1123</v>
      </c>
      <c r="O306" s="456"/>
      <c r="P306" s="456"/>
      <c r="Q306" s="456"/>
      <c r="R306" s="456"/>
      <c r="S306" s="456"/>
      <c r="T306" s="456"/>
      <c r="U306" s="456"/>
      <c r="V306" s="456"/>
      <c r="W306" s="456"/>
      <c r="X306" s="456"/>
      <c r="Y306" s="456"/>
      <c r="Z306" s="456"/>
      <c r="AA306" s="456"/>
      <c r="AB306" s="456"/>
      <c r="AC306" s="456"/>
      <c r="AD306" s="456"/>
      <c r="AE306" s="456"/>
      <c r="AF306" s="456"/>
      <c r="AG306" s="456"/>
      <c r="AH306" s="456"/>
      <c r="AI306" s="456"/>
      <c r="AJ306" s="456"/>
    </row>
    <row r="307" spans="1:36" ht="14.25" customHeight="1">
      <c r="A307" s="456"/>
      <c r="B307" s="456"/>
      <c r="C307" s="456"/>
      <c r="D307" s="456"/>
      <c r="E307" s="456"/>
      <c r="F307" s="456"/>
      <c r="G307" s="456"/>
      <c r="H307" s="456"/>
      <c r="I307" s="456"/>
      <c r="J307" s="456"/>
      <c r="K307" s="456"/>
      <c r="L307" s="456"/>
      <c r="M307" s="456"/>
      <c r="N307" s="456"/>
      <c r="O307" s="456"/>
      <c r="P307" s="456"/>
      <c r="Q307" s="456"/>
      <c r="R307" s="456"/>
      <c r="S307" s="456"/>
      <c r="T307" s="456"/>
      <c r="U307" s="456"/>
      <c r="V307" s="456"/>
      <c r="W307" s="456"/>
      <c r="X307" s="456"/>
      <c r="Y307" s="456"/>
      <c r="Z307" s="456"/>
      <c r="AA307" s="456"/>
      <c r="AB307" s="456"/>
      <c r="AC307" s="456"/>
      <c r="AD307" s="456"/>
      <c r="AE307" s="456"/>
      <c r="AF307" s="456"/>
      <c r="AG307" s="456"/>
      <c r="AH307" s="456"/>
      <c r="AI307" s="456"/>
      <c r="AJ307" s="456"/>
    </row>
    <row r="308" spans="1:36" ht="15">
      <c r="A308" s="404" t="s">
        <v>1526</v>
      </c>
      <c r="B308" s="448" t="s">
        <v>1885</v>
      </c>
      <c r="C308" s="448" t="s">
        <v>1886</v>
      </c>
      <c r="D308" s="448" t="s">
        <v>1887</v>
      </c>
      <c r="E308" s="448" t="s">
        <v>1888</v>
      </c>
      <c r="F308" s="448" t="s">
        <v>1889</v>
      </c>
      <c r="G308" s="448" t="s">
        <v>1890</v>
      </c>
      <c r="H308" s="448" t="s">
        <v>1891</v>
      </c>
      <c r="I308" s="448" t="s">
        <v>1892</v>
      </c>
      <c r="J308" s="448" t="s">
        <v>1893</v>
      </c>
      <c r="K308" s="448" t="s">
        <v>1894</v>
      </c>
      <c r="L308" s="456"/>
      <c r="M308" s="448" t="s">
        <v>1895</v>
      </c>
      <c r="N308" s="448" t="s">
        <v>1895</v>
      </c>
      <c r="O308" s="456"/>
      <c r="P308" s="456"/>
      <c r="Q308" s="456"/>
      <c r="R308" s="456"/>
      <c r="S308" s="456"/>
      <c r="T308" s="456"/>
      <c r="U308" s="456"/>
      <c r="V308" s="456"/>
      <c r="W308" s="456"/>
      <c r="X308" s="456"/>
      <c r="Y308" s="456"/>
      <c r="Z308" s="456"/>
      <c r="AA308" s="456"/>
      <c r="AB308" s="456"/>
      <c r="AC308" s="456"/>
      <c r="AD308" s="456"/>
      <c r="AE308" s="456"/>
      <c r="AF308" s="456"/>
      <c r="AG308" s="456"/>
      <c r="AH308" s="456"/>
      <c r="AI308" s="456"/>
      <c r="AJ308" s="456"/>
    </row>
    <row r="309" spans="1:36" ht="15">
      <c r="A309" s="404" t="s">
        <v>1536</v>
      </c>
      <c r="B309" s="298" t="s">
        <v>1502</v>
      </c>
      <c r="C309" s="300" t="s">
        <v>1209</v>
      </c>
      <c r="D309" s="301" t="s">
        <v>1211</v>
      </c>
      <c r="E309" s="302" t="s">
        <v>1212</v>
      </c>
      <c r="F309" s="303" t="s">
        <v>1210</v>
      </c>
      <c r="G309" s="304" t="s">
        <v>1213</v>
      </c>
      <c r="H309" s="305" t="s">
        <v>1214</v>
      </c>
      <c r="I309" s="306" t="s">
        <v>1215</v>
      </c>
      <c r="J309" s="307" t="s">
        <v>1216</v>
      </c>
      <c r="K309" s="309" t="s">
        <v>1217</v>
      </c>
      <c r="L309" s="456"/>
      <c r="M309" s="299" t="s">
        <v>1504</v>
      </c>
      <c r="N309" s="310" t="s">
        <v>1516</v>
      </c>
      <c r="O309" s="456"/>
      <c r="P309" s="456"/>
      <c r="Q309" s="456"/>
      <c r="R309" s="456"/>
      <c r="S309" s="456"/>
      <c r="T309" s="456"/>
      <c r="U309" s="456"/>
      <c r="V309" s="456"/>
      <c r="W309" s="456"/>
      <c r="X309" s="456"/>
      <c r="Y309" s="456"/>
      <c r="Z309" s="456"/>
      <c r="AA309" s="456"/>
      <c r="AB309" s="456"/>
      <c r="AC309" s="456"/>
      <c r="AD309" s="456"/>
      <c r="AE309" s="456"/>
      <c r="AF309" s="456"/>
      <c r="AG309" s="456"/>
      <c r="AH309" s="456"/>
      <c r="AI309" s="456"/>
      <c r="AJ309" s="456"/>
    </row>
    <row r="310" spans="1:36" ht="15">
      <c r="A310" s="404" t="s">
        <v>1537</v>
      </c>
      <c r="B310" s="404" t="s">
        <v>1510</v>
      </c>
      <c r="C310" s="404" t="s">
        <v>1510</v>
      </c>
      <c r="D310" s="404" t="s">
        <v>1510</v>
      </c>
      <c r="E310" s="404" t="s">
        <v>1510</v>
      </c>
      <c r="F310" s="404" t="s">
        <v>1510</v>
      </c>
      <c r="G310" s="404" t="s">
        <v>1510</v>
      </c>
      <c r="H310" s="404" t="s">
        <v>1510</v>
      </c>
      <c r="I310" s="404" t="s">
        <v>1510</v>
      </c>
      <c r="J310" s="404" t="s">
        <v>1510</v>
      </c>
      <c r="K310" s="312" t="s">
        <v>1510</v>
      </c>
      <c r="L310" s="456"/>
      <c r="M310" s="404" t="s">
        <v>1510</v>
      </c>
      <c r="N310" s="404" t="s">
        <v>1510</v>
      </c>
      <c r="O310" s="456"/>
      <c r="P310" s="456"/>
      <c r="Q310" s="456"/>
      <c r="R310" s="456"/>
      <c r="S310" s="456"/>
      <c r="T310" s="456"/>
      <c r="U310" s="456"/>
      <c r="V310" s="456"/>
      <c r="W310" s="456"/>
      <c r="X310" s="456"/>
      <c r="Y310" s="456"/>
      <c r="Z310" s="456"/>
      <c r="AA310" s="456"/>
      <c r="AB310" s="456"/>
      <c r="AC310" s="456"/>
      <c r="AD310" s="456"/>
      <c r="AE310" s="456"/>
      <c r="AF310" s="456"/>
      <c r="AG310" s="456"/>
      <c r="AH310" s="456"/>
      <c r="AI310" s="456"/>
      <c r="AJ310" s="456"/>
    </row>
    <row r="311" spans="1:36" ht="15.75">
      <c r="A311" s="423" t="s">
        <v>1045</v>
      </c>
      <c r="B311" s="331" t="s">
        <v>1896</v>
      </c>
      <c r="C311" s="331" t="s">
        <v>1825</v>
      </c>
      <c r="D311" s="331" t="s">
        <v>1824</v>
      </c>
      <c r="E311" s="331" t="s">
        <v>1824</v>
      </c>
      <c r="F311" s="331" t="s">
        <v>1824</v>
      </c>
      <c r="G311" s="331" t="s">
        <v>1824</v>
      </c>
      <c r="H311" s="331" t="s">
        <v>1824</v>
      </c>
      <c r="I311" s="331" t="s">
        <v>1897</v>
      </c>
      <c r="J311" s="331" t="s">
        <v>1824</v>
      </c>
      <c r="K311" s="331" t="s">
        <v>1896</v>
      </c>
      <c r="L311" s="456"/>
      <c r="M311" s="331" t="s">
        <v>1824</v>
      </c>
      <c r="N311" s="331" t="s">
        <v>1824</v>
      </c>
      <c r="O311" s="456"/>
      <c r="P311" s="456"/>
      <c r="Q311" s="456"/>
      <c r="R311" s="456"/>
      <c r="S311" s="456"/>
      <c r="T311" s="456"/>
      <c r="U311" s="456"/>
      <c r="V311" s="456"/>
      <c r="W311" s="456"/>
      <c r="X311" s="456"/>
      <c r="Y311" s="456"/>
      <c r="Z311" s="456"/>
      <c r="AA311" s="456"/>
      <c r="AB311" s="456"/>
      <c r="AC311" s="456"/>
      <c r="AD311" s="456"/>
      <c r="AE311" s="456"/>
      <c r="AF311" s="456"/>
      <c r="AG311" s="456"/>
      <c r="AH311" s="456"/>
      <c r="AI311" s="456"/>
      <c r="AJ311" s="456"/>
    </row>
    <row r="312" spans="1:36" ht="15.75">
      <c r="A312" s="425" t="s">
        <v>1539</v>
      </c>
      <c r="B312" s="336" t="s">
        <v>1824</v>
      </c>
      <c r="C312" s="336" t="s">
        <v>1123</v>
      </c>
      <c r="D312" s="336" t="s">
        <v>1824</v>
      </c>
      <c r="E312" s="336" t="s">
        <v>1824</v>
      </c>
      <c r="F312" s="336" t="s">
        <v>1824</v>
      </c>
      <c r="G312" s="336" t="s">
        <v>1824</v>
      </c>
      <c r="H312" s="336" t="s">
        <v>1824</v>
      </c>
      <c r="I312" s="336" t="s">
        <v>1123</v>
      </c>
      <c r="J312" s="336" t="s">
        <v>1824</v>
      </c>
      <c r="K312" s="336" t="s">
        <v>1824</v>
      </c>
      <c r="L312" s="456"/>
      <c r="M312" s="336" t="s">
        <v>1824</v>
      </c>
      <c r="N312" s="336" t="s">
        <v>1824</v>
      </c>
      <c r="O312" s="456"/>
      <c r="P312" s="456"/>
      <c r="Q312" s="456"/>
      <c r="R312" s="456"/>
      <c r="S312" s="456"/>
      <c r="T312" s="456"/>
      <c r="U312" s="456"/>
      <c r="V312" s="456"/>
      <c r="W312" s="456"/>
      <c r="X312" s="456"/>
      <c r="Y312" s="456"/>
      <c r="Z312" s="456"/>
      <c r="AA312" s="456"/>
      <c r="AB312" s="456"/>
      <c r="AC312" s="456"/>
      <c r="AD312" s="456"/>
      <c r="AE312" s="456"/>
      <c r="AF312" s="456"/>
      <c r="AG312" s="456"/>
      <c r="AH312" s="456"/>
      <c r="AI312" s="456"/>
      <c r="AJ312" s="456"/>
    </row>
    <row r="313" spans="1:36" ht="15">
      <c r="A313" s="426" t="s">
        <v>7</v>
      </c>
      <c r="B313" s="341">
        <v>4</v>
      </c>
      <c r="C313" s="341">
        <v>5</v>
      </c>
      <c r="D313" s="341">
        <v>4</v>
      </c>
      <c r="E313" s="341">
        <v>4</v>
      </c>
      <c r="F313" s="341">
        <v>4</v>
      </c>
      <c r="G313" s="341">
        <v>4</v>
      </c>
      <c r="H313" s="341">
        <v>4</v>
      </c>
      <c r="I313" s="341">
        <v>5</v>
      </c>
      <c r="J313" s="341">
        <v>4</v>
      </c>
      <c r="K313" s="339">
        <v>5</v>
      </c>
      <c r="L313" s="24"/>
      <c r="M313" s="341">
        <v>4</v>
      </c>
      <c r="N313" s="341">
        <v>4</v>
      </c>
      <c r="O313" s="456"/>
      <c r="P313" s="456"/>
      <c r="Q313" s="456"/>
      <c r="R313" s="456"/>
      <c r="S313" s="456"/>
      <c r="T313" s="456"/>
      <c r="U313" s="456"/>
      <c r="V313" s="456"/>
      <c r="W313" s="456"/>
      <c r="X313" s="456"/>
      <c r="Y313" s="456"/>
      <c r="Z313" s="456"/>
      <c r="AA313" s="456"/>
      <c r="AB313" s="456"/>
      <c r="AC313" s="456"/>
      <c r="AD313" s="456"/>
      <c r="AE313" s="456"/>
      <c r="AF313" s="456"/>
      <c r="AG313" s="456"/>
      <c r="AH313" s="456"/>
      <c r="AI313" s="456"/>
      <c r="AJ313" s="456"/>
    </row>
    <row r="314" spans="1:36" ht="15">
      <c r="A314" s="427" t="s">
        <v>1050</v>
      </c>
      <c r="B314" s="346">
        <v>4</v>
      </c>
      <c r="C314" s="346">
        <v>2</v>
      </c>
      <c r="D314" s="346">
        <v>4</v>
      </c>
      <c r="E314" s="346">
        <v>4</v>
      </c>
      <c r="F314" s="346">
        <v>4</v>
      </c>
      <c r="G314" s="346">
        <v>4</v>
      </c>
      <c r="H314" s="346">
        <v>4</v>
      </c>
      <c r="I314" s="346">
        <v>4</v>
      </c>
      <c r="J314" s="346">
        <v>4</v>
      </c>
      <c r="K314" s="344">
        <v>3</v>
      </c>
      <c r="L314" s="24"/>
      <c r="M314" s="346">
        <v>4</v>
      </c>
      <c r="N314" s="346">
        <v>4</v>
      </c>
      <c r="O314" s="456"/>
      <c r="P314" s="456"/>
      <c r="Q314" s="456"/>
      <c r="R314" s="456"/>
      <c r="S314" s="456"/>
      <c r="T314" s="456"/>
      <c r="U314" s="456"/>
      <c r="V314" s="456"/>
      <c r="W314" s="456"/>
      <c r="X314" s="456"/>
      <c r="Y314" s="456"/>
      <c r="Z314" s="456"/>
      <c r="AA314" s="456"/>
      <c r="AB314" s="456"/>
      <c r="AC314" s="456"/>
      <c r="AD314" s="456"/>
      <c r="AE314" s="456"/>
      <c r="AF314" s="456"/>
      <c r="AG314" s="456"/>
      <c r="AH314" s="456"/>
      <c r="AI314" s="456"/>
      <c r="AJ314" s="456"/>
    </row>
    <row r="315" spans="1:36" ht="15">
      <c r="A315" s="404" t="s">
        <v>1541</v>
      </c>
      <c r="B315" s="350">
        <v>-0.4</v>
      </c>
      <c r="C315" s="350">
        <v>0</v>
      </c>
      <c r="D315" s="350">
        <v>0</v>
      </c>
      <c r="E315" s="350">
        <v>0</v>
      </c>
      <c r="F315" s="350">
        <v>0.2</v>
      </c>
      <c r="G315" s="350">
        <v>0</v>
      </c>
      <c r="H315" s="350">
        <v>0</v>
      </c>
      <c r="I315" s="350">
        <v>0</v>
      </c>
      <c r="J315" s="350">
        <v>0</v>
      </c>
      <c r="K315" s="348">
        <v>-0.5</v>
      </c>
      <c r="L315" s="24"/>
      <c r="M315" s="350">
        <v>0</v>
      </c>
      <c r="N315" s="350">
        <v>0</v>
      </c>
      <c r="O315" s="456"/>
      <c r="P315" s="456"/>
      <c r="Q315" s="456"/>
      <c r="R315" s="456"/>
      <c r="S315" s="456"/>
      <c r="T315" s="456"/>
      <c r="U315" s="456"/>
      <c r="V315" s="456"/>
      <c r="W315" s="456"/>
      <c r="X315" s="456"/>
      <c r="Y315" s="456"/>
      <c r="Z315" s="456"/>
      <c r="AA315" s="456"/>
      <c r="AB315" s="456"/>
      <c r="AC315" s="456"/>
      <c r="AD315" s="456"/>
      <c r="AE315" s="456"/>
      <c r="AF315" s="456"/>
      <c r="AG315" s="456"/>
      <c r="AH315" s="456"/>
      <c r="AI315" s="456"/>
      <c r="AJ315" s="456"/>
    </row>
    <row r="316" spans="1:36" ht="15">
      <c r="A316" s="404" t="s">
        <v>1542</v>
      </c>
      <c r="B316" s="354">
        <v>0.4</v>
      </c>
      <c r="C316" s="354">
        <v>0</v>
      </c>
      <c r="D316" s="354">
        <v>0</v>
      </c>
      <c r="E316" s="354">
        <v>0</v>
      </c>
      <c r="F316" s="354">
        <v>0</v>
      </c>
      <c r="G316" s="354">
        <v>0</v>
      </c>
      <c r="H316" s="354">
        <v>0</v>
      </c>
      <c r="I316" s="354">
        <v>0</v>
      </c>
      <c r="J316" s="354">
        <v>0</v>
      </c>
      <c r="K316" s="352">
        <v>0.5</v>
      </c>
      <c r="L316" s="24"/>
      <c r="M316" s="354">
        <v>0</v>
      </c>
      <c r="N316" s="354">
        <v>0</v>
      </c>
      <c r="O316" s="456"/>
      <c r="P316" s="456"/>
      <c r="Q316" s="456"/>
      <c r="R316" s="456"/>
      <c r="S316" s="456"/>
      <c r="T316" s="456"/>
      <c r="U316" s="456"/>
      <c r="V316" s="456"/>
      <c r="W316" s="456"/>
      <c r="X316" s="456"/>
      <c r="Y316" s="456"/>
      <c r="Z316" s="456"/>
      <c r="AA316" s="456"/>
      <c r="AB316" s="456"/>
      <c r="AC316" s="456"/>
      <c r="AD316" s="456"/>
      <c r="AE316" s="456"/>
      <c r="AF316" s="456"/>
      <c r="AG316" s="456"/>
      <c r="AH316" s="456"/>
      <c r="AI316" s="456"/>
      <c r="AJ316" s="456"/>
    </row>
    <row r="317" spans="1:36" ht="15">
      <c r="A317" s="404" t="s">
        <v>1543</v>
      </c>
      <c r="B317" s="358">
        <v>-0.3</v>
      </c>
      <c r="C317" s="358">
        <v>0</v>
      </c>
      <c r="D317" s="358">
        <v>-0.4</v>
      </c>
      <c r="E317" s="358">
        <v>0</v>
      </c>
      <c r="F317" s="358">
        <v>-0.1</v>
      </c>
      <c r="G317" s="358">
        <v>0</v>
      </c>
      <c r="H317" s="358">
        <v>0.8</v>
      </c>
      <c r="I317" s="358">
        <v>0</v>
      </c>
      <c r="J317" s="358">
        <v>-0.4</v>
      </c>
      <c r="K317" s="356">
        <v>0.5</v>
      </c>
      <c r="L317" s="24"/>
      <c r="M317" s="358">
        <v>-0.4</v>
      </c>
      <c r="N317" s="358">
        <v>-0.4</v>
      </c>
      <c r="O317" s="456"/>
      <c r="P317" s="456"/>
      <c r="Q317" s="456"/>
      <c r="R317" s="456"/>
      <c r="S317" s="456"/>
      <c r="T317" s="456"/>
      <c r="U317" s="456"/>
      <c r="V317" s="456"/>
      <c r="W317" s="456"/>
      <c r="X317" s="456"/>
      <c r="Y317" s="456"/>
      <c r="Z317" s="456"/>
      <c r="AA317" s="456"/>
      <c r="AB317" s="456"/>
      <c r="AC317" s="456"/>
      <c r="AD317" s="456"/>
      <c r="AE317" s="456"/>
      <c r="AF317" s="456"/>
      <c r="AG317" s="456"/>
      <c r="AH317" s="456"/>
      <c r="AI317" s="456"/>
      <c r="AJ317" s="456"/>
    </row>
    <row r="318" spans="1:36" ht="15">
      <c r="A318" s="404" t="s">
        <v>1544</v>
      </c>
      <c r="B318" s="362">
        <v>-0.3</v>
      </c>
      <c r="C318" s="362">
        <v>0</v>
      </c>
      <c r="D318" s="362">
        <v>0.2</v>
      </c>
      <c r="E318" s="362">
        <v>-0.7</v>
      </c>
      <c r="F318" s="362">
        <v>-0.6</v>
      </c>
      <c r="G318" s="362">
        <v>0</v>
      </c>
      <c r="H318" s="362">
        <v>-0.8</v>
      </c>
      <c r="I318" s="362">
        <v>0</v>
      </c>
      <c r="J318" s="362">
        <v>0</v>
      </c>
      <c r="K318" s="360">
        <v>-0.5</v>
      </c>
      <c r="L318" s="24"/>
      <c r="M318" s="362">
        <v>0</v>
      </c>
      <c r="N318" s="362">
        <v>0</v>
      </c>
      <c r="O318" s="456"/>
      <c r="P318" s="456"/>
      <c r="Q318" s="456"/>
      <c r="R318" s="456"/>
      <c r="S318" s="456"/>
      <c r="T318" s="456"/>
      <c r="U318" s="456"/>
      <c r="V318" s="456"/>
      <c r="W318" s="456"/>
      <c r="X318" s="456"/>
      <c r="Y318" s="456"/>
      <c r="Z318" s="456"/>
      <c r="AA318" s="456"/>
      <c r="AB318" s="456"/>
      <c r="AC318" s="456"/>
      <c r="AD318" s="456"/>
      <c r="AE318" s="456"/>
      <c r="AF318" s="456"/>
      <c r="AG318" s="456"/>
      <c r="AH318" s="456"/>
      <c r="AI318" s="456"/>
      <c r="AJ318" s="456"/>
    </row>
    <row r="319" spans="1:36" ht="15">
      <c r="A319" s="428" t="s">
        <v>1545</v>
      </c>
      <c r="B319" s="367">
        <v>0.3</v>
      </c>
      <c r="C319" s="367">
        <v>0</v>
      </c>
      <c r="D319" s="367">
        <v>0</v>
      </c>
      <c r="E319" s="367">
        <v>0</v>
      </c>
      <c r="F319" s="367">
        <v>0.2</v>
      </c>
      <c r="G319" s="367">
        <v>-0.8</v>
      </c>
      <c r="H319" s="367">
        <v>0.3</v>
      </c>
      <c r="I319" s="367">
        <v>0</v>
      </c>
      <c r="J319" s="367">
        <v>0</v>
      </c>
      <c r="K319" s="365">
        <v>0.5</v>
      </c>
      <c r="L319" s="24"/>
      <c r="M319" s="367">
        <v>0</v>
      </c>
      <c r="N319" s="367">
        <v>0</v>
      </c>
      <c r="O319" s="456"/>
      <c r="P319" s="456"/>
      <c r="Q319" s="456"/>
      <c r="R319" s="456"/>
      <c r="S319" s="456"/>
      <c r="T319" s="456"/>
      <c r="U319" s="456"/>
      <c r="V319" s="456"/>
      <c r="W319" s="456"/>
      <c r="X319" s="456"/>
      <c r="Y319" s="456"/>
      <c r="Z319" s="456"/>
      <c r="AA319" s="456"/>
      <c r="AB319" s="456"/>
      <c r="AC319" s="456"/>
      <c r="AD319" s="456"/>
      <c r="AE319" s="456"/>
      <c r="AF319" s="456"/>
      <c r="AG319" s="456"/>
      <c r="AH319" s="456"/>
      <c r="AI319" s="456"/>
      <c r="AJ319" s="456"/>
    </row>
    <row r="320" spans="1:36" ht="15">
      <c r="A320" s="404" t="s">
        <v>1546</v>
      </c>
      <c r="B320" s="371">
        <v>-0.8</v>
      </c>
      <c r="C320" s="371">
        <v>0</v>
      </c>
      <c r="D320" s="371">
        <v>0</v>
      </c>
      <c r="E320" s="371">
        <v>0</v>
      </c>
      <c r="F320" s="371">
        <v>0.2</v>
      </c>
      <c r="G320" s="371">
        <v>0</v>
      </c>
      <c r="H320" s="371">
        <v>0</v>
      </c>
      <c r="I320" s="371">
        <v>0.2</v>
      </c>
      <c r="J320" s="371">
        <v>0</v>
      </c>
      <c r="K320" s="369">
        <v>0</v>
      </c>
      <c r="L320" s="24"/>
      <c r="M320" s="371">
        <v>0</v>
      </c>
      <c r="N320" s="371">
        <v>0</v>
      </c>
      <c r="O320" s="456"/>
      <c r="P320" s="456"/>
      <c r="Q320" s="456"/>
      <c r="R320" s="456"/>
      <c r="S320" s="456"/>
      <c r="T320" s="456"/>
      <c r="U320" s="456"/>
      <c r="V320" s="456"/>
      <c r="W320" s="456"/>
      <c r="X320" s="456"/>
      <c r="Y320" s="456"/>
      <c r="Z320" s="456"/>
      <c r="AA320" s="456"/>
      <c r="AB320" s="456"/>
      <c r="AC320" s="456"/>
      <c r="AD320" s="456"/>
      <c r="AE320" s="456"/>
      <c r="AF320" s="456"/>
      <c r="AG320" s="456"/>
      <c r="AH320" s="456"/>
      <c r="AI320" s="456"/>
      <c r="AJ320" s="456"/>
    </row>
    <row r="321" spans="1:36" ht="15">
      <c r="A321" s="404" t="s">
        <v>1547</v>
      </c>
      <c r="B321" s="375">
        <v>0.6</v>
      </c>
      <c r="C321" s="375">
        <v>0</v>
      </c>
      <c r="D321" s="375">
        <v>0</v>
      </c>
      <c r="E321" s="375">
        <v>0.2</v>
      </c>
      <c r="F321" s="375">
        <v>-0.6</v>
      </c>
      <c r="G321" s="375">
        <v>0</v>
      </c>
      <c r="H321" s="375">
        <v>-0.2</v>
      </c>
      <c r="I321" s="375">
        <v>0</v>
      </c>
      <c r="J321" s="375">
        <v>0</v>
      </c>
      <c r="K321" s="373">
        <v>-0.2</v>
      </c>
      <c r="L321" s="24"/>
      <c r="M321" s="375">
        <v>0</v>
      </c>
      <c r="N321" s="375">
        <v>0</v>
      </c>
      <c r="O321" s="456"/>
      <c r="P321" s="456"/>
      <c r="Q321" s="456"/>
      <c r="R321" s="456"/>
      <c r="S321" s="456"/>
      <c r="T321" s="456"/>
      <c r="U321" s="456"/>
      <c r="V321" s="456"/>
      <c r="W321" s="456"/>
      <c r="X321" s="456"/>
      <c r="Y321" s="456"/>
      <c r="Z321" s="456"/>
      <c r="AA321" s="456"/>
      <c r="AB321" s="456"/>
      <c r="AC321" s="456"/>
      <c r="AD321" s="456"/>
      <c r="AE321" s="456"/>
      <c r="AF321" s="456"/>
      <c r="AG321" s="456"/>
      <c r="AH321" s="456"/>
      <c r="AI321" s="456"/>
      <c r="AJ321" s="456"/>
    </row>
    <row r="322" spans="1:36" ht="15">
      <c r="A322" s="404" t="s">
        <v>1548</v>
      </c>
      <c r="B322" s="379">
        <v>-0.3</v>
      </c>
      <c r="C322" s="379">
        <v>0</v>
      </c>
      <c r="D322" s="379">
        <v>0</v>
      </c>
      <c r="E322" s="379">
        <v>0</v>
      </c>
      <c r="F322" s="379">
        <v>0</v>
      </c>
      <c r="G322" s="379">
        <v>0.3</v>
      </c>
      <c r="H322" s="379">
        <v>-0.2</v>
      </c>
      <c r="I322" s="379">
        <v>0</v>
      </c>
      <c r="J322" s="379">
        <v>0</v>
      </c>
      <c r="K322" s="377">
        <v>0</v>
      </c>
      <c r="L322" s="24"/>
      <c r="M322" s="379">
        <v>0</v>
      </c>
      <c r="N322" s="379">
        <v>0</v>
      </c>
      <c r="O322" s="456"/>
      <c r="P322" s="456"/>
      <c r="Q322" s="456"/>
      <c r="R322" s="456"/>
      <c r="S322" s="456"/>
      <c r="T322" s="456"/>
      <c r="U322" s="456"/>
      <c r="V322" s="456"/>
      <c r="W322" s="456"/>
      <c r="X322" s="456"/>
      <c r="Y322" s="456"/>
      <c r="Z322" s="456"/>
      <c r="AA322" s="456"/>
      <c r="AB322" s="456"/>
      <c r="AC322" s="456"/>
      <c r="AD322" s="456"/>
      <c r="AE322" s="456"/>
      <c r="AF322" s="456"/>
      <c r="AG322" s="456"/>
      <c r="AH322" s="456"/>
      <c r="AI322" s="456"/>
      <c r="AJ322" s="456"/>
    </row>
    <row r="323" spans="1:36" ht="15">
      <c r="A323" s="404" t="s">
        <v>1549</v>
      </c>
      <c r="B323" s="383">
        <v>0</v>
      </c>
      <c r="C323" s="383">
        <v>0</v>
      </c>
      <c r="D323" s="383">
        <v>0</v>
      </c>
      <c r="E323" s="383">
        <v>0</v>
      </c>
      <c r="F323" s="383">
        <v>0.2</v>
      </c>
      <c r="G323" s="383">
        <v>0</v>
      </c>
      <c r="H323" s="383">
        <v>0</v>
      </c>
      <c r="I323" s="383">
        <v>0</v>
      </c>
      <c r="J323" s="383">
        <v>0.3</v>
      </c>
      <c r="K323" s="381">
        <v>0</v>
      </c>
      <c r="L323" s="24"/>
      <c r="M323" s="383">
        <v>0.3</v>
      </c>
      <c r="N323" s="383">
        <v>0.3</v>
      </c>
      <c r="O323" s="456"/>
      <c r="P323" s="456"/>
      <c r="Q323" s="456"/>
      <c r="R323" s="456"/>
      <c r="S323" s="456"/>
      <c r="T323" s="456"/>
      <c r="U323" s="456"/>
      <c r="V323" s="456"/>
      <c r="W323" s="456"/>
      <c r="X323" s="456"/>
      <c r="Y323" s="456"/>
      <c r="Z323" s="456"/>
      <c r="AA323" s="456"/>
      <c r="AB323" s="456"/>
      <c r="AC323" s="456"/>
      <c r="AD323" s="456"/>
      <c r="AE323" s="456"/>
      <c r="AF323" s="456"/>
      <c r="AG323" s="456"/>
      <c r="AH323" s="456"/>
      <c r="AI323" s="456"/>
      <c r="AJ323" s="456"/>
    </row>
    <row r="324" spans="1:36" ht="15">
      <c r="A324" s="404" t="s">
        <v>1072</v>
      </c>
      <c r="B324" s="341">
        <v>4</v>
      </c>
      <c r="C324" s="341">
        <v>4</v>
      </c>
      <c r="D324" s="341">
        <v>4</v>
      </c>
      <c r="E324" s="341">
        <v>4</v>
      </c>
      <c r="F324" s="341">
        <v>4</v>
      </c>
      <c r="G324" s="341">
        <v>4</v>
      </c>
      <c r="H324" s="341">
        <v>4</v>
      </c>
      <c r="I324" s="341">
        <v>4</v>
      </c>
      <c r="J324" s="341">
        <v>4</v>
      </c>
      <c r="K324" s="341">
        <v>4</v>
      </c>
      <c r="L324" s="24"/>
      <c r="M324" s="341">
        <v>1</v>
      </c>
      <c r="N324" s="341">
        <v>1</v>
      </c>
      <c r="O324" s="456"/>
      <c r="P324" s="456"/>
      <c r="Q324" s="456"/>
      <c r="R324" s="456"/>
      <c r="S324" s="456"/>
      <c r="T324" s="456"/>
      <c r="U324" s="456"/>
      <c r="V324" s="456"/>
      <c r="W324" s="456"/>
      <c r="X324" s="456"/>
      <c r="Y324" s="456"/>
      <c r="Z324" s="456"/>
      <c r="AA324" s="456"/>
      <c r="AB324" s="456"/>
      <c r="AC324" s="456"/>
      <c r="AD324" s="456"/>
      <c r="AE324" s="456"/>
      <c r="AF324" s="456"/>
      <c r="AG324" s="456"/>
      <c r="AH324" s="456"/>
      <c r="AI324" s="456"/>
      <c r="AJ324" s="456"/>
    </row>
    <row r="325" spans="1:36" ht="15">
      <c r="A325" s="404" t="s">
        <v>1074</v>
      </c>
      <c r="B325" s="341">
        <v>4</v>
      </c>
      <c r="C325" s="341">
        <v>4</v>
      </c>
      <c r="D325" s="341">
        <v>4</v>
      </c>
      <c r="E325" s="341">
        <v>4</v>
      </c>
      <c r="F325" s="341">
        <v>4</v>
      </c>
      <c r="G325" s="341">
        <v>4</v>
      </c>
      <c r="H325" s="341">
        <v>4</v>
      </c>
      <c r="I325" s="341">
        <v>4</v>
      </c>
      <c r="J325" s="341">
        <v>4</v>
      </c>
      <c r="K325" s="341">
        <v>4</v>
      </c>
      <c r="L325" s="25"/>
      <c r="M325" s="341">
        <v>1</v>
      </c>
      <c r="N325" s="341">
        <v>1</v>
      </c>
      <c r="O325" s="456"/>
      <c r="P325" s="456"/>
      <c r="Q325" s="456"/>
      <c r="R325" s="456"/>
      <c r="S325" s="456"/>
      <c r="T325" s="456"/>
      <c r="U325" s="456"/>
      <c r="V325" s="456"/>
      <c r="W325" s="456"/>
      <c r="X325" s="456"/>
      <c r="Y325" s="456"/>
      <c r="Z325" s="456"/>
      <c r="AA325" s="456"/>
      <c r="AB325" s="456"/>
      <c r="AC325" s="456"/>
      <c r="AD325" s="456"/>
      <c r="AE325" s="456"/>
      <c r="AF325" s="456"/>
      <c r="AG325" s="456"/>
      <c r="AH325" s="456"/>
      <c r="AI325" s="456"/>
      <c r="AJ325" s="456"/>
    </row>
    <row r="326" spans="1:36" ht="15">
      <c r="A326" s="404" t="s">
        <v>1076</v>
      </c>
      <c r="B326" s="388">
        <v>4</v>
      </c>
      <c r="C326" s="388">
        <v>4</v>
      </c>
      <c r="D326" s="388">
        <v>4</v>
      </c>
      <c r="E326" s="388">
        <v>4</v>
      </c>
      <c r="F326" s="388">
        <v>4</v>
      </c>
      <c r="G326" s="388">
        <v>4</v>
      </c>
      <c r="H326" s="388">
        <v>4</v>
      </c>
      <c r="I326" s="388">
        <v>4</v>
      </c>
      <c r="J326" s="388">
        <v>4</v>
      </c>
      <c r="K326" s="388">
        <v>4</v>
      </c>
      <c r="L326" s="25"/>
      <c r="M326" s="388">
        <v>1</v>
      </c>
      <c r="N326" s="388">
        <v>1</v>
      </c>
      <c r="O326" s="456"/>
      <c r="P326" s="456"/>
      <c r="Q326" s="456"/>
      <c r="R326" s="456"/>
      <c r="S326" s="456"/>
      <c r="T326" s="456"/>
      <c r="U326" s="456"/>
      <c r="V326" s="456"/>
      <c r="W326" s="456"/>
      <c r="X326" s="456"/>
      <c r="Y326" s="456"/>
      <c r="Z326" s="456"/>
      <c r="AA326" s="456"/>
      <c r="AB326" s="456"/>
      <c r="AC326" s="456"/>
      <c r="AD326" s="456"/>
      <c r="AE326" s="456"/>
      <c r="AF326" s="456"/>
      <c r="AG326" s="456"/>
      <c r="AH326" s="456"/>
      <c r="AI326" s="456"/>
      <c r="AJ326" s="456"/>
    </row>
    <row r="327" spans="1:36" ht="15">
      <c r="A327" s="404" t="s">
        <v>566</v>
      </c>
      <c r="B327" s="341" t="s">
        <v>1898</v>
      </c>
      <c r="C327" s="341" t="s">
        <v>1899</v>
      </c>
      <c r="D327" s="470" t="s">
        <v>1900</v>
      </c>
      <c r="E327" s="470" t="s">
        <v>1900</v>
      </c>
      <c r="F327" s="470" t="s">
        <v>1901</v>
      </c>
      <c r="G327" s="470" t="s">
        <v>1900</v>
      </c>
      <c r="H327" s="470" t="s">
        <v>1902</v>
      </c>
      <c r="I327" s="470" t="s">
        <v>1903</v>
      </c>
      <c r="J327" s="470" t="s">
        <v>1900</v>
      </c>
      <c r="K327" s="468" t="s">
        <v>1904</v>
      </c>
      <c r="L327" s="25"/>
      <c r="M327" s="470" t="s">
        <v>1900</v>
      </c>
      <c r="N327" s="470" t="s">
        <v>1900</v>
      </c>
      <c r="O327" s="456"/>
      <c r="P327" s="456"/>
      <c r="Q327" s="456"/>
      <c r="R327" s="456"/>
      <c r="S327" s="456"/>
      <c r="T327" s="456"/>
      <c r="U327" s="456"/>
      <c r="V327" s="456"/>
      <c r="W327" s="456"/>
      <c r="X327" s="456"/>
      <c r="Y327" s="456"/>
      <c r="Z327" s="456"/>
      <c r="AA327" s="456"/>
      <c r="AB327" s="456"/>
      <c r="AC327" s="456"/>
      <c r="AD327" s="456"/>
      <c r="AE327" s="456"/>
      <c r="AF327" s="456"/>
      <c r="AG327" s="456"/>
      <c r="AH327" s="456"/>
      <c r="AI327" s="456"/>
      <c r="AJ327" s="456"/>
    </row>
    <row r="328" spans="1:36" ht="15.75">
      <c r="A328" s="429" t="s">
        <v>1088</v>
      </c>
      <c r="B328" s="392" t="s">
        <v>1551</v>
      </c>
      <c r="C328" s="392" t="s">
        <v>1551</v>
      </c>
      <c r="D328" s="392" t="s">
        <v>1551</v>
      </c>
      <c r="E328" s="392" t="s">
        <v>1551</v>
      </c>
      <c r="F328" s="392" t="s">
        <v>1551</v>
      </c>
      <c r="G328" s="392" t="s">
        <v>1551</v>
      </c>
      <c r="H328" s="392" t="s">
        <v>1551</v>
      </c>
      <c r="I328" s="392" t="s">
        <v>1551</v>
      </c>
      <c r="J328" s="392" t="s">
        <v>1551</v>
      </c>
      <c r="K328" s="391" t="s">
        <v>1551</v>
      </c>
      <c r="L328" s="25"/>
      <c r="M328" s="392" t="s">
        <v>1551</v>
      </c>
      <c r="N328" s="392" t="s">
        <v>1551</v>
      </c>
      <c r="O328" s="456"/>
      <c r="P328" s="456"/>
      <c r="Q328" s="456"/>
      <c r="R328" s="456"/>
      <c r="S328" s="456"/>
      <c r="T328" s="456"/>
      <c r="U328" s="456"/>
      <c r="V328" s="456"/>
      <c r="W328" s="456"/>
      <c r="X328" s="456"/>
      <c r="Y328" s="456"/>
      <c r="Z328" s="456"/>
      <c r="AA328" s="456"/>
      <c r="AB328" s="456"/>
      <c r="AC328" s="456"/>
      <c r="AD328" s="456"/>
      <c r="AE328" s="456"/>
      <c r="AF328" s="456"/>
      <c r="AG328" s="456"/>
      <c r="AH328" s="456"/>
      <c r="AI328" s="456"/>
      <c r="AJ328" s="456"/>
    </row>
    <row r="329" spans="1:36" ht="15">
      <c r="A329" s="404" t="s">
        <v>1828</v>
      </c>
      <c r="B329" s="354">
        <v>0</v>
      </c>
      <c r="C329" s="354">
        <v>0</v>
      </c>
      <c r="D329" s="354">
        <v>0</v>
      </c>
      <c r="E329" s="354">
        <v>0</v>
      </c>
      <c r="F329" s="354">
        <v>0</v>
      </c>
      <c r="G329" s="354">
        <v>0</v>
      </c>
      <c r="H329" s="354">
        <v>0</v>
      </c>
      <c r="I329" s="354">
        <v>0</v>
      </c>
      <c r="J329" s="354">
        <v>0</v>
      </c>
      <c r="K329" s="352">
        <v>0</v>
      </c>
      <c r="L329" s="25"/>
      <c r="M329" s="354">
        <v>0</v>
      </c>
      <c r="N329" s="354">
        <v>0</v>
      </c>
      <c r="O329" s="456"/>
      <c r="P329" s="456"/>
      <c r="Q329" s="456"/>
      <c r="R329" s="456"/>
      <c r="S329" s="456"/>
      <c r="T329" s="456"/>
      <c r="U329" s="456"/>
      <c r="V329" s="456"/>
      <c r="W329" s="456"/>
      <c r="X329" s="456"/>
      <c r="Y329" s="456"/>
      <c r="Z329" s="456"/>
      <c r="AA329" s="456"/>
      <c r="AB329" s="456"/>
      <c r="AC329" s="456"/>
      <c r="AD329" s="456"/>
      <c r="AE329" s="456"/>
      <c r="AF329" s="456"/>
      <c r="AG329" s="456"/>
      <c r="AH329" s="456"/>
      <c r="AI329" s="456"/>
      <c r="AJ329" s="456"/>
    </row>
    <row r="330" spans="1:36" ht="15.75">
      <c r="A330" s="404" t="s">
        <v>588</v>
      </c>
      <c r="B330" s="394" t="s">
        <v>1905</v>
      </c>
      <c r="C330" s="394" t="s">
        <v>1906</v>
      </c>
      <c r="D330" s="394" t="s">
        <v>1907</v>
      </c>
      <c r="E330" s="394" t="s">
        <v>1908</v>
      </c>
      <c r="F330" s="394" t="s">
        <v>1905</v>
      </c>
      <c r="G330" s="394" t="s">
        <v>1909</v>
      </c>
      <c r="H330" s="394" t="s">
        <v>1910</v>
      </c>
      <c r="I330" s="394" t="s">
        <v>1911</v>
      </c>
      <c r="J330" s="394" t="s">
        <v>1912</v>
      </c>
      <c r="K330" s="394" t="s">
        <v>1913</v>
      </c>
      <c r="L330" s="25"/>
      <c r="M330" s="397" t="s">
        <v>1914</v>
      </c>
      <c r="N330" s="397" t="s">
        <v>1914</v>
      </c>
      <c r="O330" s="456"/>
      <c r="P330" s="456"/>
      <c r="Q330" s="456"/>
      <c r="R330" s="456"/>
      <c r="S330" s="456"/>
      <c r="T330" s="456"/>
      <c r="U330" s="456"/>
      <c r="V330" s="456"/>
      <c r="W330" s="456"/>
      <c r="X330" s="456"/>
      <c r="Y330" s="456"/>
      <c r="Z330" s="456"/>
      <c r="AA330" s="456"/>
      <c r="AB330" s="456"/>
      <c r="AC330" s="456"/>
      <c r="AD330" s="456"/>
      <c r="AE330" s="456"/>
      <c r="AF330" s="456"/>
      <c r="AG330" s="456"/>
      <c r="AH330" s="456"/>
      <c r="AI330" s="456"/>
      <c r="AJ330" s="456"/>
    </row>
    <row r="331" spans="1:36" ht="15">
      <c r="A331" s="404" t="s">
        <v>1556</v>
      </c>
      <c r="B331" s="470">
        <v>400</v>
      </c>
      <c r="C331" s="470">
        <v>400</v>
      </c>
      <c r="D331" s="470">
        <v>400</v>
      </c>
      <c r="E331" s="470">
        <v>400</v>
      </c>
      <c r="F331" s="470">
        <v>400</v>
      </c>
      <c r="G331" s="470">
        <v>400</v>
      </c>
      <c r="H331" s="470">
        <v>400</v>
      </c>
      <c r="I331" s="470">
        <v>400</v>
      </c>
      <c r="J331" s="470">
        <v>400</v>
      </c>
      <c r="K331" s="470">
        <v>400</v>
      </c>
      <c r="L331" s="25"/>
      <c r="M331" s="470">
        <v>400</v>
      </c>
      <c r="N331" s="470">
        <v>400</v>
      </c>
      <c r="O331" s="456"/>
      <c r="P331" s="456"/>
      <c r="Q331" s="456"/>
      <c r="R331" s="456"/>
      <c r="S331" s="456"/>
      <c r="T331" s="456"/>
      <c r="U331" s="456"/>
      <c r="V331" s="456"/>
      <c r="W331" s="456"/>
      <c r="X331" s="456"/>
      <c r="Y331" s="456"/>
      <c r="Z331" s="456"/>
      <c r="AA331" s="456"/>
      <c r="AB331" s="456"/>
      <c r="AC331" s="456"/>
      <c r="AD331" s="456"/>
      <c r="AE331" s="456"/>
      <c r="AF331" s="456"/>
      <c r="AG331" s="456"/>
      <c r="AH331" s="456"/>
      <c r="AI331" s="456"/>
      <c r="AJ331" s="456"/>
    </row>
    <row r="332" spans="1:36" ht="15">
      <c r="A332" s="404" t="s">
        <v>1097</v>
      </c>
      <c r="B332" s="470">
        <v>4</v>
      </c>
      <c r="C332" s="470">
        <v>4</v>
      </c>
      <c r="D332" s="470">
        <v>4</v>
      </c>
      <c r="E332" s="470">
        <v>4</v>
      </c>
      <c r="F332" s="470">
        <v>4</v>
      </c>
      <c r="G332" s="470">
        <v>4</v>
      </c>
      <c r="H332" s="470">
        <v>4</v>
      </c>
      <c r="I332" s="470">
        <v>4</v>
      </c>
      <c r="J332" s="470">
        <v>4</v>
      </c>
      <c r="K332" s="470">
        <v>4</v>
      </c>
      <c r="L332" s="25"/>
      <c r="M332" s="470">
        <v>2</v>
      </c>
      <c r="N332" s="470">
        <v>2</v>
      </c>
      <c r="O332" s="456"/>
      <c r="P332" s="456"/>
      <c r="Q332" s="456"/>
      <c r="R332" s="456"/>
      <c r="S332" s="456"/>
      <c r="T332" s="456"/>
      <c r="U332" s="456"/>
      <c r="V332" s="456"/>
      <c r="W332" s="456"/>
      <c r="X332" s="456"/>
      <c r="Y332" s="456"/>
      <c r="Z332" s="456"/>
      <c r="AA332" s="456"/>
      <c r="AB332" s="456"/>
      <c r="AC332" s="456"/>
      <c r="AD332" s="456"/>
      <c r="AE332" s="456"/>
      <c r="AF332" s="456"/>
      <c r="AG332" s="456"/>
      <c r="AH332" s="456"/>
      <c r="AI332" s="456"/>
      <c r="AJ332" s="456"/>
    </row>
    <row r="333" spans="1:36" ht="15">
      <c r="A333" s="404" t="s">
        <v>1557</v>
      </c>
      <c r="B333" s="470" t="s">
        <v>1699</v>
      </c>
      <c r="C333" s="470" t="s">
        <v>1915</v>
      </c>
      <c r="D333" s="477" t="s">
        <v>1916</v>
      </c>
      <c r="E333" s="470" t="s">
        <v>1917</v>
      </c>
      <c r="F333" s="470" t="s">
        <v>1918</v>
      </c>
      <c r="G333" s="477" t="s">
        <v>1916</v>
      </c>
      <c r="H333" s="470" t="s">
        <v>1918</v>
      </c>
      <c r="I333" s="470" t="s">
        <v>1123</v>
      </c>
      <c r="J333" s="470" t="s">
        <v>1919</v>
      </c>
      <c r="K333" s="339" t="s">
        <v>1123</v>
      </c>
      <c r="L333" s="25"/>
      <c r="M333" s="470" t="s">
        <v>1920</v>
      </c>
      <c r="N333" s="470" t="s">
        <v>1920</v>
      </c>
      <c r="O333" s="456"/>
      <c r="P333" s="456"/>
      <c r="Q333" s="456"/>
      <c r="R333" s="456"/>
      <c r="S333" s="456"/>
      <c r="T333" s="456"/>
      <c r="U333" s="456"/>
      <c r="V333" s="456"/>
      <c r="W333" s="456"/>
      <c r="X333" s="456"/>
      <c r="Y333" s="456"/>
      <c r="Z333" s="456"/>
      <c r="AA333" s="456"/>
      <c r="AB333" s="456"/>
      <c r="AC333" s="456"/>
      <c r="AD333" s="456"/>
      <c r="AE333" s="456"/>
      <c r="AF333" s="456"/>
      <c r="AG333" s="456"/>
      <c r="AH333" s="456"/>
      <c r="AI333" s="456"/>
      <c r="AJ333" s="456"/>
    </row>
    <row r="334" spans="1:36" ht="30">
      <c r="A334" s="404" t="s">
        <v>1568</v>
      </c>
      <c r="B334" s="477" t="s">
        <v>1921</v>
      </c>
      <c r="C334" s="456" t="s">
        <v>1922</v>
      </c>
      <c r="D334" s="470" t="s">
        <v>1923</v>
      </c>
      <c r="E334" s="477" t="s">
        <v>1924</v>
      </c>
      <c r="F334" s="470" t="s">
        <v>1925</v>
      </c>
      <c r="G334" s="477" t="s">
        <v>1926</v>
      </c>
      <c r="H334" s="477" t="s">
        <v>1927</v>
      </c>
      <c r="I334" s="470" t="s">
        <v>1123</v>
      </c>
      <c r="J334" s="470" t="s">
        <v>1928</v>
      </c>
      <c r="K334" s="468" t="s">
        <v>1929</v>
      </c>
      <c r="L334" s="25"/>
      <c r="M334" s="470" t="s">
        <v>1930</v>
      </c>
      <c r="N334" s="470" t="s">
        <v>1930</v>
      </c>
      <c r="O334" s="456"/>
      <c r="P334" s="456"/>
      <c r="Q334" s="456"/>
      <c r="R334" s="456"/>
      <c r="S334" s="456"/>
      <c r="T334" s="456"/>
      <c r="U334" s="456"/>
      <c r="V334" s="456"/>
      <c r="W334" s="456"/>
      <c r="X334" s="456"/>
      <c r="Y334" s="456"/>
      <c r="Z334" s="456"/>
      <c r="AA334" s="456"/>
      <c r="AB334" s="456"/>
      <c r="AC334" s="456"/>
      <c r="AD334" s="456"/>
      <c r="AE334" s="456"/>
      <c r="AF334" s="456"/>
      <c r="AG334" s="456"/>
      <c r="AH334" s="456"/>
      <c r="AI334" s="456"/>
      <c r="AJ334" s="456"/>
    </row>
    <row r="335" spans="1:36" ht="15">
      <c r="A335" s="404" t="s">
        <v>1840</v>
      </c>
      <c r="B335" s="456" t="s">
        <v>1931</v>
      </c>
      <c r="C335" s="456" t="s">
        <v>1123</v>
      </c>
      <c r="D335" s="456" t="s">
        <v>1123</v>
      </c>
      <c r="E335" s="456" t="s">
        <v>1123</v>
      </c>
      <c r="F335" s="456" t="s">
        <v>1123</v>
      </c>
      <c r="G335" s="456" t="s">
        <v>1123</v>
      </c>
      <c r="H335" s="456" t="s">
        <v>1123</v>
      </c>
      <c r="I335" s="456" t="s">
        <v>1123</v>
      </c>
      <c r="J335" s="456" t="s">
        <v>1123</v>
      </c>
      <c r="K335" s="468" t="s">
        <v>1932</v>
      </c>
      <c r="L335" s="25"/>
      <c r="M335" s="456" t="s">
        <v>1123</v>
      </c>
      <c r="N335" s="456" t="s">
        <v>1123</v>
      </c>
      <c r="O335" s="456"/>
      <c r="P335" s="456"/>
      <c r="Q335" s="456"/>
      <c r="R335" s="456"/>
      <c r="S335" s="456"/>
      <c r="T335" s="456"/>
      <c r="U335" s="456"/>
      <c r="V335" s="456"/>
      <c r="W335" s="456"/>
      <c r="X335" s="456"/>
      <c r="Y335" s="456"/>
      <c r="Z335" s="456"/>
      <c r="AA335" s="456"/>
      <c r="AB335" s="456"/>
      <c r="AC335" s="456"/>
      <c r="AD335" s="456"/>
      <c r="AE335" s="456"/>
      <c r="AF335" s="456"/>
      <c r="AG335" s="456"/>
      <c r="AH335" s="456"/>
      <c r="AI335" s="456"/>
      <c r="AJ335" s="456"/>
    </row>
    <row r="336" spans="1:36" ht="14.25" customHeight="1">
      <c r="A336" s="456"/>
      <c r="B336" s="456"/>
      <c r="C336" s="456"/>
      <c r="D336" s="456"/>
      <c r="E336" s="456"/>
      <c r="F336" s="456"/>
      <c r="G336" s="456"/>
      <c r="H336" s="456"/>
      <c r="I336" s="456"/>
      <c r="J336" s="456"/>
      <c r="K336" s="456"/>
      <c r="L336" s="25"/>
      <c r="M336" s="456"/>
      <c r="N336" s="456"/>
      <c r="O336" s="456"/>
      <c r="P336" s="456"/>
      <c r="Q336" s="456"/>
      <c r="R336" s="456"/>
      <c r="S336" s="456"/>
      <c r="T336" s="456"/>
      <c r="U336" s="456"/>
      <c r="V336" s="456"/>
      <c r="W336" s="456"/>
      <c r="X336" s="456"/>
      <c r="Y336" s="456"/>
      <c r="Z336" s="456"/>
      <c r="AA336" s="456"/>
      <c r="AB336" s="456"/>
      <c r="AC336" s="456"/>
      <c r="AD336" s="456"/>
      <c r="AE336" s="456"/>
      <c r="AF336" s="456"/>
      <c r="AG336" s="456"/>
      <c r="AH336" s="456"/>
      <c r="AI336" s="456"/>
      <c r="AJ336" s="456"/>
    </row>
    <row r="337" spans="1:36" ht="15.75">
      <c r="A337" s="404" t="s">
        <v>1526</v>
      </c>
      <c r="B337" s="411" t="s">
        <v>1933</v>
      </c>
      <c r="C337" s="411" t="s">
        <v>1934</v>
      </c>
      <c r="D337" s="411" t="s">
        <v>1935</v>
      </c>
      <c r="E337" s="411" t="s">
        <v>1936</v>
      </c>
      <c r="F337" s="411" t="s">
        <v>1937</v>
      </c>
      <c r="G337" s="411" t="s">
        <v>1938</v>
      </c>
      <c r="H337" s="411" t="s">
        <v>1939</v>
      </c>
      <c r="I337" s="411" t="s">
        <v>1940</v>
      </c>
      <c r="J337" s="411" t="s">
        <v>1941</v>
      </c>
      <c r="K337" s="411" t="s">
        <v>1942</v>
      </c>
      <c r="L337" s="25"/>
      <c r="M337" s="411" t="s">
        <v>1943</v>
      </c>
      <c r="N337" s="411" t="s">
        <v>1943</v>
      </c>
      <c r="O337" s="456"/>
      <c r="P337" s="456"/>
      <c r="Q337" s="456"/>
      <c r="R337" s="456"/>
      <c r="S337" s="456"/>
      <c r="T337" s="456"/>
      <c r="U337" s="456"/>
      <c r="V337" s="456"/>
      <c r="W337" s="456"/>
      <c r="X337" s="456"/>
      <c r="Y337" s="456"/>
      <c r="Z337" s="456"/>
      <c r="AA337" s="456"/>
      <c r="AB337" s="456"/>
      <c r="AC337" s="456"/>
      <c r="AD337" s="456"/>
      <c r="AE337" s="456"/>
      <c r="AF337" s="456"/>
      <c r="AG337" s="456"/>
      <c r="AH337" s="456"/>
      <c r="AI337" s="456"/>
      <c r="AJ337" s="456"/>
    </row>
    <row r="338" spans="1:36" ht="15">
      <c r="A338" s="404" t="s">
        <v>1536</v>
      </c>
      <c r="B338" s="298" t="s">
        <v>1502</v>
      </c>
      <c r="C338" s="300" t="s">
        <v>1209</v>
      </c>
      <c r="D338" s="301" t="s">
        <v>1211</v>
      </c>
      <c r="E338" s="302" t="s">
        <v>1212</v>
      </c>
      <c r="F338" s="303" t="s">
        <v>1210</v>
      </c>
      <c r="G338" s="304" t="s">
        <v>1213</v>
      </c>
      <c r="H338" s="305" t="s">
        <v>1214</v>
      </c>
      <c r="I338" s="306" t="s">
        <v>1215</v>
      </c>
      <c r="J338" s="307" t="s">
        <v>1216</v>
      </c>
      <c r="K338" s="309" t="s">
        <v>1217</v>
      </c>
      <c r="L338" s="25"/>
      <c r="M338" s="299" t="s">
        <v>1504</v>
      </c>
      <c r="N338" s="310" t="s">
        <v>1516</v>
      </c>
      <c r="O338" s="456"/>
      <c r="P338" s="456"/>
      <c r="Q338" s="456"/>
      <c r="R338" s="456"/>
      <c r="S338" s="456"/>
      <c r="T338" s="456"/>
      <c r="U338" s="456"/>
      <c r="V338" s="456"/>
      <c r="W338" s="456"/>
      <c r="X338" s="456"/>
      <c r="Y338" s="456"/>
      <c r="Z338" s="456"/>
      <c r="AA338" s="456"/>
      <c r="AB338" s="456"/>
      <c r="AC338" s="456"/>
      <c r="AD338" s="456"/>
      <c r="AE338" s="456"/>
      <c r="AF338" s="456"/>
      <c r="AG338" s="456"/>
      <c r="AH338" s="456"/>
      <c r="AI338" s="456"/>
      <c r="AJ338" s="456"/>
    </row>
    <row r="339" spans="1:36" ht="15">
      <c r="A339" s="404" t="s">
        <v>1537</v>
      </c>
      <c r="B339" s="404" t="s">
        <v>1506</v>
      </c>
      <c r="C339" s="404" t="s">
        <v>1506</v>
      </c>
      <c r="D339" s="404" t="s">
        <v>1506</v>
      </c>
      <c r="E339" s="404" t="s">
        <v>1506</v>
      </c>
      <c r="F339" s="404" t="s">
        <v>1506</v>
      </c>
      <c r="G339" s="404" t="s">
        <v>1506</v>
      </c>
      <c r="H339" s="404" t="s">
        <v>1506</v>
      </c>
      <c r="I339" s="404" t="s">
        <v>1506</v>
      </c>
      <c r="J339" s="404" t="s">
        <v>1506</v>
      </c>
      <c r="K339" s="404" t="s">
        <v>1506</v>
      </c>
      <c r="L339" s="25"/>
      <c r="M339" s="312" t="s">
        <v>1506</v>
      </c>
      <c r="N339" s="404" t="s">
        <v>1506</v>
      </c>
      <c r="O339" s="456"/>
      <c r="P339" s="456"/>
      <c r="Q339" s="456"/>
      <c r="R339" s="456"/>
      <c r="S339" s="456"/>
      <c r="T339" s="456"/>
      <c r="U339" s="456"/>
      <c r="V339" s="456"/>
      <c r="W339" s="456"/>
      <c r="X339" s="456"/>
      <c r="Y339" s="456"/>
      <c r="Z339" s="456"/>
      <c r="AA339" s="456"/>
      <c r="AB339" s="456"/>
      <c r="AC339" s="456"/>
      <c r="AD339" s="456"/>
      <c r="AE339" s="456"/>
      <c r="AF339" s="456"/>
      <c r="AG339" s="456"/>
      <c r="AH339" s="456"/>
      <c r="AI339" s="456"/>
      <c r="AJ339" s="456"/>
    </row>
    <row r="340" spans="1:36" ht="15.75">
      <c r="A340" s="423" t="s">
        <v>1045</v>
      </c>
      <c r="B340" s="331" t="s">
        <v>1823</v>
      </c>
      <c r="C340" s="331" t="s">
        <v>1896</v>
      </c>
      <c r="D340" s="424" t="s">
        <v>1944</v>
      </c>
      <c r="E340" s="331" t="s">
        <v>1896</v>
      </c>
      <c r="F340" s="331" t="s">
        <v>1686</v>
      </c>
      <c r="G340" s="331" t="s">
        <v>1824</v>
      </c>
      <c r="H340" s="331" t="s">
        <v>1896</v>
      </c>
      <c r="I340" s="331" t="s">
        <v>1823</v>
      </c>
      <c r="J340" s="331" t="s">
        <v>1897</v>
      </c>
      <c r="K340" s="331" t="s">
        <v>1896</v>
      </c>
      <c r="L340" s="26"/>
      <c r="M340" s="331" t="s">
        <v>1896</v>
      </c>
      <c r="N340" s="331" t="s">
        <v>1896</v>
      </c>
      <c r="O340" s="456"/>
      <c r="P340" s="456"/>
      <c r="Q340" s="456"/>
      <c r="R340" s="456"/>
      <c r="S340" s="456"/>
      <c r="T340" s="456"/>
      <c r="U340" s="456"/>
      <c r="V340" s="456"/>
      <c r="W340" s="456"/>
      <c r="X340" s="456"/>
      <c r="Y340" s="456"/>
      <c r="Z340" s="456"/>
      <c r="AA340" s="456"/>
      <c r="AB340" s="456"/>
      <c r="AC340" s="456"/>
      <c r="AD340" s="456"/>
      <c r="AE340" s="456"/>
      <c r="AF340" s="456"/>
      <c r="AG340" s="456"/>
      <c r="AH340" s="456"/>
      <c r="AI340" s="456"/>
      <c r="AJ340" s="456"/>
    </row>
    <row r="341" spans="1:36" ht="15.75">
      <c r="A341" s="425" t="s">
        <v>1539</v>
      </c>
      <c r="B341" s="336" t="s">
        <v>1897</v>
      </c>
      <c r="C341" s="336" t="s">
        <v>1824</v>
      </c>
      <c r="D341" s="336" t="s">
        <v>1945</v>
      </c>
      <c r="E341" s="336" t="s">
        <v>1824</v>
      </c>
      <c r="F341" s="336" t="s">
        <v>1824</v>
      </c>
      <c r="G341" s="336" t="s">
        <v>1824</v>
      </c>
      <c r="H341" s="336" t="s">
        <v>1946</v>
      </c>
      <c r="I341" s="336" t="s">
        <v>1824</v>
      </c>
      <c r="J341" s="336" t="s">
        <v>1824</v>
      </c>
      <c r="K341" s="336" t="s">
        <v>1824</v>
      </c>
      <c r="L341" s="26"/>
      <c r="M341" s="336" t="s">
        <v>1123</v>
      </c>
      <c r="N341" s="336" t="s">
        <v>1123</v>
      </c>
      <c r="O341" s="456"/>
      <c r="P341" s="456"/>
      <c r="Q341" s="456"/>
      <c r="R341" s="456"/>
      <c r="S341" s="456"/>
      <c r="T341" s="456"/>
      <c r="U341" s="456"/>
      <c r="V341" s="456"/>
      <c r="W341" s="456"/>
      <c r="X341" s="456"/>
      <c r="Y341" s="456"/>
      <c r="Z341" s="456"/>
      <c r="AA341" s="456"/>
      <c r="AB341" s="456"/>
      <c r="AC341" s="456"/>
      <c r="AD341" s="456"/>
      <c r="AE341" s="456"/>
      <c r="AF341" s="456"/>
      <c r="AG341" s="456"/>
      <c r="AH341" s="456"/>
      <c r="AI341" s="456"/>
      <c r="AJ341" s="456"/>
    </row>
    <row r="342" spans="1:36" ht="15">
      <c r="A342" s="426" t="s">
        <v>7</v>
      </c>
      <c r="B342" s="341">
        <v>3</v>
      </c>
      <c r="C342" s="341">
        <v>5</v>
      </c>
      <c r="D342" s="341">
        <v>0</v>
      </c>
      <c r="E342" s="341">
        <v>4</v>
      </c>
      <c r="F342" s="341">
        <v>2</v>
      </c>
      <c r="G342" s="341">
        <v>3</v>
      </c>
      <c r="H342" s="341">
        <v>5</v>
      </c>
      <c r="I342" s="341">
        <v>3</v>
      </c>
      <c r="J342" s="341">
        <v>3</v>
      </c>
      <c r="K342" s="341">
        <v>5</v>
      </c>
      <c r="L342" s="26"/>
      <c r="M342" s="341">
        <v>5</v>
      </c>
      <c r="N342" s="341">
        <v>5</v>
      </c>
      <c r="O342" s="456"/>
      <c r="P342" s="456"/>
      <c r="Q342" s="456"/>
      <c r="R342" s="456"/>
      <c r="S342" s="456"/>
      <c r="T342" s="456"/>
      <c r="U342" s="456"/>
      <c r="V342" s="456"/>
      <c r="W342" s="456"/>
      <c r="X342" s="456"/>
      <c r="Y342" s="456"/>
      <c r="Z342" s="456"/>
      <c r="AA342" s="456"/>
      <c r="AB342" s="456"/>
      <c r="AC342" s="456"/>
      <c r="AD342" s="456"/>
      <c r="AE342" s="456"/>
      <c r="AF342" s="456"/>
      <c r="AG342" s="456"/>
      <c r="AH342" s="456"/>
      <c r="AI342" s="456"/>
      <c r="AJ342" s="456"/>
    </row>
    <row r="343" spans="1:36" ht="15">
      <c r="A343" s="427" t="s">
        <v>1050</v>
      </c>
      <c r="B343" s="346">
        <v>3</v>
      </c>
      <c r="C343" s="346">
        <v>4</v>
      </c>
      <c r="D343" s="346">
        <v>0</v>
      </c>
      <c r="E343" s="346">
        <v>4</v>
      </c>
      <c r="F343" s="346">
        <v>5</v>
      </c>
      <c r="G343" s="346">
        <v>3</v>
      </c>
      <c r="H343" s="346">
        <v>5</v>
      </c>
      <c r="I343" s="346">
        <v>3</v>
      </c>
      <c r="J343" s="346">
        <v>3</v>
      </c>
      <c r="K343" s="346">
        <v>3</v>
      </c>
      <c r="L343" s="26"/>
      <c r="M343" s="346">
        <v>4</v>
      </c>
      <c r="N343" s="346">
        <v>4</v>
      </c>
      <c r="O343" s="456"/>
      <c r="P343" s="456"/>
      <c r="Q343" s="456"/>
      <c r="R343" s="456"/>
      <c r="S343" s="456"/>
      <c r="T343" s="456"/>
      <c r="U343" s="456"/>
      <c r="V343" s="456"/>
      <c r="W343" s="456"/>
      <c r="X343" s="456"/>
      <c r="Y343" s="456"/>
      <c r="Z343" s="456"/>
      <c r="AA343" s="456"/>
      <c r="AB343" s="456"/>
      <c r="AC343" s="456"/>
      <c r="AD343" s="456"/>
      <c r="AE343" s="456"/>
      <c r="AF343" s="456"/>
      <c r="AG343" s="456"/>
      <c r="AH343" s="456"/>
      <c r="AI343" s="456"/>
      <c r="AJ343" s="456"/>
    </row>
    <row r="344" spans="1:36" ht="15">
      <c r="A344" s="404" t="s">
        <v>1541</v>
      </c>
      <c r="B344" s="350">
        <v>0.2</v>
      </c>
      <c r="C344" s="350">
        <v>0.2</v>
      </c>
      <c r="D344" s="350">
        <v>0.5</v>
      </c>
      <c r="E344" s="350">
        <v>0.2</v>
      </c>
      <c r="F344" s="350">
        <v>0.4</v>
      </c>
      <c r="G344" s="350">
        <v>0</v>
      </c>
      <c r="H344" s="350">
        <v>0.1</v>
      </c>
      <c r="I344" s="350">
        <v>0</v>
      </c>
      <c r="J344" s="350">
        <v>0.2</v>
      </c>
      <c r="K344" s="350">
        <v>0.5</v>
      </c>
      <c r="L344" s="26"/>
      <c r="M344" s="350">
        <v>-0.2</v>
      </c>
      <c r="N344" s="350">
        <v>-0.2</v>
      </c>
      <c r="O344" s="456"/>
      <c r="P344" s="456"/>
      <c r="Q344" s="456"/>
      <c r="R344" s="456"/>
      <c r="S344" s="456"/>
      <c r="T344" s="456"/>
      <c r="U344" s="456"/>
      <c r="V344" s="456"/>
      <c r="W344" s="456"/>
      <c r="X344" s="456"/>
      <c r="Y344" s="456"/>
      <c r="Z344" s="456"/>
      <c r="AA344" s="456"/>
      <c r="AB344" s="456"/>
      <c r="AC344" s="456"/>
      <c r="AD344" s="456"/>
      <c r="AE344" s="456"/>
      <c r="AF344" s="456"/>
      <c r="AG344" s="456"/>
      <c r="AH344" s="456"/>
      <c r="AI344" s="456"/>
      <c r="AJ344" s="456"/>
    </row>
    <row r="345" spans="1:36" ht="15">
      <c r="A345" s="404" t="s">
        <v>1542</v>
      </c>
      <c r="B345" s="354">
        <v>0.2</v>
      </c>
      <c r="C345" s="354">
        <v>-0.2</v>
      </c>
      <c r="D345" s="354">
        <v>0.5</v>
      </c>
      <c r="E345" s="354">
        <v>-0.2</v>
      </c>
      <c r="F345" s="354">
        <v>-0.4</v>
      </c>
      <c r="G345" s="354">
        <v>0</v>
      </c>
      <c r="H345" s="354">
        <v>0.1</v>
      </c>
      <c r="I345" s="354">
        <v>0</v>
      </c>
      <c r="J345" s="354">
        <v>0.2</v>
      </c>
      <c r="K345" s="354">
        <v>0.5</v>
      </c>
      <c r="L345" s="26"/>
      <c r="M345" s="354">
        <v>0.2</v>
      </c>
      <c r="N345" s="354">
        <v>0.2</v>
      </c>
      <c r="O345" s="456"/>
      <c r="P345" s="456"/>
      <c r="Q345" s="456"/>
      <c r="R345" s="456"/>
      <c r="S345" s="456"/>
      <c r="T345" s="456"/>
      <c r="U345" s="456"/>
      <c r="V345" s="456"/>
      <c r="W345" s="456"/>
      <c r="X345" s="456"/>
      <c r="Y345" s="456"/>
      <c r="Z345" s="456"/>
      <c r="AA345" s="456"/>
      <c r="AB345" s="456"/>
      <c r="AC345" s="456"/>
      <c r="AD345" s="456"/>
      <c r="AE345" s="456"/>
      <c r="AF345" s="456"/>
      <c r="AG345" s="456"/>
      <c r="AH345" s="456"/>
      <c r="AI345" s="456"/>
      <c r="AJ345" s="456"/>
    </row>
    <row r="346" spans="1:36" ht="15">
      <c r="A346" s="404" t="s">
        <v>1543</v>
      </c>
      <c r="B346" s="358">
        <v>0.2</v>
      </c>
      <c r="C346" s="358">
        <v>-1</v>
      </c>
      <c r="D346" s="358">
        <v>0.5</v>
      </c>
      <c r="E346" s="358">
        <v>-1</v>
      </c>
      <c r="F346" s="358">
        <v>0</v>
      </c>
      <c r="G346" s="358">
        <v>0</v>
      </c>
      <c r="H346" s="358">
        <v>0.1</v>
      </c>
      <c r="I346" s="358">
        <v>0</v>
      </c>
      <c r="J346" s="358">
        <v>0.2</v>
      </c>
      <c r="K346" s="358">
        <v>0.5</v>
      </c>
      <c r="L346" s="26"/>
      <c r="M346" s="358">
        <v>-1</v>
      </c>
      <c r="N346" s="358">
        <v>-1</v>
      </c>
      <c r="O346" s="456"/>
      <c r="P346" s="456"/>
      <c r="Q346" s="456"/>
      <c r="R346" s="456"/>
      <c r="S346" s="456"/>
      <c r="T346" s="456"/>
      <c r="U346" s="456"/>
      <c r="V346" s="456"/>
      <c r="W346" s="456"/>
      <c r="X346" s="456"/>
      <c r="Y346" s="456"/>
      <c r="Z346" s="456"/>
      <c r="AA346" s="456"/>
      <c r="AB346" s="456"/>
      <c r="AC346" s="456"/>
      <c r="AD346" s="456"/>
      <c r="AE346" s="456"/>
      <c r="AF346" s="456"/>
      <c r="AG346" s="456"/>
      <c r="AH346" s="456"/>
      <c r="AI346" s="456"/>
      <c r="AJ346" s="456"/>
    </row>
    <row r="347" spans="1:36" ht="15">
      <c r="A347" s="404" t="s">
        <v>1544</v>
      </c>
      <c r="B347" s="362">
        <v>0.2</v>
      </c>
      <c r="C347" s="362">
        <v>0.2</v>
      </c>
      <c r="D347" s="362">
        <v>0.5</v>
      </c>
      <c r="E347" s="362">
        <v>0.2</v>
      </c>
      <c r="F347" s="362">
        <v>0</v>
      </c>
      <c r="G347" s="362">
        <v>0</v>
      </c>
      <c r="H347" s="362">
        <v>0.1</v>
      </c>
      <c r="I347" s="362">
        <v>0</v>
      </c>
      <c r="J347" s="362">
        <v>0.2</v>
      </c>
      <c r="K347" s="362">
        <v>-0.5</v>
      </c>
      <c r="L347" s="26"/>
      <c r="M347" s="362">
        <v>0.2</v>
      </c>
      <c r="N347" s="362">
        <v>0.2</v>
      </c>
      <c r="O347" s="456"/>
      <c r="P347" s="456"/>
      <c r="Q347" s="456"/>
      <c r="R347" s="456"/>
      <c r="S347" s="456"/>
      <c r="T347" s="456"/>
      <c r="U347" s="456"/>
      <c r="V347" s="456"/>
      <c r="W347" s="456"/>
      <c r="X347" s="456"/>
      <c r="Y347" s="456"/>
      <c r="Z347" s="456"/>
      <c r="AA347" s="456"/>
      <c r="AB347" s="456"/>
      <c r="AC347" s="456"/>
      <c r="AD347" s="456"/>
      <c r="AE347" s="456"/>
      <c r="AF347" s="456"/>
      <c r="AG347" s="456"/>
      <c r="AH347" s="456"/>
      <c r="AI347" s="456"/>
      <c r="AJ347" s="456"/>
    </row>
    <row r="348" spans="1:36" ht="15">
      <c r="A348" s="428" t="s">
        <v>1545</v>
      </c>
      <c r="B348" s="367">
        <v>0.2</v>
      </c>
      <c r="C348" s="367">
        <v>0.8</v>
      </c>
      <c r="D348" s="367">
        <v>0.5</v>
      </c>
      <c r="E348" s="367">
        <v>0.8</v>
      </c>
      <c r="F348" s="367">
        <v>0.2</v>
      </c>
      <c r="G348" s="367">
        <v>0</v>
      </c>
      <c r="H348" s="367">
        <v>0.1</v>
      </c>
      <c r="I348" s="367">
        <v>0.5</v>
      </c>
      <c r="J348" s="367">
        <v>0.2</v>
      </c>
      <c r="K348" s="367">
        <v>0.5</v>
      </c>
      <c r="L348" s="26"/>
      <c r="M348" s="367">
        <v>0.8</v>
      </c>
      <c r="N348" s="367">
        <v>0.8</v>
      </c>
      <c r="O348" s="456"/>
      <c r="P348" s="456"/>
      <c r="Q348" s="456"/>
      <c r="R348" s="456"/>
      <c r="S348" s="456"/>
      <c r="T348" s="456"/>
      <c r="U348" s="456"/>
      <c r="V348" s="456"/>
      <c r="W348" s="456"/>
      <c r="X348" s="456"/>
      <c r="Y348" s="456"/>
      <c r="Z348" s="456"/>
      <c r="AA348" s="456"/>
      <c r="AB348" s="456"/>
      <c r="AC348" s="456"/>
      <c r="AD348" s="456"/>
      <c r="AE348" s="456"/>
      <c r="AF348" s="456"/>
      <c r="AG348" s="456"/>
      <c r="AH348" s="456"/>
      <c r="AI348" s="456"/>
      <c r="AJ348" s="456"/>
    </row>
    <row r="349" spans="1:36" ht="15">
      <c r="A349" s="404" t="s">
        <v>1546</v>
      </c>
      <c r="B349" s="371">
        <v>0.2</v>
      </c>
      <c r="C349" s="371">
        <v>0.2</v>
      </c>
      <c r="D349" s="371">
        <v>0.5</v>
      </c>
      <c r="E349" s="371">
        <v>0.2</v>
      </c>
      <c r="F349" s="371">
        <v>-0.2</v>
      </c>
      <c r="G349" s="371">
        <v>0</v>
      </c>
      <c r="H349" s="371">
        <v>0.1</v>
      </c>
      <c r="I349" s="371">
        <v>-0.5</v>
      </c>
      <c r="J349" s="371">
        <v>0.2</v>
      </c>
      <c r="K349" s="371">
        <v>0</v>
      </c>
      <c r="L349" s="456"/>
      <c r="M349" s="371">
        <v>0.2</v>
      </c>
      <c r="N349" s="371">
        <v>0.2</v>
      </c>
      <c r="O349" s="456"/>
      <c r="P349" s="456"/>
      <c r="Q349" s="456"/>
      <c r="R349" s="456"/>
      <c r="S349" s="456"/>
      <c r="T349" s="456"/>
      <c r="U349" s="456"/>
      <c r="V349" s="456"/>
      <c r="W349" s="456"/>
      <c r="X349" s="456"/>
      <c r="Y349" s="456"/>
      <c r="Z349" s="456"/>
      <c r="AA349" s="456"/>
      <c r="AB349" s="456"/>
      <c r="AC349" s="456"/>
      <c r="AD349" s="456"/>
      <c r="AE349" s="456"/>
      <c r="AF349" s="456"/>
      <c r="AG349" s="456"/>
      <c r="AH349" s="456"/>
      <c r="AI349" s="456"/>
      <c r="AJ349" s="456"/>
    </row>
    <row r="350" spans="1:36" ht="15">
      <c r="A350" s="404" t="s">
        <v>1547</v>
      </c>
      <c r="B350" s="375">
        <v>0.2</v>
      </c>
      <c r="C350" s="375">
        <v>-0.8</v>
      </c>
      <c r="D350" s="375">
        <v>0.5</v>
      </c>
      <c r="E350" s="375">
        <v>-0.8</v>
      </c>
      <c r="F350" s="375">
        <v>0</v>
      </c>
      <c r="G350" s="375">
        <v>0</v>
      </c>
      <c r="H350" s="375">
        <v>0.1</v>
      </c>
      <c r="I350" s="375">
        <v>0.5</v>
      </c>
      <c r="J350" s="375">
        <v>0.2</v>
      </c>
      <c r="K350" s="375">
        <v>0.2</v>
      </c>
      <c r="L350" s="456"/>
      <c r="M350" s="375">
        <v>-0.5</v>
      </c>
      <c r="N350" s="375">
        <v>-0.5</v>
      </c>
      <c r="O350" s="456"/>
      <c r="P350" s="456"/>
      <c r="Q350" s="456"/>
      <c r="R350" s="456"/>
      <c r="S350" s="456"/>
      <c r="T350" s="456"/>
      <c r="U350" s="456"/>
      <c r="V350" s="456"/>
      <c r="W350" s="456"/>
      <c r="X350" s="456"/>
      <c r="Y350" s="456"/>
      <c r="Z350" s="456"/>
      <c r="AA350" s="456"/>
      <c r="AB350" s="456"/>
      <c r="AC350" s="456"/>
      <c r="AD350" s="456"/>
      <c r="AE350" s="456"/>
      <c r="AF350" s="456"/>
      <c r="AG350" s="456"/>
      <c r="AH350" s="456"/>
      <c r="AI350" s="456"/>
      <c r="AJ350" s="456"/>
    </row>
    <row r="351" spans="1:36" ht="15">
      <c r="A351" s="404" t="s">
        <v>1548</v>
      </c>
      <c r="B351" s="379">
        <v>0.2</v>
      </c>
      <c r="C351" s="379">
        <v>0.4</v>
      </c>
      <c r="D351" s="379">
        <v>0.5</v>
      </c>
      <c r="E351" s="379">
        <v>0.4</v>
      </c>
      <c r="F351" s="379">
        <v>0</v>
      </c>
      <c r="G351" s="379">
        <v>1</v>
      </c>
      <c r="H351" s="379">
        <v>0.1</v>
      </c>
      <c r="I351" s="379">
        <v>0</v>
      </c>
      <c r="J351" s="379">
        <v>0.2</v>
      </c>
      <c r="K351" s="379">
        <v>0.2</v>
      </c>
      <c r="L351" s="456"/>
      <c r="M351" s="379">
        <v>0.5</v>
      </c>
      <c r="N351" s="379">
        <v>0.5</v>
      </c>
      <c r="O351" s="456"/>
      <c r="P351" s="456"/>
      <c r="Q351" s="456"/>
      <c r="R351" s="456"/>
      <c r="S351" s="456"/>
      <c r="T351" s="456"/>
      <c r="U351" s="456"/>
      <c r="V351" s="456"/>
      <c r="W351" s="456"/>
      <c r="X351" s="456"/>
      <c r="Y351" s="456"/>
      <c r="Z351" s="456"/>
      <c r="AA351" s="456"/>
      <c r="AB351" s="456"/>
      <c r="AC351" s="456"/>
      <c r="AD351" s="456"/>
      <c r="AE351" s="456"/>
      <c r="AF351" s="456"/>
      <c r="AG351" s="456"/>
      <c r="AH351" s="456"/>
      <c r="AI351" s="456"/>
      <c r="AJ351" s="456"/>
    </row>
    <row r="352" spans="1:36" ht="15">
      <c r="A352" s="404" t="s">
        <v>1549</v>
      </c>
      <c r="B352" s="383">
        <v>0.2</v>
      </c>
      <c r="C352" s="383">
        <v>1</v>
      </c>
      <c r="D352" s="383">
        <v>0.5</v>
      </c>
      <c r="E352" s="383">
        <v>1</v>
      </c>
      <c r="F352" s="383">
        <v>0</v>
      </c>
      <c r="G352" s="383">
        <v>0</v>
      </c>
      <c r="H352" s="383">
        <v>0.1</v>
      </c>
      <c r="I352" s="383">
        <v>0</v>
      </c>
      <c r="J352" s="383">
        <v>0.2</v>
      </c>
      <c r="K352" s="383">
        <v>0</v>
      </c>
      <c r="L352" s="456"/>
      <c r="M352" s="383">
        <v>1</v>
      </c>
      <c r="N352" s="383">
        <v>1</v>
      </c>
      <c r="O352" s="456"/>
      <c r="P352" s="456"/>
      <c r="Q352" s="456"/>
      <c r="R352" s="456"/>
      <c r="S352" s="456"/>
      <c r="T352" s="456"/>
      <c r="U352" s="456"/>
      <c r="V352" s="456"/>
      <c r="W352" s="456"/>
      <c r="X352" s="456"/>
      <c r="Y352" s="456"/>
      <c r="Z352" s="456"/>
      <c r="AA352" s="456"/>
      <c r="AB352" s="456"/>
      <c r="AC352" s="456"/>
      <c r="AD352" s="456"/>
      <c r="AE352" s="456"/>
      <c r="AF352" s="456"/>
      <c r="AG352" s="456"/>
      <c r="AH352" s="456"/>
      <c r="AI352" s="456"/>
      <c r="AJ352" s="456"/>
    </row>
    <row r="353" spans="1:36" ht="15">
      <c r="A353" s="404" t="s">
        <v>1072</v>
      </c>
      <c r="B353" s="341">
        <v>4</v>
      </c>
      <c r="C353" s="341">
        <v>4</v>
      </c>
      <c r="D353" s="341">
        <v>4</v>
      </c>
      <c r="E353" s="341">
        <v>4</v>
      </c>
      <c r="F353" s="341">
        <v>4</v>
      </c>
      <c r="G353" s="341">
        <v>4</v>
      </c>
      <c r="H353" s="341">
        <v>4</v>
      </c>
      <c r="I353" s="341">
        <v>4</v>
      </c>
      <c r="J353" s="341">
        <v>4</v>
      </c>
      <c r="K353" s="341">
        <v>4</v>
      </c>
      <c r="L353" s="456"/>
      <c r="M353" s="341">
        <v>1</v>
      </c>
      <c r="N353" s="341">
        <v>1</v>
      </c>
      <c r="O353" s="456"/>
      <c r="P353" s="456"/>
      <c r="Q353" s="456"/>
      <c r="R353" s="456"/>
      <c r="S353" s="456"/>
      <c r="T353" s="456"/>
      <c r="U353" s="456"/>
      <c r="V353" s="456"/>
      <c r="W353" s="456"/>
      <c r="X353" s="456"/>
      <c r="Y353" s="456"/>
      <c r="Z353" s="456"/>
      <c r="AA353" s="456"/>
      <c r="AB353" s="456"/>
      <c r="AC353" s="456"/>
      <c r="AD353" s="456"/>
      <c r="AE353" s="456"/>
      <c r="AF353" s="456"/>
      <c r="AG353" s="456"/>
      <c r="AH353" s="456"/>
      <c r="AI353" s="456"/>
      <c r="AJ353" s="456"/>
    </row>
    <row r="354" spans="1:36" ht="15">
      <c r="A354" s="404" t="s">
        <v>1074</v>
      </c>
      <c r="B354" s="341">
        <v>4</v>
      </c>
      <c r="C354" s="341">
        <v>4</v>
      </c>
      <c r="D354" s="341">
        <v>4</v>
      </c>
      <c r="E354" s="341">
        <v>4</v>
      </c>
      <c r="F354" s="341">
        <v>4</v>
      </c>
      <c r="G354" s="341">
        <v>4</v>
      </c>
      <c r="H354" s="341">
        <v>4</v>
      </c>
      <c r="I354" s="341">
        <v>4</v>
      </c>
      <c r="J354" s="341">
        <v>4</v>
      </c>
      <c r="K354" s="341">
        <v>4</v>
      </c>
      <c r="L354" s="456"/>
      <c r="M354" s="341">
        <v>1</v>
      </c>
      <c r="N354" s="341">
        <v>1</v>
      </c>
      <c r="O354" s="456"/>
      <c r="P354" s="456"/>
      <c r="Q354" s="456"/>
      <c r="R354" s="456"/>
      <c r="S354" s="456"/>
      <c r="T354" s="456"/>
      <c r="U354" s="456"/>
      <c r="V354" s="456"/>
      <c r="W354" s="456"/>
      <c r="X354" s="456"/>
      <c r="Y354" s="456"/>
      <c r="Z354" s="456"/>
      <c r="AA354" s="456"/>
      <c r="AB354" s="456"/>
      <c r="AC354" s="456"/>
      <c r="AD354" s="456"/>
      <c r="AE354" s="456"/>
      <c r="AF354" s="456"/>
      <c r="AG354" s="456"/>
      <c r="AH354" s="456"/>
      <c r="AI354" s="456"/>
      <c r="AJ354" s="456"/>
    </row>
    <row r="355" spans="1:36" ht="15">
      <c r="A355" s="404" t="s">
        <v>1076</v>
      </c>
      <c r="B355" s="388">
        <v>4</v>
      </c>
      <c r="C355" s="388">
        <v>4</v>
      </c>
      <c r="D355" s="388">
        <v>4</v>
      </c>
      <c r="E355" s="388">
        <v>4</v>
      </c>
      <c r="F355" s="388">
        <v>4</v>
      </c>
      <c r="G355" s="388">
        <v>4</v>
      </c>
      <c r="H355" s="388">
        <v>4</v>
      </c>
      <c r="I355" s="388">
        <v>4</v>
      </c>
      <c r="J355" s="388">
        <v>4</v>
      </c>
      <c r="K355" s="388">
        <v>4</v>
      </c>
      <c r="L355" s="456"/>
      <c r="M355" s="388">
        <v>1</v>
      </c>
      <c r="N355" s="388">
        <v>1</v>
      </c>
      <c r="O355" s="456"/>
      <c r="P355" s="456"/>
      <c r="Q355" s="456"/>
      <c r="R355" s="456"/>
      <c r="S355" s="456"/>
      <c r="T355" s="456"/>
      <c r="U355" s="456"/>
      <c r="V355" s="456"/>
      <c r="W355" s="456"/>
      <c r="X355" s="456"/>
      <c r="Y355" s="456"/>
      <c r="Z355" s="456"/>
      <c r="AA355" s="456"/>
      <c r="AB355" s="456"/>
      <c r="AC355" s="456"/>
      <c r="AD355" s="456"/>
      <c r="AE355" s="456"/>
      <c r="AF355" s="456"/>
      <c r="AG355" s="456"/>
      <c r="AH355" s="456"/>
      <c r="AI355" s="456"/>
      <c r="AJ355" s="456"/>
    </row>
    <row r="356" spans="1:36" ht="15">
      <c r="A356" s="404" t="s">
        <v>566</v>
      </c>
      <c r="B356" s="470" t="s">
        <v>1947</v>
      </c>
      <c r="C356" s="470" t="s">
        <v>1948</v>
      </c>
      <c r="D356" s="470" t="s">
        <v>1123</v>
      </c>
      <c r="E356" s="470" t="s">
        <v>1948</v>
      </c>
      <c r="F356" s="470" t="s">
        <v>1949</v>
      </c>
      <c r="G356" s="470" t="s">
        <v>1950</v>
      </c>
      <c r="H356" s="470" t="s">
        <v>1951</v>
      </c>
      <c r="I356" s="470" t="s">
        <v>1952</v>
      </c>
      <c r="J356" s="470" t="s">
        <v>1953</v>
      </c>
      <c r="K356" s="470" t="s">
        <v>1904</v>
      </c>
      <c r="L356" s="456"/>
      <c r="M356" s="470" t="s">
        <v>1948</v>
      </c>
      <c r="N356" s="470" t="s">
        <v>1948</v>
      </c>
      <c r="O356" s="456"/>
      <c r="P356" s="456"/>
      <c r="Q356" s="456"/>
      <c r="R356" s="456"/>
      <c r="S356" s="456"/>
      <c r="T356" s="456"/>
      <c r="U356" s="456"/>
      <c r="V356" s="456"/>
      <c r="W356" s="456"/>
      <c r="X356" s="456"/>
      <c r="Y356" s="456"/>
      <c r="Z356" s="456"/>
      <c r="AA356" s="456"/>
      <c r="AB356" s="456"/>
      <c r="AC356" s="456"/>
      <c r="AD356" s="456"/>
      <c r="AE356" s="456"/>
      <c r="AF356" s="456"/>
      <c r="AG356" s="456"/>
      <c r="AH356" s="456"/>
      <c r="AI356" s="456"/>
      <c r="AJ356" s="456"/>
    </row>
    <row r="357" spans="1:36" ht="15.75">
      <c r="A357" s="429" t="s">
        <v>1088</v>
      </c>
      <c r="B357" s="392" t="s">
        <v>1551</v>
      </c>
      <c r="C357" s="392" t="s">
        <v>1551</v>
      </c>
      <c r="D357" s="392" t="s">
        <v>1551</v>
      </c>
      <c r="E357" s="392" t="s">
        <v>1551</v>
      </c>
      <c r="F357" s="392" t="s">
        <v>1551</v>
      </c>
      <c r="G357" s="392" t="s">
        <v>1551</v>
      </c>
      <c r="H357" s="392" t="s">
        <v>1551</v>
      </c>
      <c r="I357" s="392" t="s">
        <v>1551</v>
      </c>
      <c r="J357" s="392" t="s">
        <v>1551</v>
      </c>
      <c r="K357" s="392" t="s">
        <v>1551</v>
      </c>
      <c r="L357" s="456"/>
      <c r="M357" s="392" t="s">
        <v>1551</v>
      </c>
      <c r="N357" s="392" t="s">
        <v>1551</v>
      </c>
      <c r="O357" s="456"/>
      <c r="P357" s="456"/>
      <c r="Q357" s="456"/>
      <c r="R357" s="456"/>
      <c r="S357" s="456"/>
      <c r="T357" s="456"/>
      <c r="U357" s="456"/>
      <c r="V357" s="456"/>
      <c r="W357" s="456"/>
      <c r="X357" s="456"/>
      <c r="Y357" s="456"/>
      <c r="Z357" s="456"/>
      <c r="AA357" s="456"/>
      <c r="AB357" s="456"/>
      <c r="AC357" s="456"/>
      <c r="AD357" s="456"/>
      <c r="AE357" s="456"/>
      <c r="AF357" s="456"/>
      <c r="AG357" s="456"/>
      <c r="AH357" s="456"/>
      <c r="AI357" s="456"/>
      <c r="AJ357" s="456"/>
    </row>
    <row r="358" spans="1:36" ht="15">
      <c r="A358" s="404" t="s">
        <v>1828</v>
      </c>
      <c r="B358" s="354">
        <v>0</v>
      </c>
      <c r="C358" s="354">
        <v>0</v>
      </c>
      <c r="D358" s="354">
        <v>0</v>
      </c>
      <c r="E358" s="354">
        <v>0</v>
      </c>
      <c r="F358" s="354">
        <v>0</v>
      </c>
      <c r="G358" s="354">
        <v>0</v>
      </c>
      <c r="H358" s="354">
        <v>0</v>
      </c>
      <c r="I358" s="354">
        <v>0</v>
      </c>
      <c r="J358" s="354">
        <v>0</v>
      </c>
      <c r="K358" s="354">
        <v>0</v>
      </c>
      <c r="L358" s="456"/>
      <c r="M358" s="354">
        <v>0</v>
      </c>
      <c r="N358" s="354">
        <v>0</v>
      </c>
      <c r="O358" s="456"/>
      <c r="P358" s="456"/>
      <c r="Q358" s="456"/>
      <c r="R358" s="456"/>
      <c r="S358" s="456"/>
      <c r="T358" s="456"/>
      <c r="U358" s="456"/>
      <c r="V358" s="456"/>
      <c r="W358" s="456"/>
      <c r="X358" s="456"/>
      <c r="Y358" s="456"/>
      <c r="Z358" s="456"/>
      <c r="AA358" s="456"/>
      <c r="AB358" s="456"/>
      <c r="AC358" s="456"/>
      <c r="AD358" s="456"/>
      <c r="AE358" s="456"/>
      <c r="AF358" s="456"/>
      <c r="AG358" s="456"/>
      <c r="AH358" s="456"/>
      <c r="AI358" s="456"/>
      <c r="AJ358" s="456"/>
    </row>
    <row r="359" spans="1:36" ht="15.75">
      <c r="A359" s="404" t="s">
        <v>588</v>
      </c>
      <c r="B359" s="394" t="s">
        <v>1954</v>
      </c>
      <c r="C359" s="394" t="s">
        <v>1955</v>
      </c>
      <c r="D359" s="394" t="s">
        <v>1956</v>
      </c>
      <c r="E359" s="394" t="s">
        <v>1957</v>
      </c>
      <c r="F359" s="394" t="s">
        <v>1958</v>
      </c>
      <c r="G359" s="394" t="s">
        <v>1959</v>
      </c>
      <c r="H359" s="394" t="s">
        <v>1954</v>
      </c>
      <c r="I359" s="394" t="s">
        <v>1960</v>
      </c>
      <c r="J359" s="394" t="s">
        <v>1961</v>
      </c>
      <c r="K359" s="394" t="s">
        <v>1962</v>
      </c>
      <c r="L359" s="456"/>
      <c r="M359" s="397" t="s">
        <v>1963</v>
      </c>
      <c r="N359" s="397" t="s">
        <v>1963</v>
      </c>
      <c r="O359" s="456"/>
      <c r="P359" s="456"/>
      <c r="Q359" s="456"/>
      <c r="R359" s="456"/>
      <c r="S359" s="456"/>
      <c r="T359" s="456"/>
      <c r="U359" s="456"/>
      <c r="V359" s="456"/>
      <c r="W359" s="456"/>
      <c r="X359" s="456"/>
      <c r="Y359" s="456"/>
      <c r="Z359" s="456"/>
      <c r="AA359" s="456"/>
      <c r="AB359" s="456"/>
      <c r="AC359" s="456"/>
      <c r="AD359" s="456"/>
      <c r="AE359" s="456"/>
      <c r="AF359" s="456"/>
      <c r="AG359" s="456"/>
      <c r="AH359" s="456"/>
      <c r="AI359" s="456"/>
      <c r="AJ359" s="456"/>
    </row>
    <row r="360" spans="1:36" ht="15">
      <c r="A360" s="404" t="s">
        <v>1556</v>
      </c>
      <c r="B360" s="470">
        <v>400</v>
      </c>
      <c r="C360" s="470">
        <v>400</v>
      </c>
      <c r="D360" s="470">
        <v>400</v>
      </c>
      <c r="E360" s="470">
        <v>400</v>
      </c>
      <c r="F360" s="470">
        <v>400</v>
      </c>
      <c r="G360" s="470">
        <v>400</v>
      </c>
      <c r="H360" s="470">
        <v>400</v>
      </c>
      <c r="I360" s="470">
        <v>400</v>
      </c>
      <c r="J360" s="470">
        <v>400</v>
      </c>
      <c r="K360" s="470">
        <v>400</v>
      </c>
      <c r="L360" s="456"/>
      <c r="M360" s="470">
        <v>400</v>
      </c>
      <c r="N360" s="470">
        <v>400</v>
      </c>
      <c r="O360" s="456"/>
      <c r="P360" s="456"/>
      <c r="Q360" s="456"/>
      <c r="R360" s="456"/>
      <c r="S360" s="456"/>
      <c r="T360" s="456"/>
      <c r="U360" s="456"/>
      <c r="V360" s="456"/>
      <c r="W360" s="456"/>
      <c r="X360" s="456"/>
      <c r="Y360" s="456"/>
      <c r="Z360" s="456"/>
      <c r="AA360" s="456"/>
      <c r="AB360" s="456"/>
      <c r="AC360" s="456"/>
      <c r="AD360" s="456"/>
      <c r="AE360" s="456"/>
      <c r="AF360" s="456"/>
      <c r="AG360" s="456"/>
      <c r="AH360" s="456"/>
      <c r="AI360" s="456"/>
      <c r="AJ360" s="456"/>
    </row>
    <row r="361" spans="1:36" ht="15">
      <c r="A361" s="404" t="s">
        <v>1097</v>
      </c>
      <c r="B361" s="470">
        <v>4</v>
      </c>
      <c r="C361" s="470">
        <v>4</v>
      </c>
      <c r="D361" s="470">
        <v>4</v>
      </c>
      <c r="E361" s="470">
        <v>4</v>
      </c>
      <c r="F361" s="470">
        <v>4</v>
      </c>
      <c r="G361" s="470">
        <v>4</v>
      </c>
      <c r="H361" s="470">
        <v>4</v>
      </c>
      <c r="I361" s="470">
        <v>4</v>
      </c>
      <c r="J361" s="470">
        <v>4</v>
      </c>
      <c r="K361" s="470">
        <v>4</v>
      </c>
      <c r="L361" s="456"/>
      <c r="M361" s="470">
        <v>2</v>
      </c>
      <c r="N361" s="470">
        <v>2</v>
      </c>
      <c r="O361" s="456"/>
      <c r="P361" s="456"/>
      <c r="Q361" s="456"/>
      <c r="R361" s="456"/>
      <c r="S361" s="456"/>
      <c r="T361" s="456"/>
      <c r="U361" s="456"/>
      <c r="V361" s="456"/>
      <c r="W361" s="456"/>
      <c r="X361" s="456"/>
      <c r="Y361" s="456"/>
      <c r="Z361" s="456"/>
      <c r="AA361" s="456"/>
      <c r="AB361" s="456"/>
      <c r="AC361" s="456"/>
      <c r="AD361" s="456"/>
      <c r="AE361" s="456"/>
      <c r="AF361" s="456"/>
      <c r="AG361" s="456"/>
      <c r="AH361" s="456"/>
      <c r="AI361" s="456"/>
      <c r="AJ361" s="456"/>
    </row>
    <row r="362" spans="1:36" ht="30">
      <c r="A362" s="404" t="s">
        <v>1557</v>
      </c>
      <c r="B362" s="470" t="s">
        <v>1964</v>
      </c>
      <c r="C362" s="470" t="s">
        <v>1965</v>
      </c>
      <c r="D362" s="477" t="s">
        <v>1966</v>
      </c>
      <c r="E362" s="470" t="s">
        <v>1965</v>
      </c>
      <c r="F362" s="470" t="s">
        <v>1967</v>
      </c>
      <c r="G362" s="470" t="s">
        <v>1968</v>
      </c>
      <c r="H362" s="470"/>
      <c r="I362" s="470" t="s">
        <v>1967</v>
      </c>
      <c r="J362" s="470" t="s">
        <v>1969</v>
      </c>
      <c r="K362" s="341" t="s">
        <v>1123</v>
      </c>
      <c r="L362" s="456"/>
      <c r="M362" s="470" t="s">
        <v>1970</v>
      </c>
      <c r="N362" s="470" t="s">
        <v>1970</v>
      </c>
      <c r="O362" s="456"/>
      <c r="P362" s="456"/>
      <c r="Q362" s="456"/>
      <c r="R362" s="456"/>
      <c r="S362" s="456"/>
      <c r="T362" s="456"/>
      <c r="U362" s="456"/>
      <c r="V362" s="456"/>
      <c r="W362" s="456"/>
      <c r="X362" s="456"/>
      <c r="Y362" s="456"/>
      <c r="Z362" s="456"/>
      <c r="AA362" s="456"/>
      <c r="AB362" s="456"/>
      <c r="AC362" s="456"/>
      <c r="AD362" s="456"/>
      <c r="AE362" s="456"/>
      <c r="AF362" s="456"/>
      <c r="AG362" s="456"/>
      <c r="AH362" s="456"/>
      <c r="AI362" s="456"/>
      <c r="AJ362" s="456"/>
    </row>
    <row r="363" spans="1:36" ht="45">
      <c r="A363" s="404" t="s">
        <v>1568</v>
      </c>
      <c r="B363" s="470" t="s">
        <v>1971</v>
      </c>
      <c r="C363" s="470" t="s">
        <v>1972</v>
      </c>
      <c r="D363" s="470" t="s">
        <v>1973</v>
      </c>
      <c r="E363" s="470" t="s">
        <v>1974</v>
      </c>
      <c r="F363" s="477" t="s">
        <v>1975</v>
      </c>
      <c r="G363" s="477" t="s">
        <v>1976</v>
      </c>
      <c r="H363" s="477" t="s">
        <v>1977</v>
      </c>
      <c r="I363" s="470" t="s">
        <v>1978</v>
      </c>
      <c r="J363" s="470" t="s">
        <v>1979</v>
      </c>
      <c r="K363" s="468" t="s">
        <v>1929</v>
      </c>
      <c r="L363" s="456"/>
      <c r="M363" s="470" t="s">
        <v>1980</v>
      </c>
      <c r="N363" s="470" t="s">
        <v>1980</v>
      </c>
      <c r="O363" s="456"/>
      <c r="P363" s="456"/>
      <c r="Q363" s="456"/>
      <c r="R363" s="456"/>
      <c r="S363" s="456"/>
      <c r="T363" s="456"/>
      <c r="U363" s="456"/>
      <c r="V363" s="456"/>
      <c r="W363" s="456"/>
      <c r="X363" s="456"/>
      <c r="Y363" s="456"/>
      <c r="Z363" s="456"/>
      <c r="AA363" s="456"/>
      <c r="AB363" s="456"/>
      <c r="AC363" s="456"/>
      <c r="AD363" s="456"/>
      <c r="AE363" s="456"/>
      <c r="AF363" s="456"/>
      <c r="AG363" s="456"/>
      <c r="AH363" s="456"/>
      <c r="AI363" s="456"/>
      <c r="AJ363" s="456"/>
    </row>
    <row r="364" spans="1:36" ht="15">
      <c r="A364" s="404" t="s">
        <v>1840</v>
      </c>
      <c r="B364" s="456" t="s">
        <v>1123</v>
      </c>
      <c r="C364" s="456" t="s">
        <v>1123</v>
      </c>
      <c r="D364" s="456" t="s">
        <v>1981</v>
      </c>
      <c r="E364" s="456" t="s">
        <v>1123</v>
      </c>
      <c r="F364" s="456" t="s">
        <v>1982</v>
      </c>
      <c r="G364" s="456" t="s">
        <v>1983</v>
      </c>
      <c r="H364" s="456" t="s">
        <v>1123</v>
      </c>
      <c r="I364" s="456" t="s">
        <v>1123</v>
      </c>
      <c r="J364" s="456" t="s">
        <v>1123</v>
      </c>
      <c r="K364" s="470" t="s">
        <v>1984</v>
      </c>
      <c r="L364" s="456"/>
      <c r="M364" s="456" t="s">
        <v>1123</v>
      </c>
      <c r="N364" s="456" t="s">
        <v>1123</v>
      </c>
      <c r="O364" s="456" t="s">
        <v>1985</v>
      </c>
      <c r="P364" s="413" t="s">
        <v>1986</v>
      </c>
      <c r="Q364" s="413" t="s">
        <v>1986</v>
      </c>
      <c r="R364" s="456"/>
      <c r="S364" s="456"/>
      <c r="T364" s="456"/>
      <c r="U364" s="456"/>
      <c r="V364" s="456"/>
      <c r="W364" s="456"/>
      <c r="X364" s="456"/>
      <c r="Y364" s="456"/>
      <c r="Z364" s="456"/>
      <c r="AA364" s="456"/>
      <c r="AB364" s="456"/>
      <c r="AC364" s="456"/>
      <c r="AD364" s="456"/>
      <c r="AE364" s="456"/>
      <c r="AF364" s="456"/>
      <c r="AG364" s="456"/>
      <c r="AH364" s="456"/>
      <c r="AI364" s="456"/>
      <c r="AJ364" s="456"/>
    </row>
    <row r="365" spans="1:36" ht="15">
      <c r="A365" s="404"/>
      <c r="B365" s="456"/>
      <c r="C365" s="456"/>
      <c r="D365" s="456"/>
      <c r="E365" s="456"/>
      <c r="F365" s="456"/>
      <c r="G365" s="456"/>
      <c r="H365" s="456"/>
      <c r="I365" s="456"/>
      <c r="J365" s="456"/>
      <c r="K365" s="456"/>
      <c r="L365" s="456"/>
      <c r="M365" s="456"/>
      <c r="N365" s="456"/>
      <c r="O365" s="458"/>
      <c r="P365" s="299" t="s">
        <v>1504</v>
      </c>
      <c r="Q365" s="310" t="s">
        <v>1516</v>
      </c>
      <c r="R365" s="456"/>
      <c r="S365" s="456"/>
      <c r="T365" s="456"/>
      <c r="U365" s="456"/>
      <c r="V365" s="456"/>
      <c r="W365" s="456"/>
      <c r="X365" s="456"/>
      <c r="Y365" s="456"/>
      <c r="Z365" s="456"/>
      <c r="AA365" s="456"/>
      <c r="AB365" s="456"/>
      <c r="AC365" s="456"/>
      <c r="AD365" s="456"/>
      <c r="AE365" s="456"/>
      <c r="AF365" s="456"/>
      <c r="AG365" s="456"/>
      <c r="AH365" s="456"/>
      <c r="AI365" s="456"/>
      <c r="AJ365" s="456"/>
    </row>
    <row r="366" spans="1:36" ht="15.75">
      <c r="A366" s="404" t="s">
        <v>1526</v>
      </c>
      <c r="B366" s="413" t="s">
        <v>1987</v>
      </c>
      <c r="C366" s="413" t="s">
        <v>1988</v>
      </c>
      <c r="D366" s="413" t="s">
        <v>1989</v>
      </c>
      <c r="E366" s="413" t="s">
        <v>1990</v>
      </c>
      <c r="F366" s="413" t="s">
        <v>1991</v>
      </c>
      <c r="G366" s="413" t="s">
        <v>1992</v>
      </c>
      <c r="H366" s="413" t="s">
        <v>1993</v>
      </c>
      <c r="I366" s="413" t="s">
        <v>1994</v>
      </c>
      <c r="J366" s="413" t="s">
        <v>1995</v>
      </c>
      <c r="K366" s="413" t="s">
        <v>1996</v>
      </c>
      <c r="L366" s="456"/>
      <c r="M366" s="413" t="s">
        <v>1986</v>
      </c>
      <c r="N366" s="413" t="s">
        <v>1986</v>
      </c>
      <c r="O366" s="682"/>
      <c r="P366" s="404" t="s">
        <v>1510</v>
      </c>
      <c r="Q366" s="404" t="s">
        <v>1508</v>
      </c>
      <c r="R366" s="456"/>
      <c r="S366" s="456"/>
      <c r="T366" s="456"/>
      <c r="U366" s="456"/>
      <c r="V366" s="456"/>
      <c r="W366" s="456"/>
      <c r="X366" s="456"/>
      <c r="Y366" s="456"/>
      <c r="Z366" s="456"/>
      <c r="AA366" s="456"/>
      <c r="AB366" s="456"/>
      <c r="AC366" s="456"/>
      <c r="AD366" s="456"/>
      <c r="AE366" s="456"/>
      <c r="AF366" s="456"/>
      <c r="AG366" s="456"/>
      <c r="AH366" s="456"/>
      <c r="AI366" s="456"/>
      <c r="AJ366" s="456"/>
    </row>
    <row r="367" spans="1:36" ht="15">
      <c r="A367" s="404" t="s">
        <v>1536</v>
      </c>
      <c r="B367" s="298" t="s">
        <v>1502</v>
      </c>
      <c r="C367" s="300" t="s">
        <v>1209</v>
      </c>
      <c r="D367" s="301" t="s">
        <v>1211</v>
      </c>
      <c r="E367" s="302" t="s">
        <v>1212</v>
      </c>
      <c r="F367" s="303" t="s">
        <v>1210</v>
      </c>
      <c r="G367" s="304" t="s">
        <v>1213</v>
      </c>
      <c r="H367" s="305" t="s">
        <v>1214</v>
      </c>
      <c r="I367" s="306" t="s">
        <v>1215</v>
      </c>
      <c r="J367" s="307" t="s">
        <v>1216</v>
      </c>
      <c r="K367" s="309" t="s">
        <v>1217</v>
      </c>
      <c r="L367" s="456"/>
      <c r="M367" s="299" t="s">
        <v>1504</v>
      </c>
      <c r="N367" s="681" t="s">
        <v>1516</v>
      </c>
      <c r="O367" s="683"/>
      <c r="P367" s="331" t="s">
        <v>1896</v>
      </c>
      <c r="Q367" s="331" t="s">
        <v>1896</v>
      </c>
      <c r="R367" s="456"/>
      <c r="S367" s="456"/>
      <c r="T367" s="456"/>
      <c r="U367" s="456"/>
      <c r="V367" s="456"/>
      <c r="W367" s="456"/>
      <c r="X367" s="456"/>
      <c r="Y367" s="456"/>
      <c r="Z367" s="456"/>
      <c r="AA367" s="456"/>
      <c r="AB367" s="456"/>
      <c r="AC367" s="456"/>
      <c r="AD367" s="456"/>
      <c r="AE367" s="456"/>
      <c r="AF367" s="456"/>
      <c r="AG367" s="456"/>
      <c r="AH367" s="456"/>
      <c r="AI367" s="456"/>
      <c r="AJ367" s="456"/>
    </row>
    <row r="368" spans="1:36" ht="15">
      <c r="A368" s="404" t="s">
        <v>1537</v>
      </c>
      <c r="B368" s="404" t="s">
        <v>1508</v>
      </c>
      <c r="C368" s="404" t="s">
        <v>1508</v>
      </c>
      <c r="D368" s="404" t="s">
        <v>1508</v>
      </c>
      <c r="E368" s="404" t="s">
        <v>1508</v>
      </c>
      <c r="F368" s="404" t="s">
        <v>1508</v>
      </c>
      <c r="G368" s="404" t="s">
        <v>1508</v>
      </c>
      <c r="H368" s="312" t="s">
        <v>1508</v>
      </c>
      <c r="I368" s="312" t="s">
        <v>1508</v>
      </c>
      <c r="J368" s="312" t="s">
        <v>1508</v>
      </c>
      <c r="K368" s="312" t="s">
        <v>1508</v>
      </c>
      <c r="L368" s="456"/>
      <c r="M368" s="312" t="s">
        <v>1510</v>
      </c>
      <c r="N368" s="312" t="s">
        <v>1508</v>
      </c>
      <c r="O368" s="683"/>
      <c r="P368" s="336" t="s">
        <v>1123</v>
      </c>
      <c r="Q368" s="336" t="s">
        <v>1123</v>
      </c>
      <c r="R368" s="456"/>
      <c r="S368" s="456"/>
      <c r="T368" s="456"/>
      <c r="U368" s="456"/>
      <c r="V368" s="456"/>
      <c r="W368" s="456"/>
      <c r="X368" s="456"/>
      <c r="Y368" s="456"/>
      <c r="Z368" s="456"/>
      <c r="AA368" s="456"/>
      <c r="AB368" s="456"/>
      <c r="AC368" s="456"/>
      <c r="AD368" s="456"/>
      <c r="AE368" s="456"/>
      <c r="AF368" s="456"/>
      <c r="AG368" s="456"/>
      <c r="AH368" s="456"/>
      <c r="AI368" s="456"/>
      <c r="AJ368" s="456"/>
    </row>
    <row r="369" spans="1:36" ht="15.75">
      <c r="A369" s="423" t="s">
        <v>1045</v>
      </c>
      <c r="B369" s="331" t="s">
        <v>1896</v>
      </c>
      <c r="C369" s="331" t="s">
        <v>1824</v>
      </c>
      <c r="D369" s="331" t="s">
        <v>1896</v>
      </c>
      <c r="E369" s="331" t="s">
        <v>1896</v>
      </c>
      <c r="F369" s="331" t="s">
        <v>1997</v>
      </c>
      <c r="G369" s="331" t="s">
        <v>1896</v>
      </c>
      <c r="H369" s="331" t="s">
        <v>1896</v>
      </c>
      <c r="I369" s="331" t="s">
        <v>1824</v>
      </c>
      <c r="J369" s="424" t="s">
        <v>1998</v>
      </c>
      <c r="K369" s="331" t="s">
        <v>1687</v>
      </c>
      <c r="L369" s="456"/>
      <c r="M369" s="331" t="s">
        <v>1896</v>
      </c>
      <c r="N369" s="329" t="s">
        <v>1896</v>
      </c>
      <c r="O369" s="683">
        <f>125-30-5-9</f>
        <v>81</v>
      </c>
      <c r="P369" s="341">
        <v>5</v>
      </c>
      <c r="Q369" s="341">
        <v>5</v>
      </c>
      <c r="R369" s="456"/>
      <c r="S369" s="456"/>
      <c r="T369" s="456"/>
      <c r="U369" s="456"/>
      <c r="V369" s="456"/>
      <c r="W369" s="456"/>
      <c r="X369" s="456"/>
      <c r="Y369" s="456"/>
      <c r="Z369" s="456"/>
      <c r="AA369" s="456"/>
      <c r="AB369" s="456"/>
      <c r="AC369" s="456"/>
      <c r="AD369" s="456"/>
      <c r="AE369" s="456"/>
      <c r="AF369" s="456"/>
      <c r="AG369" s="456"/>
      <c r="AH369" s="456"/>
      <c r="AI369" s="456"/>
      <c r="AJ369" s="456"/>
    </row>
    <row r="370" spans="1:36" ht="15.75">
      <c r="A370" s="425" t="s">
        <v>1539</v>
      </c>
      <c r="B370" s="336" t="s">
        <v>1824</v>
      </c>
      <c r="C370" s="336" t="s">
        <v>1123</v>
      </c>
      <c r="D370" s="336" t="s">
        <v>1824</v>
      </c>
      <c r="E370" s="336" t="s">
        <v>1824</v>
      </c>
      <c r="F370" s="336" t="s">
        <v>1824</v>
      </c>
      <c r="G370" s="336" t="s">
        <v>1824</v>
      </c>
      <c r="H370" s="336" t="s">
        <v>1824</v>
      </c>
      <c r="I370" s="336" t="s">
        <v>1824</v>
      </c>
      <c r="J370" s="336" t="s">
        <v>1123</v>
      </c>
      <c r="K370" s="336" t="s">
        <v>1123</v>
      </c>
      <c r="L370" s="456"/>
      <c r="M370" s="336" t="s">
        <v>1123</v>
      </c>
      <c r="N370" s="334" t="s">
        <v>1123</v>
      </c>
      <c r="O370" s="683" t="s">
        <v>1461</v>
      </c>
      <c r="P370" s="346">
        <v>4</v>
      </c>
      <c r="Q370" s="346">
        <v>4</v>
      </c>
      <c r="R370" s="456"/>
      <c r="S370" s="456"/>
      <c r="T370" s="456"/>
      <c r="U370" s="456"/>
      <c r="V370" s="456"/>
      <c r="W370" s="456"/>
      <c r="X370" s="456"/>
      <c r="Y370" s="456"/>
      <c r="Z370" s="456"/>
      <c r="AA370" s="456"/>
      <c r="AB370" s="456"/>
      <c r="AC370" s="456"/>
      <c r="AD370" s="456"/>
      <c r="AE370" s="456"/>
      <c r="AF370" s="456"/>
      <c r="AG370" s="456"/>
      <c r="AH370" s="456"/>
      <c r="AI370" s="456"/>
      <c r="AJ370" s="456"/>
    </row>
    <row r="371" spans="1:36" ht="15">
      <c r="A371" s="426" t="s">
        <v>7</v>
      </c>
      <c r="B371" s="341">
        <v>5</v>
      </c>
      <c r="C371" s="341">
        <v>5</v>
      </c>
      <c r="D371" s="341">
        <v>6</v>
      </c>
      <c r="E371" s="341">
        <v>5</v>
      </c>
      <c r="F371" s="341">
        <v>6</v>
      </c>
      <c r="G371" s="341">
        <v>6</v>
      </c>
      <c r="H371" s="341">
        <v>6</v>
      </c>
      <c r="I371" s="341">
        <v>3</v>
      </c>
      <c r="J371" s="341">
        <v>0</v>
      </c>
      <c r="K371" s="341">
        <v>5</v>
      </c>
      <c r="L371" s="456"/>
      <c r="M371" s="341">
        <v>5</v>
      </c>
      <c r="N371" s="339">
        <v>5</v>
      </c>
      <c r="O371" s="683" t="s">
        <v>1999</v>
      </c>
      <c r="P371" s="350">
        <v>-0.2</v>
      </c>
      <c r="Q371" s="350">
        <v>-0.2</v>
      </c>
      <c r="R371" s="456"/>
      <c r="S371" s="456"/>
      <c r="T371" s="456"/>
      <c r="U371" s="456"/>
      <c r="V371" s="456"/>
      <c r="W371" s="456"/>
      <c r="X371" s="456"/>
      <c r="Y371" s="456"/>
      <c r="Z371" s="456"/>
      <c r="AA371" s="456"/>
      <c r="AB371" s="456"/>
      <c r="AC371" s="456"/>
      <c r="AD371" s="456"/>
      <c r="AE371" s="456"/>
      <c r="AF371" s="456"/>
      <c r="AG371" s="456"/>
      <c r="AH371" s="456"/>
      <c r="AI371" s="456"/>
      <c r="AJ371" s="456"/>
    </row>
    <row r="372" spans="1:36" ht="15">
      <c r="A372" s="427" t="s">
        <v>1050</v>
      </c>
      <c r="B372" s="346">
        <v>5</v>
      </c>
      <c r="C372" s="346">
        <v>2</v>
      </c>
      <c r="D372" s="346">
        <v>2</v>
      </c>
      <c r="E372" s="346">
        <v>4</v>
      </c>
      <c r="F372" s="346">
        <v>3</v>
      </c>
      <c r="G372" s="346">
        <v>3</v>
      </c>
      <c r="H372" s="346">
        <v>3</v>
      </c>
      <c r="I372" s="346">
        <v>3</v>
      </c>
      <c r="J372" s="346">
        <v>0</v>
      </c>
      <c r="K372" s="346">
        <v>2</v>
      </c>
      <c r="L372" s="456"/>
      <c r="M372" s="346">
        <v>4</v>
      </c>
      <c r="N372" s="344">
        <v>4</v>
      </c>
      <c r="O372" s="683" t="s">
        <v>2000</v>
      </c>
      <c r="P372" s="354">
        <v>0.2</v>
      </c>
      <c r="Q372" s="354">
        <v>0.2</v>
      </c>
      <c r="R372" s="456"/>
      <c r="S372" s="456"/>
      <c r="T372" s="456"/>
      <c r="U372" s="456"/>
      <c r="V372" s="456"/>
      <c r="W372" s="456"/>
      <c r="X372" s="456"/>
      <c r="Y372" s="456"/>
      <c r="Z372" s="456"/>
      <c r="AA372" s="456"/>
      <c r="AB372" s="456"/>
      <c r="AC372" s="456"/>
      <c r="AD372" s="456"/>
      <c r="AE372" s="456"/>
      <c r="AF372" s="456"/>
      <c r="AG372" s="456"/>
      <c r="AH372" s="456"/>
      <c r="AI372" s="456"/>
      <c r="AJ372" s="456"/>
    </row>
    <row r="373" spans="1:36" ht="15">
      <c r="A373" s="404" t="s">
        <v>1541</v>
      </c>
      <c r="B373" s="350">
        <v>0.2</v>
      </c>
      <c r="C373" s="350">
        <v>0.1</v>
      </c>
      <c r="D373" s="350">
        <v>0</v>
      </c>
      <c r="E373" s="350">
        <v>0.2</v>
      </c>
      <c r="F373" s="350">
        <v>0</v>
      </c>
      <c r="G373" s="350">
        <v>0</v>
      </c>
      <c r="H373" s="350">
        <v>0</v>
      </c>
      <c r="I373" s="350">
        <v>-0.2</v>
      </c>
      <c r="J373" s="350">
        <v>0</v>
      </c>
      <c r="K373" s="350">
        <v>0.5</v>
      </c>
      <c r="L373" s="456"/>
      <c r="M373" s="350">
        <v>-0.2</v>
      </c>
      <c r="N373" s="348">
        <v>-0.2</v>
      </c>
      <c r="O373" s="683"/>
      <c r="P373" s="358">
        <v>-1</v>
      </c>
      <c r="Q373" s="358">
        <v>-1</v>
      </c>
      <c r="R373" s="456"/>
      <c r="S373" s="456"/>
      <c r="T373" s="456"/>
      <c r="U373" s="456"/>
      <c r="V373" s="456"/>
      <c r="W373" s="456"/>
      <c r="X373" s="456"/>
      <c r="Y373" s="456"/>
      <c r="Z373" s="456"/>
      <c r="AA373" s="456"/>
      <c r="AB373" s="456"/>
      <c r="AC373" s="456"/>
      <c r="AD373" s="456"/>
      <c r="AE373" s="456"/>
      <c r="AF373" s="456"/>
      <c r="AG373" s="456"/>
      <c r="AH373" s="456"/>
      <c r="AI373" s="456"/>
      <c r="AJ373" s="456"/>
    </row>
    <row r="374" spans="1:36" ht="15">
      <c r="A374" s="404" t="s">
        <v>1542</v>
      </c>
      <c r="B374" s="354">
        <v>0.2</v>
      </c>
      <c r="C374" s="354">
        <v>0.1</v>
      </c>
      <c r="D374" s="354">
        <v>0</v>
      </c>
      <c r="E374" s="354">
        <v>0.2</v>
      </c>
      <c r="F374" s="354">
        <v>0</v>
      </c>
      <c r="G374" s="354">
        <v>0</v>
      </c>
      <c r="H374" s="354">
        <v>0</v>
      </c>
      <c r="I374" s="354">
        <v>0.2</v>
      </c>
      <c r="J374" s="354">
        <v>0</v>
      </c>
      <c r="K374" s="354">
        <v>0</v>
      </c>
      <c r="L374" s="456"/>
      <c r="M374" s="354">
        <v>0.2</v>
      </c>
      <c r="N374" s="352">
        <v>0.2</v>
      </c>
      <c r="O374" s="683"/>
      <c r="P374" s="362">
        <v>0.2</v>
      </c>
      <c r="Q374" s="362">
        <v>0.2</v>
      </c>
      <c r="R374" s="456"/>
      <c r="S374" s="456"/>
      <c r="T374" s="456"/>
      <c r="U374" s="456"/>
      <c r="V374" s="456"/>
      <c r="W374" s="456"/>
      <c r="X374" s="456"/>
      <c r="Y374" s="456"/>
      <c r="Z374" s="456"/>
      <c r="AA374" s="456"/>
      <c r="AB374" s="456"/>
      <c r="AC374" s="456"/>
      <c r="AD374" s="456"/>
      <c r="AE374" s="456"/>
      <c r="AF374" s="456"/>
      <c r="AG374" s="456"/>
      <c r="AH374" s="456"/>
      <c r="AI374" s="456"/>
      <c r="AJ374" s="456"/>
    </row>
    <row r="375" spans="1:36" ht="15">
      <c r="A375" s="404" t="s">
        <v>1543</v>
      </c>
      <c r="B375" s="358">
        <v>0.2</v>
      </c>
      <c r="C375" s="358">
        <v>-1</v>
      </c>
      <c r="D375" s="358">
        <v>0</v>
      </c>
      <c r="E375" s="358">
        <v>0.2</v>
      </c>
      <c r="F375" s="358">
        <v>0</v>
      </c>
      <c r="G375" s="358">
        <v>0</v>
      </c>
      <c r="H375" s="358">
        <v>0</v>
      </c>
      <c r="I375" s="358">
        <v>0</v>
      </c>
      <c r="J375" s="358">
        <v>0</v>
      </c>
      <c r="K375" s="358">
        <v>0</v>
      </c>
      <c r="L375" s="456"/>
      <c r="M375" s="358">
        <v>-1</v>
      </c>
      <c r="N375" s="356">
        <v>-1</v>
      </c>
      <c r="O375" s="683"/>
      <c r="P375" s="367">
        <v>0.8</v>
      </c>
      <c r="Q375" s="367">
        <v>0.8</v>
      </c>
      <c r="R375" s="456"/>
      <c r="S375" s="456"/>
      <c r="T375" s="456"/>
      <c r="U375" s="456"/>
      <c r="V375" s="456"/>
      <c r="W375" s="456"/>
      <c r="X375" s="456"/>
      <c r="Y375" s="456"/>
      <c r="Z375" s="456"/>
      <c r="AA375" s="456"/>
      <c r="AB375" s="456"/>
      <c r="AC375" s="456"/>
      <c r="AD375" s="456"/>
      <c r="AE375" s="456"/>
      <c r="AF375" s="456"/>
      <c r="AG375" s="456"/>
      <c r="AH375" s="456"/>
      <c r="AI375" s="456"/>
      <c r="AJ375" s="456"/>
    </row>
    <row r="376" spans="1:36" ht="15">
      <c r="A376" s="404" t="s">
        <v>1544</v>
      </c>
      <c r="B376" s="362">
        <v>0.2</v>
      </c>
      <c r="C376" s="362">
        <v>0.4</v>
      </c>
      <c r="D376" s="362">
        <v>-1</v>
      </c>
      <c r="E376" s="362">
        <v>0.2</v>
      </c>
      <c r="F376" s="362">
        <v>-1</v>
      </c>
      <c r="G376" s="362">
        <v>-1</v>
      </c>
      <c r="H376" s="362">
        <v>-1</v>
      </c>
      <c r="I376" s="362">
        <v>0</v>
      </c>
      <c r="J376" s="362">
        <v>0</v>
      </c>
      <c r="K376" s="362">
        <v>-1</v>
      </c>
      <c r="L376" s="456"/>
      <c r="M376" s="362">
        <v>0.2</v>
      </c>
      <c r="N376" s="360">
        <v>0.2</v>
      </c>
      <c r="O376" s="683"/>
      <c r="P376" s="371">
        <v>0.2</v>
      </c>
      <c r="Q376" s="371">
        <v>0.2</v>
      </c>
      <c r="R376" s="456"/>
      <c r="S376" s="456"/>
      <c r="T376" s="456"/>
      <c r="U376" s="456"/>
      <c r="V376" s="456"/>
      <c r="W376" s="456"/>
      <c r="X376" s="456"/>
      <c r="Y376" s="456"/>
      <c r="Z376" s="456"/>
      <c r="AA376" s="456"/>
      <c r="AB376" s="456"/>
      <c r="AC376" s="456"/>
      <c r="AD376" s="456"/>
      <c r="AE376" s="456"/>
      <c r="AF376" s="456"/>
      <c r="AG376" s="456"/>
      <c r="AH376" s="456"/>
      <c r="AI376" s="456"/>
      <c r="AJ376" s="456"/>
    </row>
    <row r="377" spans="1:36" ht="15">
      <c r="A377" s="428" t="s">
        <v>1545</v>
      </c>
      <c r="B377" s="367">
        <v>0.2</v>
      </c>
      <c r="C377" s="367">
        <v>0.7</v>
      </c>
      <c r="D377" s="367">
        <v>0.5</v>
      </c>
      <c r="E377" s="367">
        <v>0.8</v>
      </c>
      <c r="F377" s="367">
        <v>0.5</v>
      </c>
      <c r="G377" s="367">
        <v>0.5</v>
      </c>
      <c r="H377" s="367">
        <v>0.5</v>
      </c>
      <c r="I377" s="367">
        <v>0.5</v>
      </c>
      <c r="J377" s="367">
        <v>0</v>
      </c>
      <c r="K377" s="367">
        <v>0.5</v>
      </c>
      <c r="L377" s="456"/>
      <c r="M377" s="367">
        <v>0.8</v>
      </c>
      <c r="N377" s="365">
        <v>0.8</v>
      </c>
      <c r="O377" s="683"/>
      <c r="P377" s="375">
        <v>-0.5</v>
      </c>
      <c r="Q377" s="375">
        <v>-0.5</v>
      </c>
      <c r="R377" s="456"/>
      <c r="S377" s="456"/>
      <c r="T377" s="456"/>
      <c r="U377" s="456"/>
      <c r="V377" s="456"/>
      <c r="W377" s="456"/>
      <c r="X377" s="456"/>
      <c r="Y377" s="456"/>
      <c r="Z377" s="456"/>
      <c r="AA377" s="456"/>
      <c r="AB377" s="456"/>
      <c r="AC377" s="456"/>
      <c r="AD377" s="456"/>
      <c r="AE377" s="456"/>
      <c r="AF377" s="456"/>
      <c r="AG377" s="456"/>
      <c r="AH377" s="456"/>
      <c r="AI377" s="456"/>
      <c r="AJ377" s="456"/>
    </row>
    <row r="378" spans="1:36" ht="15">
      <c r="A378" s="404" t="s">
        <v>1546</v>
      </c>
      <c r="B378" s="371">
        <v>0.2</v>
      </c>
      <c r="C378" s="371">
        <v>-0.3</v>
      </c>
      <c r="D378" s="371">
        <v>0.5</v>
      </c>
      <c r="E378" s="371">
        <v>-0.8</v>
      </c>
      <c r="F378" s="371">
        <v>0.5</v>
      </c>
      <c r="G378" s="371">
        <v>0.5</v>
      </c>
      <c r="H378" s="371">
        <v>0.5</v>
      </c>
      <c r="I378" s="371">
        <v>-0.5</v>
      </c>
      <c r="J378" s="371">
        <v>0</v>
      </c>
      <c r="K378" s="371">
        <v>0.5</v>
      </c>
      <c r="L378" s="456"/>
      <c r="M378" s="371">
        <v>0.2</v>
      </c>
      <c r="N378" s="369">
        <v>0.2</v>
      </c>
      <c r="O378" s="683"/>
      <c r="P378" s="379">
        <v>0.5</v>
      </c>
      <c r="Q378" s="379">
        <v>0.5</v>
      </c>
      <c r="R378" s="456"/>
      <c r="S378" s="456"/>
      <c r="T378" s="456"/>
      <c r="U378" s="456"/>
      <c r="V378" s="456"/>
      <c r="W378" s="456"/>
      <c r="X378" s="456"/>
      <c r="Y378" s="456"/>
      <c r="Z378" s="456"/>
      <c r="AA378" s="456"/>
      <c r="AB378" s="456"/>
      <c r="AC378" s="456"/>
      <c r="AD378" s="456"/>
      <c r="AE378" s="456"/>
      <c r="AF378" s="456"/>
      <c r="AG378" s="456"/>
      <c r="AH378" s="456"/>
      <c r="AI378" s="456"/>
      <c r="AJ378" s="456"/>
    </row>
    <row r="379" spans="1:36" ht="15">
      <c r="A379" s="404" t="s">
        <v>1547</v>
      </c>
      <c r="B379" s="375">
        <v>0.2</v>
      </c>
      <c r="C379" s="375">
        <v>-1</v>
      </c>
      <c r="D379" s="375">
        <v>-0.8</v>
      </c>
      <c r="E379" s="375">
        <v>0</v>
      </c>
      <c r="F379" s="375">
        <v>-0.8</v>
      </c>
      <c r="G379" s="375">
        <v>-0.8</v>
      </c>
      <c r="H379" s="375">
        <v>-0.8</v>
      </c>
      <c r="I379" s="375">
        <v>-0.8</v>
      </c>
      <c r="J379" s="375">
        <v>0</v>
      </c>
      <c r="K379" s="375">
        <v>-0.8</v>
      </c>
      <c r="L379" s="456"/>
      <c r="M379" s="375">
        <v>-0.5</v>
      </c>
      <c r="N379" s="373">
        <v>-0.5</v>
      </c>
      <c r="O379" s="683"/>
      <c r="P379" s="383">
        <v>1</v>
      </c>
      <c r="Q379" s="383">
        <v>1</v>
      </c>
      <c r="R379" s="456"/>
      <c r="S379" s="456"/>
      <c r="T379" s="456"/>
      <c r="U379" s="456"/>
      <c r="V379" s="456"/>
      <c r="W379" s="456"/>
      <c r="X379" s="456"/>
      <c r="Y379" s="456"/>
      <c r="Z379" s="456"/>
      <c r="AA379" s="456"/>
      <c r="AB379" s="456"/>
      <c r="AC379" s="456"/>
      <c r="AD379" s="456"/>
      <c r="AE379" s="456"/>
      <c r="AF379" s="456"/>
      <c r="AG379" s="456"/>
      <c r="AH379" s="456"/>
      <c r="AI379" s="456"/>
      <c r="AJ379" s="456"/>
    </row>
    <row r="380" spans="1:36" ht="15">
      <c r="A380" s="404" t="s">
        <v>1548</v>
      </c>
      <c r="B380" s="379">
        <v>0.2</v>
      </c>
      <c r="C380" s="379">
        <v>1</v>
      </c>
      <c r="D380" s="379">
        <v>0</v>
      </c>
      <c r="E380" s="379">
        <v>1</v>
      </c>
      <c r="F380" s="379">
        <v>0</v>
      </c>
      <c r="G380" s="379">
        <v>0</v>
      </c>
      <c r="H380" s="379">
        <v>0</v>
      </c>
      <c r="I380" s="379">
        <v>1</v>
      </c>
      <c r="J380" s="379">
        <v>0</v>
      </c>
      <c r="K380" s="379">
        <v>0</v>
      </c>
      <c r="L380" s="456"/>
      <c r="M380" s="379">
        <v>0.5</v>
      </c>
      <c r="N380" s="377">
        <v>0.5</v>
      </c>
      <c r="O380" s="683"/>
      <c r="P380" s="341">
        <v>1</v>
      </c>
      <c r="Q380" s="341">
        <v>1</v>
      </c>
      <c r="R380" s="456"/>
      <c r="S380" s="456"/>
      <c r="T380" s="456"/>
      <c r="U380" s="456"/>
      <c r="V380" s="456"/>
      <c r="W380" s="456"/>
      <c r="X380" s="456"/>
      <c r="Y380" s="456"/>
      <c r="Z380" s="456"/>
      <c r="AA380" s="456"/>
      <c r="AB380" s="456"/>
      <c r="AC380" s="456"/>
      <c r="AD380" s="456"/>
      <c r="AE380" s="456"/>
      <c r="AF380" s="456"/>
      <c r="AG380" s="456"/>
      <c r="AH380" s="456"/>
      <c r="AI380" s="456"/>
      <c r="AJ380" s="456"/>
    </row>
    <row r="381" spans="1:36" ht="15">
      <c r="A381" s="404" t="s">
        <v>1549</v>
      </c>
      <c r="B381" s="383">
        <v>0.2</v>
      </c>
      <c r="C381" s="383">
        <v>0.5</v>
      </c>
      <c r="D381" s="383">
        <v>0</v>
      </c>
      <c r="E381" s="383">
        <v>1</v>
      </c>
      <c r="F381" s="383">
        <v>0</v>
      </c>
      <c r="G381" s="383">
        <v>0</v>
      </c>
      <c r="H381" s="383">
        <v>0</v>
      </c>
      <c r="I381" s="383">
        <v>1</v>
      </c>
      <c r="J381" s="383">
        <v>0</v>
      </c>
      <c r="K381" s="383">
        <v>0</v>
      </c>
      <c r="L381" s="456"/>
      <c r="M381" s="383">
        <v>1</v>
      </c>
      <c r="N381" s="381">
        <v>1</v>
      </c>
      <c r="O381" s="683"/>
      <c r="P381" s="341">
        <v>1</v>
      </c>
      <c r="Q381" s="341">
        <v>1</v>
      </c>
      <c r="R381" s="456"/>
      <c r="S381" s="456"/>
      <c r="T381" s="456"/>
      <c r="U381" s="456"/>
      <c r="V381" s="456"/>
      <c r="W381" s="456"/>
      <c r="X381" s="456"/>
      <c r="Y381" s="456"/>
      <c r="Z381" s="456"/>
      <c r="AA381" s="456"/>
      <c r="AB381" s="456"/>
      <c r="AC381" s="456"/>
      <c r="AD381" s="456"/>
      <c r="AE381" s="456"/>
      <c r="AF381" s="456"/>
      <c r="AG381" s="456"/>
      <c r="AH381" s="456"/>
      <c r="AI381" s="456"/>
      <c r="AJ381" s="456"/>
    </row>
    <row r="382" spans="1:36" ht="15">
      <c r="A382" s="404" t="s">
        <v>1072</v>
      </c>
      <c r="B382" s="341">
        <v>4</v>
      </c>
      <c r="C382" s="341">
        <v>4</v>
      </c>
      <c r="D382" s="341">
        <v>4</v>
      </c>
      <c r="E382" s="341">
        <v>4</v>
      </c>
      <c r="F382" s="341">
        <v>4</v>
      </c>
      <c r="G382" s="341">
        <v>4</v>
      </c>
      <c r="H382" s="341">
        <v>4</v>
      </c>
      <c r="I382" s="341">
        <v>4</v>
      </c>
      <c r="J382" s="341">
        <v>4</v>
      </c>
      <c r="K382" s="341">
        <v>4</v>
      </c>
      <c r="L382" s="456"/>
      <c r="M382" s="341">
        <v>1</v>
      </c>
      <c r="N382" s="339">
        <v>1</v>
      </c>
      <c r="O382" s="683"/>
      <c r="P382" s="388">
        <v>1</v>
      </c>
      <c r="Q382" s="388">
        <v>1</v>
      </c>
      <c r="R382" s="456"/>
      <c r="S382" s="456"/>
      <c r="T382" s="456"/>
      <c r="U382" s="456"/>
      <c r="V382" s="456"/>
      <c r="W382" s="456"/>
      <c r="X382" s="456"/>
      <c r="Y382" s="456"/>
      <c r="Z382" s="456"/>
      <c r="AA382" s="456"/>
      <c r="AB382" s="456"/>
      <c r="AC382" s="456"/>
      <c r="AD382" s="456"/>
      <c r="AE382" s="456"/>
      <c r="AF382" s="456"/>
      <c r="AG382" s="456"/>
      <c r="AH382" s="456"/>
      <c r="AI382" s="456"/>
      <c r="AJ382" s="456"/>
    </row>
    <row r="383" spans="1:36" ht="15">
      <c r="A383" s="404" t="s">
        <v>1074</v>
      </c>
      <c r="B383" s="341">
        <v>4</v>
      </c>
      <c r="C383" s="341">
        <v>4</v>
      </c>
      <c r="D383" s="341">
        <v>4</v>
      </c>
      <c r="E383" s="341">
        <v>4</v>
      </c>
      <c r="F383" s="341">
        <v>4</v>
      </c>
      <c r="G383" s="341">
        <v>4</v>
      </c>
      <c r="H383" s="341">
        <v>4</v>
      </c>
      <c r="I383" s="341">
        <v>4</v>
      </c>
      <c r="J383" s="341">
        <v>4</v>
      </c>
      <c r="K383" s="341">
        <v>4</v>
      </c>
      <c r="L383" s="456"/>
      <c r="M383" s="341">
        <v>1</v>
      </c>
      <c r="N383" s="339">
        <v>1</v>
      </c>
      <c r="O383" s="683"/>
      <c r="P383" s="470" t="s">
        <v>1948</v>
      </c>
      <c r="Q383" s="470" t="s">
        <v>1948</v>
      </c>
      <c r="R383" s="456"/>
      <c r="S383" s="456"/>
      <c r="T383" s="456"/>
      <c r="U383" s="456"/>
      <c r="V383" s="456"/>
      <c r="W383" s="456"/>
      <c r="X383" s="456"/>
      <c r="Y383" s="456"/>
      <c r="Z383" s="456"/>
      <c r="AA383" s="456"/>
      <c r="AB383" s="456"/>
      <c r="AC383" s="456"/>
      <c r="AD383" s="456"/>
      <c r="AE383" s="456"/>
      <c r="AF383" s="456"/>
      <c r="AG383" s="456"/>
      <c r="AH383" s="456"/>
      <c r="AI383" s="456"/>
      <c r="AJ383" s="456"/>
    </row>
    <row r="384" spans="1:36" ht="15">
      <c r="A384" s="404" t="s">
        <v>1076</v>
      </c>
      <c r="B384" s="388">
        <v>4</v>
      </c>
      <c r="C384" s="388">
        <v>4</v>
      </c>
      <c r="D384" s="388">
        <v>4</v>
      </c>
      <c r="E384" s="388">
        <v>4</v>
      </c>
      <c r="F384" s="388">
        <v>4</v>
      </c>
      <c r="G384" s="388">
        <v>4</v>
      </c>
      <c r="H384" s="388">
        <v>4</v>
      </c>
      <c r="I384" s="388">
        <v>4</v>
      </c>
      <c r="J384" s="388">
        <v>4</v>
      </c>
      <c r="K384" s="388">
        <v>4</v>
      </c>
      <c r="L384" s="456"/>
      <c r="M384" s="388">
        <v>1</v>
      </c>
      <c r="N384" s="386">
        <v>1</v>
      </c>
      <c r="O384" s="683"/>
      <c r="P384" s="392" t="s">
        <v>1551</v>
      </c>
      <c r="Q384" s="392" t="s">
        <v>1551</v>
      </c>
      <c r="R384" s="456"/>
      <c r="S384" s="456"/>
      <c r="T384" s="456"/>
      <c r="U384" s="456"/>
      <c r="V384" s="456"/>
      <c r="W384" s="456"/>
      <c r="X384" s="456"/>
      <c r="Y384" s="456"/>
      <c r="Z384" s="456"/>
      <c r="AA384" s="456"/>
      <c r="AB384" s="456"/>
      <c r="AC384" s="456"/>
      <c r="AD384" s="456"/>
      <c r="AE384" s="456"/>
      <c r="AF384" s="456"/>
      <c r="AG384" s="456"/>
      <c r="AH384" s="456"/>
      <c r="AI384" s="456"/>
      <c r="AJ384" s="456"/>
    </row>
    <row r="385" spans="1:36" ht="15">
      <c r="A385" s="404" t="s">
        <v>566</v>
      </c>
      <c r="B385" s="470" t="s">
        <v>2001</v>
      </c>
      <c r="C385" s="470" t="s">
        <v>2002</v>
      </c>
      <c r="D385" s="470" t="s">
        <v>1948</v>
      </c>
      <c r="E385" s="470" t="s">
        <v>1948</v>
      </c>
      <c r="F385" s="470" t="s">
        <v>1948</v>
      </c>
      <c r="G385" s="470" t="s">
        <v>2003</v>
      </c>
      <c r="H385" s="470" t="s">
        <v>1948</v>
      </c>
      <c r="I385" s="470" t="s">
        <v>2004</v>
      </c>
      <c r="J385" s="470" t="s">
        <v>2005</v>
      </c>
      <c r="K385" s="470" t="s">
        <v>1948</v>
      </c>
      <c r="L385" s="456"/>
      <c r="M385" s="470" t="s">
        <v>1948</v>
      </c>
      <c r="N385" s="468" t="s">
        <v>1948</v>
      </c>
      <c r="O385" s="683"/>
      <c r="P385" s="354">
        <v>0</v>
      </c>
      <c r="Q385" s="354">
        <v>0</v>
      </c>
      <c r="R385" s="456"/>
      <c r="S385" s="456"/>
      <c r="T385" s="456"/>
      <c r="U385" s="456"/>
      <c r="V385" s="456"/>
      <c r="W385" s="456"/>
      <c r="X385" s="456"/>
      <c r="Y385" s="456"/>
      <c r="Z385" s="456"/>
      <c r="AA385" s="456"/>
      <c r="AB385" s="456"/>
      <c r="AC385" s="456"/>
      <c r="AD385" s="456"/>
      <c r="AE385" s="456"/>
      <c r="AF385" s="456"/>
      <c r="AG385" s="456"/>
      <c r="AH385" s="456"/>
      <c r="AI385" s="456"/>
      <c r="AJ385" s="456"/>
    </row>
    <row r="386" spans="1:36" ht="15.75">
      <c r="A386" s="429" t="s">
        <v>1088</v>
      </c>
      <c r="B386" s="392" t="s">
        <v>1551</v>
      </c>
      <c r="C386" s="392" t="s">
        <v>1551</v>
      </c>
      <c r="D386" s="392" t="s">
        <v>1551</v>
      </c>
      <c r="E386" s="392" t="s">
        <v>1551</v>
      </c>
      <c r="F386" s="392" t="s">
        <v>1551</v>
      </c>
      <c r="G386" s="392" t="s">
        <v>1551</v>
      </c>
      <c r="H386" s="392" t="s">
        <v>1551</v>
      </c>
      <c r="I386" s="392" t="s">
        <v>1551</v>
      </c>
      <c r="J386" s="392" t="s">
        <v>1551</v>
      </c>
      <c r="K386" s="392" t="s">
        <v>1551</v>
      </c>
      <c r="L386" s="456"/>
      <c r="M386" s="392" t="s">
        <v>1551</v>
      </c>
      <c r="N386" s="391" t="s">
        <v>1551</v>
      </c>
      <c r="O386" s="683"/>
      <c r="P386" s="397" t="s">
        <v>1963</v>
      </c>
      <c r="Q386" s="397" t="s">
        <v>1963</v>
      </c>
      <c r="R386" s="456"/>
      <c r="S386" s="456"/>
      <c r="T386" s="456"/>
      <c r="U386" s="456"/>
      <c r="V386" s="456"/>
      <c r="W386" s="456"/>
      <c r="X386" s="456"/>
      <c r="Y386" s="456"/>
      <c r="Z386" s="456"/>
      <c r="AA386" s="456"/>
      <c r="AB386" s="456"/>
      <c r="AC386" s="456"/>
      <c r="AD386" s="456"/>
      <c r="AE386" s="456"/>
      <c r="AF386" s="456"/>
      <c r="AG386" s="456"/>
      <c r="AH386" s="456"/>
      <c r="AI386" s="456"/>
      <c r="AJ386" s="456"/>
    </row>
    <row r="387" spans="1:36" ht="15">
      <c r="A387" s="404" t="s">
        <v>1828</v>
      </c>
      <c r="B387" s="354">
        <v>0.2</v>
      </c>
      <c r="C387" s="354">
        <v>0</v>
      </c>
      <c r="D387" s="354">
        <v>0</v>
      </c>
      <c r="E387" s="354">
        <v>0.2</v>
      </c>
      <c r="F387" s="354">
        <v>0</v>
      </c>
      <c r="G387" s="354">
        <v>0</v>
      </c>
      <c r="H387" s="354">
        <v>0</v>
      </c>
      <c r="I387" s="354">
        <v>0</v>
      </c>
      <c r="J387" s="354">
        <v>0.5</v>
      </c>
      <c r="K387" s="354">
        <v>0</v>
      </c>
      <c r="L387" s="456"/>
      <c r="M387" s="354">
        <v>0</v>
      </c>
      <c r="N387" s="352">
        <v>0</v>
      </c>
      <c r="O387" s="683"/>
      <c r="P387" s="470">
        <v>400</v>
      </c>
      <c r="Q387" s="470">
        <v>400</v>
      </c>
      <c r="R387" s="456"/>
      <c r="S387" s="456"/>
      <c r="T387" s="456"/>
      <c r="U387" s="456"/>
      <c r="V387" s="456"/>
      <c r="W387" s="456"/>
      <c r="X387" s="456"/>
      <c r="Y387" s="456"/>
      <c r="Z387" s="456"/>
      <c r="AA387" s="456"/>
      <c r="AB387" s="456"/>
      <c r="AC387" s="456"/>
      <c r="AD387" s="456"/>
      <c r="AE387" s="456"/>
      <c r="AF387" s="456"/>
      <c r="AG387" s="456"/>
      <c r="AH387" s="456"/>
      <c r="AI387" s="456"/>
      <c r="AJ387" s="456"/>
    </row>
    <row r="388" spans="1:36" ht="30" customHeight="1">
      <c r="A388" s="404" t="s">
        <v>588</v>
      </c>
      <c r="B388" s="397" t="s">
        <v>2006</v>
      </c>
      <c r="C388" s="397" t="s">
        <v>2007</v>
      </c>
      <c r="D388" s="397" t="s">
        <v>2006</v>
      </c>
      <c r="E388" s="397" t="s">
        <v>2006</v>
      </c>
      <c r="F388" s="397" t="s">
        <v>2006</v>
      </c>
      <c r="G388" s="397" t="s">
        <v>2007</v>
      </c>
      <c r="H388" s="397" t="s">
        <v>2006</v>
      </c>
      <c r="I388" s="397" t="s">
        <v>2006</v>
      </c>
      <c r="J388" s="397" t="s">
        <v>2006</v>
      </c>
      <c r="K388" s="397" t="s">
        <v>2006</v>
      </c>
      <c r="L388" s="456"/>
      <c r="M388" s="397" t="s">
        <v>2008</v>
      </c>
      <c r="N388" s="395" t="s">
        <v>2008</v>
      </c>
      <c r="O388" s="683"/>
      <c r="P388" s="470">
        <v>2</v>
      </c>
      <c r="Q388" s="470">
        <v>2</v>
      </c>
      <c r="R388" s="456"/>
      <c r="S388" s="456"/>
      <c r="T388" s="456"/>
      <c r="U388" s="456"/>
      <c r="V388" s="456"/>
      <c r="W388" s="456"/>
      <c r="X388" s="456"/>
      <c r="Y388" s="456"/>
      <c r="Z388" s="456"/>
      <c r="AA388" s="456"/>
      <c r="AB388" s="456"/>
      <c r="AC388" s="456"/>
      <c r="AD388" s="456"/>
      <c r="AE388" s="456"/>
      <c r="AF388" s="456"/>
      <c r="AG388" s="456"/>
      <c r="AH388" s="456"/>
      <c r="AI388" s="456"/>
      <c r="AJ388" s="456"/>
    </row>
    <row r="389" spans="1:36" ht="15">
      <c r="A389" s="404" t="s">
        <v>1556</v>
      </c>
      <c r="B389" s="470">
        <v>400</v>
      </c>
      <c r="C389" s="470">
        <v>400</v>
      </c>
      <c r="D389" s="470">
        <v>400</v>
      </c>
      <c r="E389" s="470">
        <v>400</v>
      </c>
      <c r="F389" s="470">
        <v>400</v>
      </c>
      <c r="G389" s="470">
        <v>400</v>
      </c>
      <c r="H389" s="470">
        <v>400</v>
      </c>
      <c r="I389" s="470">
        <v>400</v>
      </c>
      <c r="J389" s="470">
        <v>400</v>
      </c>
      <c r="K389" s="470">
        <v>400</v>
      </c>
      <c r="L389" s="456"/>
      <c r="M389" s="470">
        <v>400</v>
      </c>
      <c r="N389" s="468">
        <v>400</v>
      </c>
      <c r="O389" s="683"/>
      <c r="P389" s="470" t="s">
        <v>1970</v>
      </c>
      <c r="Q389" s="470" t="s">
        <v>1970</v>
      </c>
      <c r="R389" s="456"/>
      <c r="S389" s="456"/>
      <c r="T389" s="456"/>
      <c r="U389" s="456"/>
      <c r="V389" s="456"/>
      <c r="W389" s="456"/>
      <c r="X389" s="456"/>
      <c r="Y389" s="456"/>
      <c r="Z389" s="456"/>
      <c r="AA389" s="456"/>
      <c r="AB389" s="456"/>
      <c r="AC389" s="456"/>
      <c r="AD389" s="456"/>
      <c r="AE389" s="456"/>
      <c r="AF389" s="456"/>
      <c r="AG389" s="456"/>
      <c r="AH389" s="456"/>
      <c r="AI389" s="456"/>
      <c r="AJ389" s="456"/>
    </row>
    <row r="390" spans="1:36" ht="15">
      <c r="A390" s="404" t="s">
        <v>1097</v>
      </c>
      <c r="B390" s="470">
        <v>4</v>
      </c>
      <c r="C390" s="470">
        <v>4</v>
      </c>
      <c r="D390" s="470">
        <v>4</v>
      </c>
      <c r="E390" s="470">
        <v>4</v>
      </c>
      <c r="F390" s="470">
        <v>4</v>
      </c>
      <c r="G390" s="470">
        <v>4</v>
      </c>
      <c r="H390" s="470">
        <v>4</v>
      </c>
      <c r="I390" s="470">
        <v>4</v>
      </c>
      <c r="J390" s="470">
        <v>4</v>
      </c>
      <c r="K390" s="470">
        <v>4</v>
      </c>
      <c r="L390" s="456"/>
      <c r="M390" s="470">
        <v>2</v>
      </c>
      <c r="N390" s="468">
        <v>2</v>
      </c>
      <c r="O390" s="684"/>
      <c r="P390" s="470" t="s">
        <v>1980</v>
      </c>
      <c r="Q390" s="470" t="s">
        <v>1980</v>
      </c>
      <c r="R390" s="456"/>
      <c r="S390" s="456"/>
      <c r="T390" s="456"/>
      <c r="U390" s="456"/>
      <c r="V390" s="456"/>
      <c r="W390" s="456"/>
      <c r="X390" s="456"/>
      <c r="Y390" s="456"/>
      <c r="Z390" s="456"/>
      <c r="AA390" s="456"/>
      <c r="AB390" s="456"/>
      <c r="AC390" s="456"/>
      <c r="AD390" s="456"/>
      <c r="AE390" s="456"/>
      <c r="AF390" s="456"/>
      <c r="AG390" s="456"/>
      <c r="AH390" s="456"/>
      <c r="AI390" s="456"/>
      <c r="AJ390" s="456"/>
    </row>
    <row r="391" spans="1:36" ht="15">
      <c r="A391" s="404" t="s">
        <v>1557</v>
      </c>
      <c r="B391" s="470"/>
      <c r="C391" s="470" t="s">
        <v>2009</v>
      </c>
      <c r="D391" s="470" t="s">
        <v>2010</v>
      </c>
      <c r="E391" s="470" t="s">
        <v>2011</v>
      </c>
      <c r="F391" s="470" t="s">
        <v>2010</v>
      </c>
      <c r="G391" s="470" t="s">
        <v>2012</v>
      </c>
      <c r="H391" s="470" t="s">
        <v>2010</v>
      </c>
      <c r="I391" s="470" t="s">
        <v>2013</v>
      </c>
      <c r="J391" s="470" t="s">
        <v>2014</v>
      </c>
      <c r="K391" s="470" t="s">
        <v>1697</v>
      </c>
      <c r="L391" s="456"/>
      <c r="M391" s="470" t="s">
        <v>1970</v>
      </c>
      <c r="N391" s="470" t="s">
        <v>1970</v>
      </c>
      <c r="O391" s="458"/>
      <c r="P391" s="456" t="s">
        <v>1123</v>
      </c>
      <c r="Q391" s="456" t="s">
        <v>1123</v>
      </c>
      <c r="R391" s="456"/>
      <c r="S391" s="456"/>
      <c r="T391" s="456"/>
      <c r="U391" s="456"/>
      <c r="V391" s="456"/>
      <c r="W391" s="456"/>
      <c r="X391" s="456"/>
      <c r="Y391" s="456"/>
      <c r="Z391" s="456"/>
      <c r="AA391" s="456"/>
      <c r="AB391" s="456"/>
      <c r="AC391" s="456"/>
      <c r="AD391" s="456"/>
      <c r="AE391" s="456"/>
      <c r="AF391" s="456"/>
      <c r="AG391" s="456"/>
      <c r="AH391" s="456"/>
      <c r="AI391" s="456"/>
      <c r="AJ391" s="456"/>
    </row>
    <row r="392" spans="1:36" ht="15">
      <c r="A392" s="404" t="s">
        <v>1568</v>
      </c>
      <c r="B392" s="470" t="s">
        <v>2015</v>
      </c>
      <c r="C392" s="470" t="s">
        <v>1123</v>
      </c>
      <c r="D392" s="470" t="s">
        <v>2016</v>
      </c>
      <c r="E392" s="470" t="s">
        <v>2017</v>
      </c>
      <c r="F392" s="470" t="s">
        <v>2018</v>
      </c>
      <c r="G392" s="470" t="s">
        <v>1123</v>
      </c>
      <c r="H392" s="470" t="s">
        <v>2019</v>
      </c>
      <c r="I392" s="470" t="s">
        <v>2020</v>
      </c>
      <c r="J392" s="470" t="s">
        <v>1123</v>
      </c>
      <c r="K392" s="470" t="s">
        <v>2021</v>
      </c>
      <c r="L392" s="456"/>
      <c r="M392" s="470" t="s">
        <v>1980</v>
      </c>
      <c r="N392" s="470" t="s">
        <v>1980</v>
      </c>
      <c r="O392" s="456"/>
      <c r="P392" s="456"/>
      <c r="Q392" s="456"/>
      <c r="R392" s="456"/>
      <c r="S392" s="456"/>
      <c r="T392" s="456"/>
      <c r="U392" s="456"/>
      <c r="V392" s="456"/>
      <c r="W392" s="456"/>
      <c r="X392" s="456"/>
      <c r="Y392" s="456"/>
      <c r="Z392" s="456"/>
      <c r="AA392" s="456"/>
      <c r="AB392" s="456"/>
      <c r="AC392" s="456"/>
      <c r="AD392" s="456"/>
      <c r="AE392" s="456"/>
      <c r="AF392" s="456"/>
      <c r="AG392" s="456"/>
      <c r="AH392" s="456"/>
      <c r="AI392" s="456"/>
      <c r="AJ392" s="456"/>
    </row>
    <row r="393" spans="1:36" ht="15">
      <c r="A393" s="404" t="s">
        <v>1840</v>
      </c>
      <c r="B393" s="456" t="s">
        <v>1123</v>
      </c>
      <c r="C393" s="456" t="s">
        <v>1123</v>
      </c>
      <c r="D393" s="456" t="s">
        <v>2022</v>
      </c>
      <c r="E393" s="456" t="s">
        <v>1123</v>
      </c>
      <c r="F393" s="456" t="s">
        <v>2023</v>
      </c>
      <c r="G393" s="456" t="s">
        <v>1123</v>
      </c>
      <c r="H393" s="456" t="s">
        <v>1123</v>
      </c>
      <c r="I393" s="456" t="s">
        <v>1123</v>
      </c>
      <c r="J393" s="456" t="s">
        <v>1123</v>
      </c>
      <c r="K393" s="456" t="s">
        <v>1123</v>
      </c>
      <c r="L393" s="456"/>
      <c r="M393" s="456" t="s">
        <v>1123</v>
      </c>
      <c r="N393" s="456" t="s">
        <v>1123</v>
      </c>
      <c r="O393" s="456"/>
      <c r="P393" s="456"/>
      <c r="Q393" s="456"/>
      <c r="R393" s="456"/>
      <c r="S393" s="456"/>
      <c r="T393" s="456"/>
      <c r="U393" s="456"/>
      <c r="V393" s="456"/>
      <c r="W393" s="456"/>
      <c r="X393" s="456"/>
      <c r="Y393" s="456"/>
      <c r="Z393" s="456"/>
      <c r="AA393" s="456"/>
      <c r="AB393" s="456"/>
      <c r="AC393" s="456"/>
      <c r="AD393" s="456"/>
      <c r="AE393" s="456"/>
      <c r="AF393" s="456"/>
      <c r="AG393" s="456"/>
      <c r="AH393" s="456"/>
      <c r="AI393" s="456"/>
      <c r="AJ393" s="456"/>
    </row>
    <row r="394" spans="1:36" ht="15">
      <c r="A394" s="456"/>
      <c r="B394" s="456"/>
      <c r="C394" s="456"/>
      <c r="D394" s="456"/>
      <c r="E394" s="456"/>
      <c r="F394" s="456"/>
      <c r="G394" s="456"/>
      <c r="H394" s="458"/>
      <c r="I394" s="458"/>
      <c r="J394" s="458"/>
      <c r="K394" s="458"/>
      <c r="L394" s="456"/>
      <c r="M394" s="458"/>
      <c r="N394" s="458"/>
      <c r="O394" s="456"/>
      <c r="P394" s="456"/>
      <c r="Q394" s="456"/>
      <c r="R394" s="456"/>
      <c r="S394" s="456"/>
      <c r="T394" s="456"/>
      <c r="U394" s="456"/>
      <c r="V394" s="456"/>
      <c r="W394" s="456"/>
      <c r="X394" s="456"/>
      <c r="Y394" s="456"/>
      <c r="Z394" s="456"/>
      <c r="AA394" s="456"/>
      <c r="AB394" s="456"/>
      <c r="AC394" s="456"/>
      <c r="AD394" s="456"/>
      <c r="AE394" s="456"/>
      <c r="AF394" s="456"/>
      <c r="AG394" s="456"/>
      <c r="AH394" s="456"/>
      <c r="AI394" s="456"/>
      <c r="AJ394" s="456"/>
    </row>
    <row r="395" spans="1:36" ht="15">
      <c r="A395" s="404" t="s">
        <v>1526</v>
      </c>
      <c r="B395" s="430" t="s">
        <v>414</v>
      </c>
      <c r="C395" s="430" t="s">
        <v>2024</v>
      </c>
      <c r="D395" s="430" t="s">
        <v>2025</v>
      </c>
      <c r="E395" s="430" t="s">
        <v>2026</v>
      </c>
      <c r="F395" s="430" t="s">
        <v>2027</v>
      </c>
      <c r="G395" s="430" t="s">
        <v>2028</v>
      </c>
      <c r="H395" s="431" t="s">
        <v>2029</v>
      </c>
      <c r="I395" s="431" t="s">
        <v>2030</v>
      </c>
      <c r="J395" s="431" t="s">
        <v>2031</v>
      </c>
      <c r="K395" s="431" t="s">
        <v>2032</v>
      </c>
      <c r="L395" s="456"/>
      <c r="M395" s="431" t="s">
        <v>2033</v>
      </c>
      <c r="N395" s="431" t="s">
        <v>2033</v>
      </c>
      <c r="O395" s="456"/>
      <c r="P395" s="456"/>
      <c r="Q395" s="456"/>
      <c r="R395" s="456"/>
      <c r="S395" s="456"/>
      <c r="T395" s="456"/>
      <c r="U395" s="456"/>
      <c r="V395" s="456"/>
      <c r="W395" s="456"/>
      <c r="X395" s="456"/>
      <c r="Y395" s="456"/>
      <c r="Z395" s="456"/>
      <c r="AA395" s="456"/>
      <c r="AB395" s="456"/>
      <c r="AC395" s="456"/>
      <c r="AD395" s="456"/>
      <c r="AE395" s="456"/>
      <c r="AF395" s="456"/>
      <c r="AG395" s="456"/>
      <c r="AH395" s="456"/>
      <c r="AI395" s="456"/>
      <c r="AJ395" s="456"/>
    </row>
    <row r="396" spans="1:36" ht="15">
      <c r="A396" s="404" t="s">
        <v>1536</v>
      </c>
      <c r="B396" s="298" t="s">
        <v>1502</v>
      </c>
      <c r="C396" s="300" t="s">
        <v>1209</v>
      </c>
      <c r="D396" s="301" t="s">
        <v>1211</v>
      </c>
      <c r="E396" s="302" t="s">
        <v>1212</v>
      </c>
      <c r="F396" s="303" t="s">
        <v>1210</v>
      </c>
      <c r="G396" s="304" t="s">
        <v>1213</v>
      </c>
      <c r="H396" s="305" t="s">
        <v>1214</v>
      </c>
      <c r="I396" s="306" t="s">
        <v>1215</v>
      </c>
      <c r="J396" s="307" t="s">
        <v>1216</v>
      </c>
      <c r="K396" s="309" t="s">
        <v>1217</v>
      </c>
      <c r="L396" s="456"/>
      <c r="M396" s="299" t="s">
        <v>1504</v>
      </c>
      <c r="N396" s="310" t="s">
        <v>1516</v>
      </c>
      <c r="O396" s="456"/>
      <c r="P396" s="456"/>
      <c r="Q396" s="456"/>
      <c r="R396" s="456"/>
      <c r="S396" s="456"/>
      <c r="T396" s="456"/>
      <c r="U396" s="456"/>
      <c r="V396" s="456"/>
      <c r="W396" s="456"/>
      <c r="X396" s="456"/>
      <c r="Y396" s="456"/>
      <c r="Z396" s="456"/>
      <c r="AA396" s="456"/>
      <c r="AB396" s="456"/>
      <c r="AC396" s="456"/>
      <c r="AD396" s="456"/>
      <c r="AE396" s="456"/>
      <c r="AF396" s="456"/>
      <c r="AG396" s="456"/>
      <c r="AH396" s="456"/>
      <c r="AI396" s="456"/>
      <c r="AJ396" s="456"/>
    </row>
    <row r="397" spans="1:36" ht="15">
      <c r="A397" s="404" t="s">
        <v>1537</v>
      </c>
      <c r="B397" s="404" t="s">
        <v>1503</v>
      </c>
      <c r="C397" s="404" t="s">
        <v>1503</v>
      </c>
      <c r="D397" s="404" t="s">
        <v>1503</v>
      </c>
      <c r="E397" s="404" t="s">
        <v>1503</v>
      </c>
      <c r="F397" s="404" t="s">
        <v>1503</v>
      </c>
      <c r="G397" s="404" t="s">
        <v>1503</v>
      </c>
      <c r="H397" s="312" t="s">
        <v>1503</v>
      </c>
      <c r="I397" s="312" t="s">
        <v>1503</v>
      </c>
      <c r="J397" s="312" t="s">
        <v>1503</v>
      </c>
      <c r="K397" s="312" t="s">
        <v>1503</v>
      </c>
      <c r="L397" s="456"/>
      <c r="M397" s="312" t="s">
        <v>1503</v>
      </c>
      <c r="N397" s="312" t="s">
        <v>1503</v>
      </c>
      <c r="O397" s="456"/>
      <c r="P397" s="456"/>
      <c r="Q397" s="456"/>
      <c r="R397" s="456"/>
      <c r="S397" s="456"/>
      <c r="T397" s="456"/>
      <c r="U397" s="456"/>
      <c r="V397" s="456"/>
      <c r="W397" s="456"/>
      <c r="X397" s="456"/>
      <c r="Y397" s="456"/>
      <c r="Z397" s="456"/>
      <c r="AA397" s="456"/>
      <c r="AB397" s="456"/>
      <c r="AC397" s="456"/>
      <c r="AD397" s="456"/>
      <c r="AE397" s="456"/>
      <c r="AF397" s="456"/>
      <c r="AG397" s="456"/>
      <c r="AH397" s="456"/>
      <c r="AI397" s="456"/>
      <c r="AJ397" s="456"/>
    </row>
    <row r="398" spans="1:36" ht="15.75">
      <c r="A398" s="423" t="s">
        <v>1045</v>
      </c>
      <c r="B398" s="331" t="s">
        <v>1824</v>
      </c>
      <c r="C398" s="331" t="s">
        <v>1824</v>
      </c>
      <c r="D398" s="331" t="s">
        <v>2034</v>
      </c>
      <c r="E398" s="331" t="s">
        <v>1687</v>
      </c>
      <c r="F398" s="331" t="s">
        <v>1896</v>
      </c>
      <c r="G398" s="331" t="s">
        <v>1687</v>
      </c>
      <c r="H398" s="331" t="s">
        <v>1896</v>
      </c>
      <c r="I398" s="331" t="s">
        <v>1896</v>
      </c>
      <c r="J398" s="424" t="s">
        <v>1945</v>
      </c>
      <c r="K398" s="331" t="s">
        <v>2034</v>
      </c>
      <c r="L398" s="456"/>
      <c r="M398" s="331" t="s">
        <v>1824</v>
      </c>
      <c r="N398" s="331" t="s">
        <v>1824</v>
      </c>
      <c r="O398" s="456"/>
      <c r="P398" s="456"/>
      <c r="Q398" s="456"/>
      <c r="R398" s="456"/>
      <c r="S398" s="456"/>
      <c r="T398" s="456"/>
      <c r="U398" s="456"/>
      <c r="V398" s="456"/>
      <c r="W398" s="456"/>
      <c r="X398" s="456"/>
      <c r="Y398" s="456"/>
      <c r="Z398" s="456"/>
      <c r="AA398" s="456"/>
      <c r="AB398" s="456"/>
      <c r="AC398" s="456"/>
      <c r="AD398" s="456"/>
      <c r="AE398" s="456"/>
      <c r="AF398" s="456"/>
      <c r="AG398" s="456"/>
      <c r="AH398" s="456"/>
      <c r="AI398" s="456"/>
      <c r="AJ398" s="456"/>
    </row>
    <row r="399" spans="1:36" ht="15.75">
      <c r="A399" s="425" t="s">
        <v>1539</v>
      </c>
      <c r="B399" s="336" t="s">
        <v>1824</v>
      </c>
      <c r="C399" s="336" t="s">
        <v>1824</v>
      </c>
      <c r="D399" s="336" t="s">
        <v>1824</v>
      </c>
      <c r="E399" s="336" t="s">
        <v>1123</v>
      </c>
      <c r="F399" s="336" t="s">
        <v>1824</v>
      </c>
      <c r="G399" s="336" t="s">
        <v>1824</v>
      </c>
      <c r="H399" s="336" t="s">
        <v>1824</v>
      </c>
      <c r="I399" s="336" t="s">
        <v>1824</v>
      </c>
      <c r="J399" s="336" t="s">
        <v>1123</v>
      </c>
      <c r="K399" s="336" t="s">
        <v>1896</v>
      </c>
      <c r="L399" s="456"/>
      <c r="M399" s="336" t="s">
        <v>1824</v>
      </c>
      <c r="N399" s="336" t="s">
        <v>1824</v>
      </c>
      <c r="O399" s="456"/>
      <c r="P399" s="456"/>
      <c r="Q399" s="456"/>
      <c r="R399" s="456"/>
      <c r="S399" s="456"/>
      <c r="T399" s="456"/>
      <c r="U399" s="456"/>
      <c r="V399" s="456"/>
      <c r="W399" s="456"/>
      <c r="X399" s="456"/>
      <c r="Y399" s="456"/>
      <c r="Z399" s="456"/>
      <c r="AA399" s="456"/>
      <c r="AB399" s="456"/>
      <c r="AC399" s="456"/>
      <c r="AD399" s="456"/>
      <c r="AE399" s="456"/>
      <c r="AF399" s="456"/>
      <c r="AG399" s="456"/>
      <c r="AH399" s="456"/>
      <c r="AI399" s="456"/>
      <c r="AJ399" s="456"/>
    </row>
    <row r="400" spans="1:36" ht="15">
      <c r="A400" s="426" t="s">
        <v>7</v>
      </c>
      <c r="B400" s="341">
        <v>4</v>
      </c>
      <c r="C400" s="341">
        <v>3</v>
      </c>
      <c r="D400" s="341">
        <v>2</v>
      </c>
      <c r="E400" s="341">
        <v>4</v>
      </c>
      <c r="F400" s="341">
        <v>4</v>
      </c>
      <c r="G400" s="341">
        <v>4</v>
      </c>
      <c r="H400" s="339">
        <v>5</v>
      </c>
      <c r="I400" s="339">
        <v>5</v>
      </c>
      <c r="J400" s="341">
        <v>-5</v>
      </c>
      <c r="K400" s="341">
        <v>2</v>
      </c>
      <c r="L400" s="456"/>
      <c r="M400" s="339">
        <v>2</v>
      </c>
      <c r="N400" s="339">
        <v>2</v>
      </c>
      <c r="O400" s="456"/>
      <c r="P400" s="456"/>
      <c r="Q400" s="456"/>
      <c r="R400" s="456"/>
      <c r="S400" s="456"/>
      <c r="T400" s="456"/>
      <c r="U400" s="456"/>
      <c r="V400" s="456"/>
      <c r="W400" s="456"/>
      <c r="X400" s="456"/>
      <c r="Y400" s="456"/>
      <c r="Z400" s="456"/>
      <c r="AA400" s="456"/>
      <c r="AB400" s="456"/>
      <c r="AC400" s="456"/>
      <c r="AD400" s="456"/>
      <c r="AE400" s="456"/>
      <c r="AF400" s="456"/>
      <c r="AG400" s="456"/>
      <c r="AH400" s="456"/>
      <c r="AI400" s="456"/>
      <c r="AJ400" s="456"/>
    </row>
    <row r="401" spans="1:36" ht="15">
      <c r="A401" s="427" t="s">
        <v>1050</v>
      </c>
      <c r="B401" s="346">
        <v>4</v>
      </c>
      <c r="C401" s="346">
        <v>3</v>
      </c>
      <c r="D401" s="346">
        <v>5</v>
      </c>
      <c r="E401" s="346">
        <v>2</v>
      </c>
      <c r="F401" s="346">
        <v>4</v>
      </c>
      <c r="G401" s="346">
        <v>4</v>
      </c>
      <c r="H401" s="344">
        <v>3</v>
      </c>
      <c r="I401" s="344">
        <v>3</v>
      </c>
      <c r="J401" s="346">
        <v>-5</v>
      </c>
      <c r="K401" s="346">
        <v>2</v>
      </c>
      <c r="L401" s="456"/>
      <c r="M401" s="344">
        <v>2</v>
      </c>
      <c r="N401" s="344">
        <v>2</v>
      </c>
      <c r="O401" s="456"/>
      <c r="P401" s="456"/>
      <c r="Q401" s="456"/>
      <c r="R401" s="456"/>
      <c r="S401" s="456"/>
      <c r="T401" s="456"/>
      <c r="U401" s="456"/>
      <c r="V401" s="456"/>
      <c r="W401" s="456"/>
      <c r="X401" s="456"/>
      <c r="Y401" s="456"/>
      <c r="Z401" s="456"/>
      <c r="AA401" s="456"/>
      <c r="AB401" s="456"/>
      <c r="AC401" s="456"/>
      <c r="AD401" s="456"/>
      <c r="AE401" s="456"/>
      <c r="AF401" s="456"/>
      <c r="AG401" s="456"/>
      <c r="AH401" s="456"/>
      <c r="AI401" s="456"/>
      <c r="AJ401" s="456"/>
    </row>
    <row r="402" spans="1:36" ht="15">
      <c r="A402" s="404" t="s">
        <v>1541</v>
      </c>
      <c r="B402" s="350">
        <v>-0.2</v>
      </c>
      <c r="C402" s="350">
        <v>-0.2</v>
      </c>
      <c r="D402" s="350">
        <v>0</v>
      </c>
      <c r="E402" s="350">
        <v>0</v>
      </c>
      <c r="F402" s="350">
        <v>0.5</v>
      </c>
      <c r="G402" s="350">
        <v>0</v>
      </c>
      <c r="H402" s="348">
        <v>-0.5</v>
      </c>
      <c r="I402" s="348">
        <v>-0.5</v>
      </c>
      <c r="J402" s="350">
        <v>-0.5</v>
      </c>
      <c r="K402" s="350">
        <v>1</v>
      </c>
      <c r="L402" s="456"/>
      <c r="M402" s="348">
        <v>-0.5</v>
      </c>
      <c r="N402" s="348">
        <v>-0.5</v>
      </c>
      <c r="O402" s="456"/>
      <c r="P402" s="456"/>
      <c r="Q402" s="456"/>
      <c r="R402" s="456"/>
      <c r="S402" s="456"/>
      <c r="T402" s="456"/>
      <c r="U402" s="456"/>
      <c r="V402" s="456"/>
      <c r="W402" s="456"/>
      <c r="X402" s="456"/>
      <c r="Y402" s="456"/>
      <c r="Z402" s="456"/>
      <c r="AA402" s="456"/>
      <c r="AB402" s="456"/>
      <c r="AC402" s="456"/>
      <c r="AD402" s="456"/>
      <c r="AE402" s="456"/>
      <c r="AF402" s="456"/>
      <c r="AG402" s="456"/>
      <c r="AH402" s="456"/>
      <c r="AI402" s="456"/>
      <c r="AJ402" s="456"/>
    </row>
    <row r="403" spans="1:36" ht="15">
      <c r="A403" s="404" t="s">
        <v>1542</v>
      </c>
      <c r="B403" s="354">
        <v>0.2</v>
      </c>
      <c r="C403" s="354">
        <v>0.2</v>
      </c>
      <c r="D403" s="354">
        <v>0.5</v>
      </c>
      <c r="E403" s="354">
        <v>0.2</v>
      </c>
      <c r="F403" s="354">
        <v>0.5</v>
      </c>
      <c r="G403" s="354">
        <v>0</v>
      </c>
      <c r="H403" s="352">
        <v>0.5</v>
      </c>
      <c r="I403" s="352">
        <v>0.5</v>
      </c>
      <c r="J403" s="354">
        <v>-0.5</v>
      </c>
      <c r="K403" s="354">
        <v>-0.5</v>
      </c>
      <c r="L403" s="456"/>
      <c r="M403" s="352">
        <v>0</v>
      </c>
      <c r="N403" s="352">
        <v>0</v>
      </c>
      <c r="O403" s="456"/>
      <c r="P403" s="456"/>
      <c r="Q403" s="456"/>
      <c r="R403" s="456"/>
      <c r="S403" s="456"/>
      <c r="T403" s="456"/>
      <c r="U403" s="456"/>
      <c r="V403" s="456"/>
      <c r="W403" s="456"/>
      <c r="X403" s="456"/>
      <c r="Y403" s="456"/>
      <c r="Z403" s="456"/>
      <c r="AA403" s="456"/>
      <c r="AB403" s="456"/>
      <c r="AC403" s="456"/>
      <c r="AD403" s="456"/>
      <c r="AE403" s="456"/>
      <c r="AF403" s="456"/>
      <c r="AG403" s="456"/>
      <c r="AH403" s="456"/>
      <c r="AI403" s="456"/>
      <c r="AJ403" s="456"/>
    </row>
    <row r="404" spans="1:36" ht="15">
      <c r="A404" s="404" t="s">
        <v>1543</v>
      </c>
      <c r="B404" s="358">
        <v>0.8</v>
      </c>
      <c r="C404" s="358">
        <v>-0.2</v>
      </c>
      <c r="D404" s="358">
        <v>-0.5</v>
      </c>
      <c r="E404" s="358">
        <v>0.1</v>
      </c>
      <c r="F404" s="358">
        <v>0.5</v>
      </c>
      <c r="G404" s="358">
        <v>0.5</v>
      </c>
      <c r="H404" s="356">
        <v>0.5</v>
      </c>
      <c r="I404" s="356">
        <v>0.5</v>
      </c>
      <c r="J404" s="358">
        <v>-0.5</v>
      </c>
      <c r="K404" s="358">
        <v>0</v>
      </c>
      <c r="L404" s="456"/>
      <c r="M404" s="356">
        <v>0.5</v>
      </c>
      <c r="N404" s="356">
        <v>0.5</v>
      </c>
      <c r="O404" s="456"/>
      <c r="P404" s="456"/>
      <c r="Q404" s="456"/>
      <c r="R404" s="456"/>
      <c r="S404" s="456"/>
      <c r="T404" s="456"/>
      <c r="U404" s="456"/>
      <c r="V404" s="456"/>
      <c r="W404" s="456"/>
      <c r="X404" s="456"/>
      <c r="Y404" s="456"/>
      <c r="Z404" s="456"/>
      <c r="AA404" s="456"/>
      <c r="AB404" s="456"/>
      <c r="AC404" s="456"/>
      <c r="AD404" s="456"/>
      <c r="AE404" s="456"/>
      <c r="AF404" s="456"/>
      <c r="AG404" s="456"/>
      <c r="AH404" s="456"/>
      <c r="AI404" s="456"/>
      <c r="AJ404" s="456"/>
    </row>
    <row r="405" spans="1:36" ht="15">
      <c r="A405" s="404" t="s">
        <v>1544</v>
      </c>
      <c r="B405" s="362">
        <v>0</v>
      </c>
      <c r="C405" s="362">
        <v>0</v>
      </c>
      <c r="D405" s="362">
        <v>0.5</v>
      </c>
      <c r="E405" s="362">
        <v>0.2</v>
      </c>
      <c r="F405" s="362">
        <v>0.5</v>
      </c>
      <c r="G405" s="362">
        <v>-0.5</v>
      </c>
      <c r="H405" s="360">
        <v>-0.5</v>
      </c>
      <c r="I405" s="360">
        <v>-0.5</v>
      </c>
      <c r="J405" s="362">
        <v>-0.5</v>
      </c>
      <c r="K405" s="362">
        <v>0</v>
      </c>
      <c r="L405" s="456"/>
      <c r="M405" s="360">
        <v>-0.5</v>
      </c>
      <c r="N405" s="360">
        <v>-0.5</v>
      </c>
      <c r="O405" s="456"/>
      <c r="P405" s="456"/>
      <c r="Q405" s="456"/>
      <c r="R405" s="456"/>
      <c r="S405" s="456"/>
      <c r="T405" s="456"/>
      <c r="U405" s="456"/>
      <c r="V405" s="456"/>
      <c r="W405" s="456"/>
      <c r="X405" s="456"/>
      <c r="Y405" s="456"/>
      <c r="Z405" s="456"/>
      <c r="AA405" s="456"/>
      <c r="AB405" s="456"/>
      <c r="AC405" s="456"/>
      <c r="AD405" s="456"/>
      <c r="AE405" s="456"/>
      <c r="AF405" s="456"/>
      <c r="AG405" s="456"/>
      <c r="AH405" s="456"/>
      <c r="AI405" s="456"/>
      <c r="AJ405" s="456"/>
    </row>
    <row r="406" spans="1:36" ht="15">
      <c r="A406" s="428" t="s">
        <v>1545</v>
      </c>
      <c r="B406" s="367">
        <v>0</v>
      </c>
      <c r="C406" s="367">
        <v>0.3</v>
      </c>
      <c r="D406" s="367">
        <v>0</v>
      </c>
      <c r="E406" s="367">
        <v>0.1</v>
      </c>
      <c r="F406" s="367">
        <v>0.5</v>
      </c>
      <c r="G406" s="367">
        <v>0.5</v>
      </c>
      <c r="H406" s="365">
        <v>0.5</v>
      </c>
      <c r="I406" s="365">
        <v>0.5</v>
      </c>
      <c r="J406" s="367">
        <v>-0.5</v>
      </c>
      <c r="K406" s="367">
        <v>0</v>
      </c>
      <c r="L406" s="456"/>
      <c r="M406" s="365">
        <v>0.5</v>
      </c>
      <c r="N406" s="365">
        <v>0.5</v>
      </c>
      <c r="O406" s="456"/>
      <c r="P406" s="456"/>
      <c r="Q406" s="456"/>
      <c r="R406" s="456"/>
      <c r="S406" s="456"/>
      <c r="T406" s="456"/>
      <c r="U406" s="456"/>
      <c r="V406" s="456"/>
      <c r="W406" s="456"/>
      <c r="X406" s="456"/>
      <c r="Y406" s="456"/>
      <c r="Z406" s="456"/>
      <c r="AA406" s="456"/>
      <c r="AB406" s="456"/>
      <c r="AC406" s="456"/>
      <c r="AD406" s="456"/>
      <c r="AE406" s="456"/>
      <c r="AF406" s="456"/>
      <c r="AG406" s="456"/>
      <c r="AH406" s="456"/>
      <c r="AI406" s="456"/>
      <c r="AJ406" s="456"/>
    </row>
    <row r="407" spans="1:36" ht="15">
      <c r="A407" s="404" t="s">
        <v>1546</v>
      </c>
      <c r="B407" s="371">
        <v>0</v>
      </c>
      <c r="C407" s="371">
        <v>0.2</v>
      </c>
      <c r="D407" s="371">
        <v>0</v>
      </c>
      <c r="E407" s="371">
        <v>0.1</v>
      </c>
      <c r="F407" s="371">
        <v>0.5</v>
      </c>
      <c r="G407" s="371">
        <v>0</v>
      </c>
      <c r="H407" s="369">
        <v>0</v>
      </c>
      <c r="I407" s="369">
        <v>0</v>
      </c>
      <c r="J407" s="371">
        <v>-0.5</v>
      </c>
      <c r="K407" s="371">
        <v>0</v>
      </c>
      <c r="L407" s="456"/>
      <c r="M407" s="369">
        <v>0</v>
      </c>
      <c r="N407" s="369">
        <v>0</v>
      </c>
      <c r="O407" s="456"/>
      <c r="P407" s="456"/>
      <c r="Q407" s="456"/>
      <c r="R407" s="456"/>
      <c r="S407" s="456"/>
      <c r="T407" s="456"/>
      <c r="U407" s="456"/>
      <c r="V407" s="456"/>
      <c r="W407" s="456"/>
      <c r="X407" s="456"/>
      <c r="Y407" s="456"/>
      <c r="Z407" s="456"/>
      <c r="AA407" s="456"/>
      <c r="AB407" s="456"/>
      <c r="AC407" s="456"/>
      <c r="AD407" s="456"/>
      <c r="AE407" s="456"/>
      <c r="AF407" s="456"/>
      <c r="AG407" s="456"/>
      <c r="AH407" s="456"/>
      <c r="AI407" s="456"/>
      <c r="AJ407" s="456"/>
    </row>
    <row r="408" spans="1:36" ht="15">
      <c r="A408" s="404" t="s">
        <v>1547</v>
      </c>
      <c r="B408" s="375">
        <v>0</v>
      </c>
      <c r="C408" s="375">
        <v>0</v>
      </c>
      <c r="D408" s="375">
        <v>0</v>
      </c>
      <c r="E408" s="375">
        <v>0.4</v>
      </c>
      <c r="F408" s="375">
        <v>0.5</v>
      </c>
      <c r="G408" s="375">
        <v>0</v>
      </c>
      <c r="H408" s="373">
        <v>-0.2</v>
      </c>
      <c r="I408" s="373">
        <v>-0.2</v>
      </c>
      <c r="J408" s="375">
        <v>-0.5</v>
      </c>
      <c r="K408" s="375">
        <v>0.5</v>
      </c>
      <c r="L408" s="456"/>
      <c r="M408" s="373">
        <v>-0.2</v>
      </c>
      <c r="N408" s="373">
        <v>-0.2</v>
      </c>
      <c r="O408" s="456"/>
      <c r="P408" s="456"/>
      <c r="Q408" s="456"/>
      <c r="R408" s="456"/>
      <c r="S408" s="456"/>
      <c r="T408" s="456"/>
      <c r="U408" s="456"/>
      <c r="V408" s="456"/>
      <c r="W408" s="456"/>
      <c r="X408" s="456"/>
      <c r="Y408" s="456"/>
      <c r="Z408" s="456"/>
      <c r="AA408" s="456"/>
      <c r="AB408" s="456"/>
      <c r="AC408" s="456"/>
      <c r="AD408" s="456"/>
      <c r="AE408" s="456"/>
      <c r="AF408" s="456"/>
      <c r="AG408" s="456"/>
      <c r="AH408" s="456"/>
      <c r="AI408" s="456"/>
      <c r="AJ408" s="456"/>
    </row>
    <row r="409" spans="1:36" ht="15">
      <c r="A409" s="404" t="s">
        <v>1548</v>
      </c>
      <c r="B409" s="379">
        <v>0</v>
      </c>
      <c r="C409" s="379">
        <v>0</v>
      </c>
      <c r="D409" s="379">
        <v>0.5</v>
      </c>
      <c r="E409" s="379">
        <v>0.2</v>
      </c>
      <c r="F409" s="379">
        <v>0.5</v>
      </c>
      <c r="G409" s="379">
        <v>0</v>
      </c>
      <c r="H409" s="377">
        <v>0</v>
      </c>
      <c r="I409" s="377">
        <v>0</v>
      </c>
      <c r="J409" s="379">
        <v>-0.5</v>
      </c>
      <c r="K409" s="379">
        <v>0</v>
      </c>
      <c r="L409" s="456"/>
      <c r="M409" s="377">
        <v>0</v>
      </c>
      <c r="N409" s="377">
        <v>0</v>
      </c>
      <c r="O409" s="456"/>
      <c r="P409" s="456"/>
      <c r="Q409" s="456"/>
      <c r="R409" s="456"/>
      <c r="S409" s="456"/>
      <c r="T409" s="456"/>
      <c r="U409" s="456"/>
      <c r="V409" s="456"/>
      <c r="W409" s="456"/>
      <c r="X409" s="456"/>
      <c r="Y409" s="456"/>
      <c r="Z409" s="456"/>
      <c r="AA409" s="456"/>
      <c r="AB409" s="456"/>
      <c r="AC409" s="456"/>
      <c r="AD409" s="456"/>
      <c r="AE409" s="456"/>
      <c r="AF409" s="456"/>
      <c r="AG409" s="456"/>
      <c r="AH409" s="456"/>
      <c r="AI409" s="456"/>
      <c r="AJ409" s="456"/>
    </row>
    <row r="410" spans="1:36" ht="15">
      <c r="A410" s="404" t="s">
        <v>1549</v>
      </c>
      <c r="B410" s="383">
        <v>0</v>
      </c>
      <c r="C410" s="383">
        <v>0.5</v>
      </c>
      <c r="D410" s="383">
        <v>0</v>
      </c>
      <c r="E410" s="383">
        <v>-0.5</v>
      </c>
      <c r="F410" s="383">
        <v>0.5</v>
      </c>
      <c r="G410" s="383">
        <v>0</v>
      </c>
      <c r="H410" s="381">
        <v>0</v>
      </c>
      <c r="I410" s="381">
        <v>0</v>
      </c>
      <c r="J410" s="383">
        <v>-0.5</v>
      </c>
      <c r="K410" s="383">
        <v>0</v>
      </c>
      <c r="L410" s="456"/>
      <c r="M410" s="381">
        <v>0</v>
      </c>
      <c r="N410" s="381">
        <v>0</v>
      </c>
      <c r="O410" s="456"/>
      <c r="P410" s="456"/>
      <c r="Q410" s="456"/>
      <c r="R410" s="456"/>
      <c r="S410" s="456"/>
      <c r="T410" s="456"/>
      <c r="U410" s="456"/>
      <c r="V410" s="456"/>
      <c r="W410" s="456"/>
      <c r="X410" s="456"/>
      <c r="Y410" s="456"/>
      <c r="Z410" s="456"/>
      <c r="AA410" s="456"/>
      <c r="AB410" s="456"/>
      <c r="AC410" s="456"/>
      <c r="AD410" s="456"/>
      <c r="AE410" s="456"/>
      <c r="AF410" s="456"/>
      <c r="AG410" s="456"/>
      <c r="AH410" s="456"/>
      <c r="AI410" s="456"/>
      <c r="AJ410" s="456"/>
    </row>
    <row r="411" spans="1:36" ht="15">
      <c r="A411" s="404" t="s">
        <v>1072</v>
      </c>
      <c r="B411" s="341">
        <v>4</v>
      </c>
      <c r="C411" s="341">
        <v>4</v>
      </c>
      <c r="D411" s="341">
        <v>4</v>
      </c>
      <c r="E411" s="341">
        <v>4</v>
      </c>
      <c r="F411" s="341">
        <v>4</v>
      </c>
      <c r="G411" s="341">
        <v>4</v>
      </c>
      <c r="H411" s="341">
        <v>4</v>
      </c>
      <c r="I411" s="341">
        <v>4</v>
      </c>
      <c r="J411" s="341">
        <v>0</v>
      </c>
      <c r="K411" s="341">
        <v>4</v>
      </c>
      <c r="L411" s="456"/>
      <c r="M411" s="339">
        <v>1</v>
      </c>
      <c r="N411" s="339">
        <v>1</v>
      </c>
      <c r="O411" s="456"/>
      <c r="P411" s="456"/>
      <c r="Q411" s="456"/>
      <c r="R411" s="456"/>
      <c r="S411" s="456"/>
      <c r="T411" s="456"/>
      <c r="U411" s="456"/>
      <c r="V411" s="456"/>
      <c r="W411" s="456"/>
      <c r="X411" s="456"/>
      <c r="Y411" s="456"/>
      <c r="Z411" s="456"/>
      <c r="AA411" s="456"/>
      <c r="AB411" s="456"/>
      <c r="AC411" s="456"/>
      <c r="AD411" s="456"/>
      <c r="AE411" s="456"/>
      <c r="AF411" s="456"/>
      <c r="AG411" s="456"/>
      <c r="AH411" s="456"/>
      <c r="AI411" s="456"/>
      <c r="AJ411" s="456"/>
    </row>
    <row r="412" spans="1:36" ht="15">
      <c r="A412" s="404" t="s">
        <v>1074</v>
      </c>
      <c r="B412" s="341">
        <v>4</v>
      </c>
      <c r="C412" s="341">
        <v>4</v>
      </c>
      <c r="D412" s="341">
        <v>4</v>
      </c>
      <c r="E412" s="341">
        <v>4</v>
      </c>
      <c r="F412" s="341">
        <v>4</v>
      </c>
      <c r="G412" s="341">
        <v>4</v>
      </c>
      <c r="H412" s="341">
        <v>4</v>
      </c>
      <c r="I412" s="341">
        <v>4</v>
      </c>
      <c r="J412" s="341">
        <v>0</v>
      </c>
      <c r="K412" s="341">
        <v>4</v>
      </c>
      <c r="L412" s="456"/>
      <c r="M412" s="339">
        <v>1</v>
      </c>
      <c r="N412" s="339">
        <v>1</v>
      </c>
      <c r="O412" s="456"/>
      <c r="P412" s="456"/>
      <c r="Q412" s="456"/>
      <c r="R412" s="456"/>
      <c r="S412" s="456"/>
      <c r="T412" s="456"/>
      <c r="U412" s="456"/>
      <c r="V412" s="456"/>
      <c r="W412" s="456"/>
      <c r="X412" s="456"/>
      <c r="Y412" s="456"/>
      <c r="Z412" s="456"/>
      <c r="AA412" s="456"/>
      <c r="AB412" s="456"/>
      <c r="AC412" s="456"/>
      <c r="AD412" s="456"/>
      <c r="AE412" s="456"/>
      <c r="AF412" s="456"/>
      <c r="AG412" s="456"/>
      <c r="AH412" s="456"/>
      <c r="AI412" s="456"/>
      <c r="AJ412" s="456"/>
    </row>
    <row r="413" spans="1:36" ht="15">
      <c r="A413" s="404" t="s">
        <v>1076</v>
      </c>
      <c r="B413" s="388">
        <v>4</v>
      </c>
      <c r="C413" s="388">
        <v>4</v>
      </c>
      <c r="D413" s="388">
        <v>4</v>
      </c>
      <c r="E413" s="388">
        <v>4</v>
      </c>
      <c r="F413" s="388">
        <v>4</v>
      </c>
      <c r="G413" s="388">
        <v>4</v>
      </c>
      <c r="H413" s="388">
        <v>4</v>
      </c>
      <c r="I413" s="388">
        <v>4</v>
      </c>
      <c r="J413" s="388">
        <v>0</v>
      </c>
      <c r="K413" s="388">
        <v>4</v>
      </c>
      <c r="L413" s="456"/>
      <c r="M413" s="386">
        <v>1</v>
      </c>
      <c r="N413" s="386">
        <v>1</v>
      </c>
      <c r="O413" s="456"/>
      <c r="P413" s="456"/>
      <c r="Q413" s="456"/>
      <c r="R413" s="456"/>
      <c r="S413" s="456"/>
      <c r="T413" s="456"/>
      <c r="U413" s="456"/>
      <c r="V413" s="456"/>
      <c r="W413" s="456"/>
      <c r="X413" s="456"/>
      <c r="Y413" s="456"/>
      <c r="Z413" s="456"/>
      <c r="AA413" s="456"/>
      <c r="AB413" s="456"/>
      <c r="AC413" s="456"/>
      <c r="AD413" s="456"/>
      <c r="AE413" s="456"/>
      <c r="AF413" s="456"/>
      <c r="AG413" s="456"/>
      <c r="AH413" s="456"/>
      <c r="AI413" s="456"/>
      <c r="AJ413" s="456"/>
    </row>
    <row r="414" spans="1:36" ht="15">
      <c r="A414" s="404" t="s">
        <v>566</v>
      </c>
      <c r="B414" s="470" t="s">
        <v>2035</v>
      </c>
      <c r="C414" s="470" t="s">
        <v>2035</v>
      </c>
      <c r="D414" s="470" t="s">
        <v>2036</v>
      </c>
      <c r="E414" s="470" t="s">
        <v>1899</v>
      </c>
      <c r="F414" s="470" t="s">
        <v>2035</v>
      </c>
      <c r="G414" s="341" t="s">
        <v>2037</v>
      </c>
      <c r="H414" s="468" t="s">
        <v>1904</v>
      </c>
      <c r="I414" s="468" t="s">
        <v>2038</v>
      </c>
      <c r="J414" s="470" t="s">
        <v>1123</v>
      </c>
      <c r="K414" s="470" t="s">
        <v>2039</v>
      </c>
      <c r="L414" s="456"/>
      <c r="M414" s="468" t="s">
        <v>2040</v>
      </c>
      <c r="N414" s="468" t="s">
        <v>2040</v>
      </c>
      <c r="O414" s="456"/>
      <c r="P414" s="456"/>
      <c r="Q414" s="456"/>
      <c r="R414" s="456"/>
      <c r="S414" s="456"/>
      <c r="T414" s="456"/>
      <c r="U414" s="456"/>
      <c r="V414" s="456"/>
      <c r="W414" s="456"/>
      <c r="X414" s="456"/>
      <c r="Y414" s="456"/>
      <c r="Z414" s="456"/>
      <c r="AA414" s="456"/>
      <c r="AB414" s="456"/>
      <c r="AC414" s="456"/>
      <c r="AD414" s="456"/>
      <c r="AE414" s="456"/>
      <c r="AF414" s="456"/>
      <c r="AG414" s="456"/>
      <c r="AH414" s="456"/>
      <c r="AI414" s="456"/>
      <c r="AJ414" s="456"/>
    </row>
    <row r="415" spans="1:36" ht="15.75">
      <c r="A415" s="429" t="s">
        <v>1088</v>
      </c>
      <c r="B415" s="392" t="s">
        <v>1551</v>
      </c>
      <c r="C415" s="392" t="s">
        <v>1551</v>
      </c>
      <c r="D415" s="392" t="s">
        <v>1551</v>
      </c>
      <c r="E415" s="392" t="s">
        <v>1551</v>
      </c>
      <c r="F415" s="392" t="s">
        <v>1551</v>
      </c>
      <c r="G415" s="392" t="s">
        <v>1551</v>
      </c>
      <c r="H415" s="391" t="s">
        <v>1551</v>
      </c>
      <c r="I415" s="391" t="s">
        <v>1551</v>
      </c>
      <c r="J415" s="392" t="s">
        <v>1551</v>
      </c>
      <c r="K415" s="392" t="s">
        <v>1551</v>
      </c>
      <c r="L415" s="456"/>
      <c r="M415" s="391" t="s">
        <v>1551</v>
      </c>
      <c r="N415" s="391" t="s">
        <v>1551</v>
      </c>
      <c r="O415" s="456"/>
      <c r="P415" s="456"/>
      <c r="Q415" s="456"/>
      <c r="R415" s="456"/>
      <c r="S415" s="456"/>
      <c r="T415" s="456"/>
      <c r="U415" s="456"/>
      <c r="V415" s="456"/>
      <c r="W415" s="456"/>
      <c r="X415" s="456"/>
      <c r="Y415" s="456"/>
      <c r="Z415" s="456"/>
      <c r="AA415" s="456"/>
      <c r="AB415" s="456"/>
      <c r="AC415" s="456"/>
      <c r="AD415" s="456"/>
      <c r="AE415" s="456"/>
      <c r="AF415" s="456"/>
      <c r="AG415" s="456"/>
      <c r="AH415" s="456"/>
      <c r="AI415" s="456"/>
      <c r="AJ415" s="456"/>
    </row>
    <row r="416" spans="1:36" ht="15">
      <c r="A416" s="404" t="s">
        <v>1828</v>
      </c>
      <c r="B416" s="354">
        <v>0</v>
      </c>
      <c r="C416" s="354">
        <v>0</v>
      </c>
      <c r="D416" s="354">
        <v>0</v>
      </c>
      <c r="E416" s="354">
        <v>0</v>
      </c>
      <c r="F416" s="354">
        <v>0</v>
      </c>
      <c r="G416" s="354">
        <v>0</v>
      </c>
      <c r="H416" s="352">
        <v>0</v>
      </c>
      <c r="I416" s="352">
        <v>0</v>
      </c>
      <c r="J416" s="354">
        <v>0</v>
      </c>
      <c r="K416" s="354">
        <v>0</v>
      </c>
      <c r="L416" s="456"/>
      <c r="M416" s="352">
        <v>0</v>
      </c>
      <c r="N416" s="352">
        <v>0</v>
      </c>
      <c r="O416" s="456"/>
      <c r="P416" s="456"/>
      <c r="Q416" s="456"/>
      <c r="R416" s="456"/>
      <c r="S416" s="456"/>
      <c r="T416" s="456"/>
      <c r="U416" s="456"/>
      <c r="V416" s="456"/>
      <c r="W416" s="456"/>
      <c r="X416" s="456"/>
      <c r="Y416" s="456"/>
      <c r="Z416" s="456"/>
      <c r="AA416" s="456"/>
      <c r="AB416" s="456"/>
      <c r="AC416" s="456"/>
      <c r="AD416" s="456"/>
      <c r="AE416" s="456"/>
      <c r="AF416" s="456"/>
      <c r="AG416" s="456"/>
      <c r="AH416" s="456"/>
      <c r="AI416" s="456"/>
      <c r="AJ416" s="456"/>
    </row>
    <row r="417" spans="1:36" ht="27" customHeight="1">
      <c r="A417" s="404" t="s">
        <v>588</v>
      </c>
      <c r="B417" s="397" t="s">
        <v>1909</v>
      </c>
      <c r="C417" s="397" t="s">
        <v>1909</v>
      </c>
      <c r="D417" s="397" t="s">
        <v>1909</v>
      </c>
      <c r="E417" s="397" t="s">
        <v>1909</v>
      </c>
      <c r="F417" s="397" t="s">
        <v>1909</v>
      </c>
      <c r="G417" s="397" t="s">
        <v>1909</v>
      </c>
      <c r="H417" s="397" t="s">
        <v>1909</v>
      </c>
      <c r="I417" s="397" t="s">
        <v>1909</v>
      </c>
      <c r="J417" s="397" t="s">
        <v>1909</v>
      </c>
      <c r="K417" s="397" t="s">
        <v>1909</v>
      </c>
      <c r="L417" s="456"/>
      <c r="M417" s="395" t="s">
        <v>2041</v>
      </c>
      <c r="N417" s="395" t="s">
        <v>2041</v>
      </c>
      <c r="O417" s="456"/>
      <c r="P417" s="456"/>
      <c r="Q417" s="456"/>
      <c r="R417" s="456"/>
      <c r="S417" s="456"/>
      <c r="T417" s="456"/>
      <c r="U417" s="456"/>
      <c r="V417" s="456"/>
      <c r="W417" s="456"/>
      <c r="X417" s="456"/>
      <c r="Y417" s="456"/>
      <c r="Z417" s="456"/>
      <c r="AA417" s="456"/>
      <c r="AB417" s="456"/>
      <c r="AC417" s="456"/>
      <c r="AD417" s="456"/>
      <c r="AE417" s="456"/>
      <c r="AF417" s="456"/>
      <c r="AG417" s="456"/>
      <c r="AH417" s="456"/>
      <c r="AI417" s="456"/>
      <c r="AJ417" s="456"/>
    </row>
    <row r="418" spans="1:36" ht="15">
      <c r="A418" s="404" t="s">
        <v>1556</v>
      </c>
      <c r="B418" s="470">
        <v>400</v>
      </c>
      <c r="C418" s="470">
        <v>400</v>
      </c>
      <c r="D418" s="470">
        <v>400</v>
      </c>
      <c r="E418" s="470">
        <v>400</v>
      </c>
      <c r="F418" s="470">
        <v>400</v>
      </c>
      <c r="G418" s="470">
        <v>400</v>
      </c>
      <c r="H418" s="470">
        <v>400</v>
      </c>
      <c r="I418" s="470">
        <v>400</v>
      </c>
      <c r="J418" s="470">
        <v>400</v>
      </c>
      <c r="K418" s="470">
        <v>400</v>
      </c>
      <c r="L418" s="456"/>
      <c r="M418" s="470">
        <v>400</v>
      </c>
      <c r="N418" s="470">
        <v>400</v>
      </c>
      <c r="O418" s="456"/>
      <c r="P418" s="456"/>
      <c r="Q418" s="456"/>
      <c r="R418" s="456"/>
      <c r="S418" s="456"/>
      <c r="T418" s="456"/>
      <c r="U418" s="456"/>
      <c r="V418" s="456"/>
      <c r="W418" s="456"/>
      <c r="X418" s="456"/>
      <c r="Y418" s="456"/>
      <c r="Z418" s="456"/>
      <c r="AA418" s="456"/>
      <c r="AB418" s="456"/>
      <c r="AC418" s="456"/>
      <c r="AD418" s="456"/>
      <c r="AE418" s="456"/>
      <c r="AF418" s="456"/>
      <c r="AG418" s="456"/>
      <c r="AH418" s="456"/>
      <c r="AI418" s="456"/>
      <c r="AJ418" s="456"/>
    </row>
    <row r="419" spans="1:36" ht="15">
      <c r="A419" s="404" t="s">
        <v>1097</v>
      </c>
      <c r="B419" s="470">
        <v>4</v>
      </c>
      <c r="C419" s="470">
        <v>4</v>
      </c>
      <c r="D419" s="470">
        <v>4</v>
      </c>
      <c r="E419" s="470">
        <v>4</v>
      </c>
      <c r="F419" s="470">
        <v>4</v>
      </c>
      <c r="G419" s="470">
        <v>4</v>
      </c>
      <c r="H419" s="470">
        <v>4</v>
      </c>
      <c r="I419" s="470">
        <v>4</v>
      </c>
      <c r="J419" s="470">
        <v>4</v>
      </c>
      <c r="K419" s="470">
        <v>4</v>
      </c>
      <c r="L419" s="456"/>
      <c r="M419" s="468">
        <v>3</v>
      </c>
      <c r="N419" s="468">
        <v>3</v>
      </c>
      <c r="O419" s="456"/>
      <c r="P419" s="456"/>
      <c r="Q419" s="456"/>
      <c r="R419" s="456"/>
      <c r="S419" s="456"/>
      <c r="T419" s="456"/>
      <c r="U419" s="456"/>
      <c r="V419" s="456"/>
      <c r="W419" s="456"/>
      <c r="X419" s="456"/>
      <c r="Y419" s="456"/>
      <c r="Z419" s="456"/>
      <c r="AA419" s="456"/>
      <c r="AB419" s="456"/>
      <c r="AC419" s="456"/>
      <c r="AD419" s="456"/>
      <c r="AE419" s="456"/>
      <c r="AF419" s="456"/>
      <c r="AG419" s="456"/>
      <c r="AH419" s="456"/>
      <c r="AI419" s="456"/>
      <c r="AJ419" s="456"/>
    </row>
    <row r="420" spans="1:36" ht="21.75" customHeight="1">
      <c r="A420" s="404" t="s">
        <v>1557</v>
      </c>
      <c r="B420" s="341" t="s">
        <v>1123</v>
      </c>
      <c r="C420" s="341" t="s">
        <v>2042</v>
      </c>
      <c r="D420" s="341" t="s">
        <v>2043</v>
      </c>
      <c r="E420" s="341" t="s">
        <v>2044</v>
      </c>
      <c r="F420" s="470" t="s">
        <v>2045</v>
      </c>
      <c r="G420" s="470" t="s">
        <v>2046</v>
      </c>
      <c r="H420" s="339" t="s">
        <v>1123</v>
      </c>
      <c r="I420" s="339" t="s">
        <v>1123</v>
      </c>
      <c r="J420" s="470" t="s">
        <v>2047</v>
      </c>
      <c r="K420" s="477" t="s">
        <v>2048</v>
      </c>
      <c r="L420" s="456"/>
      <c r="M420" s="339" t="s">
        <v>1123</v>
      </c>
      <c r="N420" s="339" t="s">
        <v>1123</v>
      </c>
      <c r="O420" s="456"/>
      <c r="P420" s="456"/>
      <c r="Q420" s="456"/>
      <c r="R420" s="456"/>
      <c r="S420" s="456"/>
      <c r="T420" s="456"/>
      <c r="U420" s="456"/>
      <c r="V420" s="456"/>
      <c r="W420" s="456"/>
      <c r="X420" s="456"/>
      <c r="Y420" s="456"/>
      <c r="Z420" s="456"/>
      <c r="AA420" s="456"/>
      <c r="AB420" s="456"/>
      <c r="AC420" s="456"/>
      <c r="AD420" s="456"/>
      <c r="AE420" s="456"/>
      <c r="AF420" s="456"/>
      <c r="AG420" s="456"/>
      <c r="AH420" s="456"/>
      <c r="AI420" s="456"/>
      <c r="AJ420" s="456"/>
    </row>
    <row r="421" spans="1:36" ht="21.75" customHeight="1">
      <c r="A421" s="404" t="s">
        <v>1568</v>
      </c>
      <c r="B421" s="341" t="s">
        <v>2049</v>
      </c>
      <c r="C421" s="341" t="s">
        <v>2050</v>
      </c>
      <c r="D421" s="341" t="s">
        <v>2051</v>
      </c>
      <c r="E421" s="341" t="s">
        <v>2052</v>
      </c>
      <c r="F421" s="477" t="s">
        <v>2053</v>
      </c>
      <c r="G421" s="470" t="s">
        <v>2054</v>
      </c>
      <c r="H421" s="468" t="s">
        <v>1929</v>
      </c>
      <c r="I421" s="468" t="s">
        <v>1123</v>
      </c>
      <c r="J421" s="470" t="s">
        <v>2055</v>
      </c>
      <c r="K421" s="477" t="s">
        <v>2056</v>
      </c>
      <c r="L421" s="456"/>
      <c r="M421" s="468" t="s">
        <v>2057</v>
      </c>
      <c r="N421" s="468" t="s">
        <v>2057</v>
      </c>
      <c r="O421" s="456"/>
      <c r="P421" s="456"/>
      <c r="Q421" s="456"/>
      <c r="R421" s="456"/>
      <c r="S421" s="456"/>
      <c r="T421" s="456"/>
      <c r="U421" s="456"/>
      <c r="V421" s="456"/>
      <c r="W421" s="456"/>
      <c r="X421" s="456"/>
      <c r="Y421" s="456"/>
      <c r="Z421" s="456"/>
      <c r="AA421" s="456"/>
      <c r="AB421" s="456"/>
      <c r="AC421" s="456"/>
      <c r="AD421" s="456"/>
      <c r="AE421" s="456"/>
      <c r="AF421" s="456"/>
      <c r="AG421" s="456"/>
      <c r="AH421" s="456"/>
      <c r="AI421" s="456"/>
      <c r="AJ421" s="456"/>
    </row>
    <row r="422" spans="1:36" ht="21.75" customHeight="1">
      <c r="A422" s="404" t="s">
        <v>1840</v>
      </c>
      <c r="B422" s="341" t="s">
        <v>2058</v>
      </c>
      <c r="C422" s="341" t="s">
        <v>1123</v>
      </c>
      <c r="D422" s="341" t="s">
        <v>1123</v>
      </c>
      <c r="E422" s="341" t="s">
        <v>1123</v>
      </c>
      <c r="F422" s="341" t="s">
        <v>1123</v>
      </c>
      <c r="G422" s="457" t="s">
        <v>2059</v>
      </c>
      <c r="H422" s="468" t="s">
        <v>2060</v>
      </c>
      <c r="I422" s="480" t="s">
        <v>2061</v>
      </c>
      <c r="J422" s="456" t="s">
        <v>2062</v>
      </c>
      <c r="K422" s="456" t="s">
        <v>2063</v>
      </c>
      <c r="L422" s="456"/>
      <c r="M422" s="468" t="s">
        <v>2064</v>
      </c>
      <c r="N422" s="468" t="s">
        <v>2064</v>
      </c>
      <c r="O422" s="456"/>
      <c r="P422" s="456"/>
      <c r="Q422" s="456"/>
      <c r="R422" s="456"/>
      <c r="S422" s="456"/>
      <c r="T422" s="456"/>
      <c r="U422" s="456"/>
      <c r="V422" s="456"/>
      <c r="W422" s="456"/>
      <c r="X422" s="456"/>
      <c r="Y422" s="456"/>
      <c r="Z422" s="456"/>
      <c r="AA422" s="456"/>
      <c r="AB422" s="456"/>
      <c r="AC422" s="456"/>
      <c r="AD422" s="456"/>
      <c r="AE422" s="456"/>
      <c r="AF422" s="456"/>
      <c r="AG422" s="456"/>
      <c r="AH422" s="456"/>
      <c r="AI422" s="456"/>
      <c r="AJ422" s="456"/>
    </row>
    <row r="423" spans="1:36" ht="15">
      <c r="A423" s="456"/>
      <c r="B423" s="456"/>
      <c r="C423" s="456"/>
      <c r="D423" s="456"/>
      <c r="E423" s="456"/>
      <c r="F423" s="456"/>
      <c r="G423" s="456"/>
      <c r="H423" s="458"/>
      <c r="I423" s="458"/>
      <c r="J423" s="458"/>
      <c r="K423" s="458"/>
      <c r="L423" s="456"/>
      <c r="M423" s="458"/>
      <c r="N423" s="458"/>
      <c r="O423" s="456"/>
      <c r="P423" s="456"/>
      <c r="Q423" s="456"/>
      <c r="R423" s="456"/>
      <c r="S423" s="456"/>
      <c r="T423" s="456"/>
      <c r="U423" s="456"/>
      <c r="V423" s="456"/>
      <c r="W423" s="456"/>
      <c r="X423" s="456"/>
      <c r="Y423" s="456"/>
      <c r="Z423" s="456"/>
      <c r="AA423" s="456"/>
      <c r="AB423" s="456"/>
      <c r="AC423" s="456"/>
      <c r="AD423" s="456"/>
      <c r="AE423" s="456"/>
      <c r="AF423" s="456"/>
      <c r="AG423" s="456"/>
      <c r="AH423" s="456"/>
      <c r="AI423" s="456"/>
      <c r="AJ423" s="456"/>
    </row>
    <row r="424" spans="1:36" ht="15">
      <c r="A424" s="312" t="s">
        <v>1526</v>
      </c>
      <c r="B424" s="455" t="s">
        <v>2065</v>
      </c>
      <c r="C424" s="455" t="s">
        <v>2066</v>
      </c>
      <c r="D424" s="455" t="s">
        <v>2067</v>
      </c>
      <c r="E424" s="455" t="s">
        <v>2068</v>
      </c>
      <c r="F424" s="455" t="s">
        <v>2069</v>
      </c>
      <c r="G424" s="455" t="s">
        <v>2070</v>
      </c>
      <c r="H424" s="455" t="s">
        <v>2071</v>
      </c>
      <c r="I424" s="455" t="s">
        <v>2072</v>
      </c>
      <c r="J424" s="455" t="s">
        <v>2073</v>
      </c>
      <c r="K424" s="455" t="s">
        <v>2074</v>
      </c>
      <c r="L424" s="458"/>
      <c r="M424" s="455" t="s">
        <v>2075</v>
      </c>
      <c r="N424" s="455" t="s">
        <v>2075</v>
      </c>
      <c r="O424" s="456"/>
      <c r="P424" s="456"/>
      <c r="Q424" s="456"/>
      <c r="R424" s="456"/>
      <c r="S424" s="456"/>
      <c r="T424" s="456"/>
      <c r="U424" s="456"/>
      <c r="V424" s="456"/>
      <c r="W424" s="456"/>
      <c r="X424" s="456"/>
      <c r="Y424" s="456"/>
      <c r="Z424" s="456"/>
      <c r="AA424" s="456"/>
      <c r="AB424" s="456"/>
      <c r="AC424" s="456"/>
      <c r="AD424" s="456"/>
      <c r="AE424" s="456"/>
      <c r="AF424" s="456"/>
      <c r="AG424" s="456"/>
      <c r="AH424" s="456"/>
      <c r="AI424" s="456"/>
      <c r="AJ424" s="456"/>
    </row>
    <row r="425" spans="1:36" ht="15">
      <c r="A425" s="312" t="s">
        <v>1536</v>
      </c>
      <c r="B425" s="313" t="s">
        <v>1502</v>
      </c>
      <c r="C425" s="314" t="s">
        <v>1209</v>
      </c>
      <c r="D425" s="315" t="s">
        <v>1211</v>
      </c>
      <c r="E425" s="316" t="s">
        <v>1212</v>
      </c>
      <c r="F425" s="317" t="s">
        <v>1210</v>
      </c>
      <c r="G425" s="318" t="s">
        <v>1213</v>
      </c>
      <c r="H425" s="319" t="s">
        <v>1214</v>
      </c>
      <c r="I425" s="320" t="s">
        <v>1215</v>
      </c>
      <c r="J425" s="321" t="s">
        <v>1216</v>
      </c>
      <c r="K425" s="322" t="s">
        <v>1217</v>
      </c>
      <c r="L425" s="458"/>
      <c r="M425" s="299" t="s">
        <v>1504</v>
      </c>
      <c r="N425" s="310" t="s">
        <v>1516</v>
      </c>
      <c r="O425" s="456"/>
      <c r="P425" s="456"/>
      <c r="Q425" s="456"/>
      <c r="R425" s="456"/>
      <c r="S425" s="456"/>
      <c r="T425" s="456"/>
      <c r="U425" s="456"/>
      <c r="V425" s="456"/>
      <c r="W425" s="456"/>
      <c r="X425" s="456"/>
      <c r="Y425" s="456"/>
      <c r="Z425" s="456"/>
      <c r="AA425" s="456"/>
      <c r="AB425" s="456"/>
      <c r="AC425" s="456"/>
      <c r="AD425" s="456"/>
      <c r="AE425" s="456"/>
      <c r="AF425" s="456"/>
      <c r="AG425" s="456"/>
      <c r="AH425" s="456"/>
      <c r="AI425" s="456"/>
      <c r="AJ425" s="456"/>
    </row>
    <row r="426" spans="1:36" ht="15.75">
      <c r="A426" s="312" t="s">
        <v>1537</v>
      </c>
      <c r="B426" s="323" t="s">
        <v>48</v>
      </c>
      <c r="C426" s="325" t="s">
        <v>48</v>
      </c>
      <c r="D426" s="323" t="s">
        <v>48</v>
      </c>
      <c r="E426" s="323" t="s">
        <v>48</v>
      </c>
      <c r="F426" s="324" t="s">
        <v>48</v>
      </c>
      <c r="G426" s="324" t="s">
        <v>48</v>
      </c>
      <c r="H426" s="324" t="s">
        <v>48</v>
      </c>
      <c r="I426" s="324" t="s">
        <v>48</v>
      </c>
      <c r="J426" s="324" t="s">
        <v>48</v>
      </c>
      <c r="K426" s="325" t="s">
        <v>48</v>
      </c>
      <c r="L426" s="458"/>
      <c r="M426" s="323" t="s">
        <v>48</v>
      </c>
      <c r="N426" s="323" t="s">
        <v>48</v>
      </c>
      <c r="O426" s="456"/>
      <c r="P426" s="456"/>
      <c r="Q426" s="456"/>
      <c r="R426" s="456"/>
      <c r="S426" s="456"/>
      <c r="T426" s="456"/>
      <c r="U426" s="456"/>
      <c r="V426" s="456"/>
      <c r="W426" s="456"/>
      <c r="X426" s="456"/>
      <c r="Y426" s="456"/>
      <c r="Z426" s="456"/>
      <c r="AA426" s="456"/>
      <c r="AB426" s="456"/>
      <c r="AC426" s="456"/>
      <c r="AD426" s="456"/>
      <c r="AE426" s="456"/>
      <c r="AF426" s="456"/>
      <c r="AG426" s="456"/>
      <c r="AH426" s="456"/>
      <c r="AI426" s="456"/>
      <c r="AJ426" s="456"/>
    </row>
    <row r="427" spans="1:36" ht="15.75">
      <c r="A427" s="327" t="s">
        <v>1045</v>
      </c>
      <c r="B427" s="331" t="s">
        <v>1687</v>
      </c>
      <c r="C427" s="591" t="s">
        <v>1687</v>
      </c>
      <c r="D427" s="331" t="s">
        <v>1687</v>
      </c>
      <c r="E427" s="331" t="s">
        <v>1687</v>
      </c>
      <c r="F427" s="331" t="s">
        <v>1687</v>
      </c>
      <c r="G427" s="331" t="s">
        <v>1687</v>
      </c>
      <c r="H427" s="331" t="s">
        <v>1687</v>
      </c>
      <c r="I427" s="331" t="s">
        <v>1687</v>
      </c>
      <c r="J427" s="331" t="s">
        <v>1687</v>
      </c>
      <c r="K427" s="331" t="s">
        <v>1687</v>
      </c>
      <c r="L427" s="458"/>
      <c r="M427" s="331" t="s">
        <v>1687</v>
      </c>
      <c r="N427" s="331" t="s">
        <v>1687</v>
      </c>
      <c r="O427" s="456"/>
      <c r="P427" s="456"/>
      <c r="Q427" s="456"/>
      <c r="R427" s="456"/>
      <c r="S427" s="456"/>
      <c r="T427" s="456"/>
      <c r="U427" s="456"/>
      <c r="V427" s="456"/>
      <c r="W427" s="456"/>
      <c r="X427" s="456"/>
      <c r="Y427" s="456"/>
      <c r="Z427" s="456"/>
      <c r="AA427" s="456"/>
      <c r="AB427" s="456"/>
      <c r="AC427" s="456"/>
      <c r="AD427" s="456"/>
      <c r="AE427" s="456"/>
      <c r="AF427" s="456"/>
      <c r="AG427" s="456"/>
      <c r="AH427" s="456"/>
      <c r="AI427" s="456"/>
      <c r="AJ427" s="456"/>
    </row>
    <row r="428" spans="1:36" ht="15.75">
      <c r="A428" s="332" t="s">
        <v>1539</v>
      </c>
      <c r="B428" s="336" t="s">
        <v>1824</v>
      </c>
      <c r="C428" s="336" t="s">
        <v>1824</v>
      </c>
      <c r="D428" s="336" t="s">
        <v>1824</v>
      </c>
      <c r="E428" s="336" t="s">
        <v>1824</v>
      </c>
      <c r="F428" s="336" t="s">
        <v>1824</v>
      </c>
      <c r="G428" s="336" t="s">
        <v>1824</v>
      </c>
      <c r="H428" s="336" t="s">
        <v>1824</v>
      </c>
      <c r="I428" s="336" t="s">
        <v>1824</v>
      </c>
      <c r="J428" s="336" t="s">
        <v>1824</v>
      </c>
      <c r="K428" s="336" t="s">
        <v>1824</v>
      </c>
      <c r="L428" s="458"/>
      <c r="M428" s="336" t="s">
        <v>1824</v>
      </c>
      <c r="N428" s="336" t="s">
        <v>1824</v>
      </c>
      <c r="O428" s="456"/>
      <c r="P428" s="456"/>
      <c r="Q428" s="456"/>
      <c r="R428" s="456"/>
      <c r="S428" s="456"/>
      <c r="T428" s="456"/>
      <c r="U428" s="456"/>
      <c r="V428" s="456"/>
      <c r="W428" s="456"/>
      <c r="X428" s="456"/>
      <c r="Y428" s="456"/>
      <c r="Z428" s="456"/>
      <c r="AA428" s="456"/>
      <c r="AB428" s="456"/>
      <c r="AC428" s="456"/>
      <c r="AD428" s="456"/>
      <c r="AE428" s="456"/>
      <c r="AF428" s="456"/>
      <c r="AG428" s="456"/>
      <c r="AH428" s="456"/>
      <c r="AI428" s="456"/>
      <c r="AJ428" s="456"/>
    </row>
    <row r="429" spans="1:36" ht="15">
      <c r="A429" s="337" t="s">
        <v>7</v>
      </c>
      <c r="B429" s="341">
        <v>-5</v>
      </c>
      <c r="C429" s="341">
        <v>-5</v>
      </c>
      <c r="D429" s="341">
        <v>-5</v>
      </c>
      <c r="E429" s="341">
        <v>-5</v>
      </c>
      <c r="F429" s="341">
        <v>-5</v>
      </c>
      <c r="G429" s="341">
        <v>-5</v>
      </c>
      <c r="H429" s="341">
        <v>-5</v>
      </c>
      <c r="I429" s="341">
        <v>-5</v>
      </c>
      <c r="J429" s="341">
        <v>-5</v>
      </c>
      <c r="K429" s="341">
        <v>-5</v>
      </c>
      <c r="L429" s="458"/>
      <c r="M429" s="341">
        <v>5</v>
      </c>
      <c r="N429" s="341">
        <v>0</v>
      </c>
      <c r="O429" s="456"/>
      <c r="P429" s="456"/>
      <c r="Q429" s="456"/>
      <c r="R429" s="456"/>
      <c r="S429" s="456"/>
      <c r="T429" s="456"/>
      <c r="U429" s="456"/>
      <c r="V429" s="456"/>
      <c r="W429" s="456"/>
      <c r="X429" s="456"/>
      <c r="Y429" s="456"/>
      <c r="Z429" s="456"/>
      <c r="AA429" s="456"/>
      <c r="AB429" s="456"/>
      <c r="AC429" s="456"/>
      <c r="AD429" s="456"/>
      <c r="AE429" s="456"/>
      <c r="AF429" s="456"/>
      <c r="AG429" s="456"/>
      <c r="AH429" s="456"/>
      <c r="AI429" s="456"/>
      <c r="AJ429" s="456"/>
    </row>
    <row r="430" spans="1:36" ht="15">
      <c r="A430" s="342" t="s">
        <v>1050</v>
      </c>
      <c r="B430" s="346">
        <v>5</v>
      </c>
      <c r="C430" s="346">
        <v>0</v>
      </c>
      <c r="D430" s="346">
        <v>0</v>
      </c>
      <c r="E430" s="346">
        <v>0</v>
      </c>
      <c r="F430" s="346">
        <v>0</v>
      </c>
      <c r="G430" s="346">
        <v>0</v>
      </c>
      <c r="H430" s="346">
        <v>0</v>
      </c>
      <c r="I430" s="346">
        <v>0</v>
      </c>
      <c r="J430" s="346">
        <v>0</v>
      </c>
      <c r="K430" s="346">
        <v>0</v>
      </c>
      <c r="L430" s="458"/>
      <c r="M430" s="346">
        <v>-5</v>
      </c>
      <c r="N430" s="346">
        <v>5</v>
      </c>
      <c r="O430" s="456"/>
      <c r="P430" s="456"/>
      <c r="Q430" s="456"/>
      <c r="R430" s="456"/>
      <c r="S430" s="456"/>
      <c r="T430" s="456"/>
      <c r="U430" s="456"/>
      <c r="V430" s="456"/>
      <c r="W430" s="456"/>
      <c r="X430" s="456"/>
      <c r="Y430" s="456"/>
      <c r="Z430" s="456"/>
      <c r="AA430" s="456"/>
      <c r="AB430" s="456"/>
      <c r="AC430" s="456"/>
      <c r="AD430" s="456"/>
      <c r="AE430" s="456"/>
      <c r="AF430" s="456"/>
      <c r="AG430" s="456"/>
      <c r="AH430" s="456"/>
      <c r="AI430" s="456"/>
      <c r="AJ430" s="456"/>
    </row>
    <row r="431" spans="1:36" ht="15">
      <c r="A431" s="312" t="s">
        <v>1541</v>
      </c>
      <c r="B431" s="350">
        <v>-0.2</v>
      </c>
      <c r="C431" s="350">
        <v>-0.2</v>
      </c>
      <c r="D431" s="350">
        <v>-0.2</v>
      </c>
      <c r="E431" s="350">
        <v>-0.2</v>
      </c>
      <c r="F431" s="350">
        <v>-0.2</v>
      </c>
      <c r="G431" s="350">
        <v>-0.2</v>
      </c>
      <c r="H431" s="350">
        <v>-0.2</v>
      </c>
      <c r="I431" s="350">
        <v>-0.2</v>
      </c>
      <c r="J431" s="350">
        <v>-1</v>
      </c>
      <c r="K431" s="350">
        <v>1</v>
      </c>
      <c r="L431" s="458"/>
      <c r="M431" s="350">
        <v>-0.2</v>
      </c>
      <c r="N431" s="350">
        <v>0</v>
      </c>
      <c r="O431" s="456"/>
      <c r="P431" s="456"/>
      <c r="Q431" s="456"/>
      <c r="R431" s="456"/>
      <c r="S431" s="456"/>
      <c r="T431" s="456"/>
      <c r="U431" s="456"/>
      <c r="V431" s="456"/>
      <c r="W431" s="456"/>
      <c r="X431" s="456"/>
      <c r="Y431" s="456"/>
      <c r="Z431" s="456"/>
      <c r="AA431" s="456"/>
      <c r="AB431" s="456"/>
      <c r="AC431" s="456"/>
      <c r="AD431" s="456"/>
      <c r="AE431" s="456"/>
      <c r="AF431" s="456"/>
      <c r="AG431" s="456"/>
      <c r="AH431" s="456"/>
      <c r="AI431" s="456"/>
      <c r="AJ431" s="456"/>
    </row>
    <row r="432" spans="1:36" ht="15">
      <c r="A432" s="312" t="s">
        <v>1542</v>
      </c>
      <c r="B432" s="354">
        <v>-0.2</v>
      </c>
      <c r="C432" s="354">
        <v>-0.2</v>
      </c>
      <c r="D432" s="354">
        <v>-0.2</v>
      </c>
      <c r="E432" s="354">
        <v>-0.2</v>
      </c>
      <c r="F432" s="354">
        <v>-0.2</v>
      </c>
      <c r="G432" s="354">
        <v>-0.2</v>
      </c>
      <c r="H432" s="354">
        <v>-0.2</v>
      </c>
      <c r="I432" s="354">
        <v>-0.2</v>
      </c>
      <c r="J432" s="354">
        <v>1</v>
      </c>
      <c r="K432" s="354">
        <v>-1</v>
      </c>
      <c r="L432" s="458"/>
      <c r="M432" s="354">
        <v>-0.2</v>
      </c>
      <c r="N432" s="354">
        <v>0</v>
      </c>
      <c r="O432" s="456"/>
      <c r="P432" s="456"/>
      <c r="Q432" s="456"/>
      <c r="R432" s="456"/>
      <c r="S432" s="456"/>
      <c r="T432" s="456"/>
      <c r="U432" s="456"/>
      <c r="V432" s="456"/>
      <c r="W432" s="456"/>
      <c r="X432" s="456"/>
      <c r="Y432" s="456"/>
      <c r="Z432" s="456"/>
      <c r="AA432" s="456"/>
      <c r="AB432" s="456"/>
      <c r="AC432" s="456"/>
      <c r="AD432" s="456"/>
      <c r="AE432" s="456"/>
      <c r="AF432" s="456"/>
      <c r="AG432" s="456"/>
      <c r="AH432" s="456"/>
      <c r="AI432" s="456"/>
      <c r="AJ432" s="456"/>
    </row>
    <row r="433" spans="1:36" ht="15">
      <c r="A433" s="312" t="s">
        <v>1543</v>
      </c>
      <c r="B433" s="358">
        <v>-0.2</v>
      </c>
      <c r="C433" s="358">
        <v>-0.2</v>
      </c>
      <c r="D433" s="358">
        <v>-1</v>
      </c>
      <c r="E433" s="358">
        <v>-0.2</v>
      </c>
      <c r="F433" s="358">
        <v>-0.2</v>
      </c>
      <c r="G433" s="358">
        <v>-0.2</v>
      </c>
      <c r="H433" s="358">
        <v>1</v>
      </c>
      <c r="I433" s="358">
        <v>-0.2</v>
      </c>
      <c r="J433" s="358">
        <v>-0.2</v>
      </c>
      <c r="K433" s="358">
        <v>-0.2</v>
      </c>
      <c r="L433" s="458"/>
      <c r="M433" s="358">
        <v>-0.2</v>
      </c>
      <c r="N433" s="358">
        <v>0</v>
      </c>
      <c r="O433" s="456"/>
      <c r="P433" s="456"/>
      <c r="Q433" s="456"/>
      <c r="R433" s="456"/>
      <c r="S433" s="456"/>
      <c r="T433" s="456"/>
      <c r="U433" s="456"/>
      <c r="V433" s="456"/>
      <c r="W433" s="456"/>
      <c r="X433" s="456"/>
      <c r="Y433" s="456"/>
      <c r="Z433" s="456"/>
      <c r="AA433" s="456"/>
      <c r="AB433" s="456"/>
      <c r="AC433" s="456"/>
      <c r="AD433" s="456"/>
      <c r="AE433" s="456"/>
      <c r="AF433" s="456"/>
      <c r="AG433" s="456"/>
      <c r="AH433" s="456"/>
      <c r="AI433" s="456"/>
      <c r="AJ433" s="456"/>
    </row>
    <row r="434" spans="1:36" ht="15">
      <c r="A434" s="312" t="s">
        <v>1544</v>
      </c>
      <c r="B434" s="362">
        <v>-0.2</v>
      </c>
      <c r="C434" s="362">
        <v>-0.2</v>
      </c>
      <c r="D434" s="362">
        <v>1</v>
      </c>
      <c r="E434" s="362">
        <v>-0.2</v>
      </c>
      <c r="F434" s="362">
        <v>-0.2</v>
      </c>
      <c r="G434" s="362">
        <v>-0.2</v>
      </c>
      <c r="H434" s="362">
        <v>-1</v>
      </c>
      <c r="I434" s="362">
        <v>-0.2</v>
      </c>
      <c r="J434" s="362">
        <v>-0.2</v>
      </c>
      <c r="K434" s="362">
        <v>-0.2</v>
      </c>
      <c r="L434" s="458"/>
      <c r="M434" s="362">
        <v>-0.2</v>
      </c>
      <c r="N434" s="362">
        <v>0</v>
      </c>
      <c r="O434" s="456"/>
      <c r="P434" s="456"/>
      <c r="Q434" s="456"/>
      <c r="R434" s="456"/>
      <c r="S434" s="456"/>
      <c r="T434" s="456"/>
      <c r="U434" s="456"/>
      <c r="V434" s="456"/>
      <c r="W434" s="456"/>
      <c r="X434" s="456"/>
      <c r="Y434" s="456"/>
      <c r="Z434" s="456"/>
      <c r="AA434" s="456"/>
      <c r="AB434" s="456"/>
      <c r="AC434" s="456"/>
      <c r="AD434" s="456"/>
      <c r="AE434" s="456"/>
      <c r="AF434" s="456"/>
      <c r="AG434" s="456"/>
      <c r="AH434" s="456"/>
      <c r="AI434" s="456"/>
      <c r="AJ434" s="456"/>
    </row>
    <row r="435" spans="1:36" ht="15">
      <c r="A435" s="363" t="s">
        <v>1545</v>
      </c>
      <c r="B435" s="367">
        <v>-0.2</v>
      </c>
      <c r="C435" s="367">
        <v>-0.2</v>
      </c>
      <c r="D435" s="367">
        <v>-0.2</v>
      </c>
      <c r="E435" s="367">
        <v>-0.2</v>
      </c>
      <c r="F435" s="367">
        <v>1</v>
      </c>
      <c r="G435" s="367">
        <v>-0.2</v>
      </c>
      <c r="H435" s="367">
        <v>-0.2</v>
      </c>
      <c r="I435" s="367">
        <v>-1</v>
      </c>
      <c r="J435" s="367">
        <v>-0.2</v>
      </c>
      <c r="K435" s="367">
        <v>-0.2</v>
      </c>
      <c r="L435" s="458"/>
      <c r="M435" s="367">
        <v>-0.2</v>
      </c>
      <c r="N435" s="367">
        <v>0</v>
      </c>
      <c r="O435" s="456"/>
      <c r="P435" s="456"/>
      <c r="Q435" s="456"/>
      <c r="R435" s="456"/>
      <c r="S435" s="456"/>
      <c r="T435" s="456"/>
      <c r="U435" s="456"/>
      <c r="V435" s="456"/>
      <c r="W435" s="456"/>
      <c r="X435" s="456"/>
      <c r="Y435" s="456"/>
      <c r="Z435" s="456"/>
      <c r="AA435" s="456"/>
      <c r="AB435" s="456"/>
      <c r="AC435" s="456"/>
      <c r="AD435" s="456"/>
      <c r="AE435" s="456"/>
      <c r="AF435" s="456"/>
      <c r="AG435" s="456"/>
      <c r="AH435" s="456"/>
      <c r="AI435" s="456"/>
      <c r="AJ435" s="456"/>
    </row>
    <row r="436" spans="1:36" ht="15">
      <c r="A436" s="312" t="s">
        <v>1546</v>
      </c>
      <c r="B436" s="371">
        <v>-0.2</v>
      </c>
      <c r="C436" s="371">
        <v>-0.2</v>
      </c>
      <c r="D436" s="371">
        <v>-0.2</v>
      </c>
      <c r="E436" s="371">
        <v>-1</v>
      </c>
      <c r="F436" s="371">
        <v>-0.2</v>
      </c>
      <c r="G436" s="371">
        <v>-0.2</v>
      </c>
      <c r="H436" s="371">
        <v>-0.2</v>
      </c>
      <c r="I436" s="371">
        <v>1</v>
      </c>
      <c r="J436" s="371">
        <v>-0.2</v>
      </c>
      <c r="K436" s="371">
        <v>-0.2</v>
      </c>
      <c r="L436" s="458"/>
      <c r="M436" s="371">
        <v>-0.2</v>
      </c>
      <c r="N436" s="371">
        <v>0</v>
      </c>
      <c r="O436" s="456"/>
      <c r="P436" s="456"/>
      <c r="Q436" s="456"/>
      <c r="R436" s="456"/>
      <c r="S436" s="456"/>
      <c r="T436" s="456"/>
      <c r="U436" s="456"/>
      <c r="V436" s="456"/>
      <c r="W436" s="456"/>
      <c r="X436" s="456"/>
      <c r="Y436" s="456"/>
      <c r="Z436" s="456"/>
      <c r="AA436" s="456"/>
      <c r="AB436" s="456"/>
      <c r="AC436" s="456"/>
      <c r="AD436" s="456"/>
      <c r="AE436" s="456"/>
      <c r="AF436" s="456"/>
      <c r="AG436" s="456"/>
      <c r="AH436" s="456"/>
      <c r="AI436" s="456"/>
      <c r="AJ436" s="456"/>
    </row>
    <row r="437" spans="1:36" ht="15">
      <c r="A437" s="312" t="s">
        <v>1547</v>
      </c>
      <c r="B437" s="375">
        <v>-0.2</v>
      </c>
      <c r="C437" s="375">
        <v>-0.2</v>
      </c>
      <c r="D437" s="375">
        <v>-0.2</v>
      </c>
      <c r="E437" s="375">
        <v>1</v>
      </c>
      <c r="F437" s="375">
        <v>-1</v>
      </c>
      <c r="G437" s="375">
        <v>-0.2</v>
      </c>
      <c r="H437" s="375">
        <v>-0.2</v>
      </c>
      <c r="I437" s="375">
        <v>-0.2</v>
      </c>
      <c r="J437" s="375">
        <v>-0.2</v>
      </c>
      <c r="K437" s="375">
        <v>-0.2</v>
      </c>
      <c r="L437" s="458"/>
      <c r="M437" s="375">
        <v>-0.2</v>
      </c>
      <c r="N437" s="375">
        <v>0</v>
      </c>
      <c r="O437" s="456"/>
      <c r="P437" s="456"/>
      <c r="Q437" s="456"/>
      <c r="R437" s="456"/>
      <c r="S437" s="456"/>
      <c r="T437" s="456"/>
      <c r="U437" s="456"/>
      <c r="V437" s="456"/>
      <c r="W437" s="456"/>
      <c r="X437" s="456"/>
      <c r="Y437" s="456"/>
      <c r="Z437" s="456"/>
      <c r="AA437" s="456"/>
      <c r="AB437" s="456"/>
      <c r="AC437" s="456"/>
      <c r="AD437" s="456"/>
      <c r="AE437" s="456"/>
      <c r="AF437" s="456"/>
      <c r="AG437" s="456"/>
      <c r="AH437" s="456"/>
      <c r="AI437" s="456"/>
      <c r="AJ437" s="456"/>
    </row>
    <row r="438" spans="1:36" ht="15">
      <c r="A438" s="312" t="s">
        <v>1548</v>
      </c>
      <c r="B438" s="379">
        <v>-0.2</v>
      </c>
      <c r="C438" s="379">
        <v>-1</v>
      </c>
      <c r="D438" s="379">
        <v>-0.2</v>
      </c>
      <c r="E438" s="379">
        <v>-0.2</v>
      </c>
      <c r="F438" s="379">
        <v>-0.2</v>
      </c>
      <c r="G438" s="379">
        <v>1</v>
      </c>
      <c r="H438" s="379">
        <v>-0.2</v>
      </c>
      <c r="I438" s="379">
        <v>-0.2</v>
      </c>
      <c r="J438" s="379">
        <v>-0.2</v>
      </c>
      <c r="K438" s="379">
        <v>-0.2</v>
      </c>
      <c r="L438" s="458"/>
      <c r="M438" s="379">
        <v>-0.2</v>
      </c>
      <c r="N438" s="379">
        <v>0</v>
      </c>
      <c r="O438" s="456"/>
      <c r="P438" s="456"/>
      <c r="Q438" s="456"/>
      <c r="R438" s="456"/>
      <c r="S438" s="456"/>
      <c r="T438" s="456"/>
      <c r="U438" s="456"/>
      <c r="V438" s="456"/>
      <c r="W438" s="456"/>
      <c r="X438" s="456"/>
      <c r="Y438" s="456"/>
      <c r="Z438" s="456"/>
      <c r="AA438" s="456"/>
      <c r="AB438" s="456"/>
      <c r="AC438" s="456"/>
      <c r="AD438" s="456"/>
      <c r="AE438" s="456"/>
      <c r="AF438" s="456"/>
      <c r="AG438" s="456"/>
      <c r="AH438" s="456"/>
      <c r="AI438" s="456"/>
      <c r="AJ438" s="456"/>
    </row>
    <row r="439" spans="1:36" ht="15">
      <c r="A439" s="312" t="s">
        <v>1549</v>
      </c>
      <c r="B439" s="383">
        <v>-0.2</v>
      </c>
      <c r="C439" s="383">
        <v>1</v>
      </c>
      <c r="D439" s="383">
        <v>-0.2</v>
      </c>
      <c r="E439" s="383">
        <v>-0.2</v>
      </c>
      <c r="F439" s="383">
        <v>-0.2</v>
      </c>
      <c r="G439" s="383">
        <v>-1</v>
      </c>
      <c r="H439" s="383">
        <v>-0.2</v>
      </c>
      <c r="I439" s="383">
        <v>-0.2</v>
      </c>
      <c r="J439" s="383">
        <v>-0.2</v>
      </c>
      <c r="K439" s="383">
        <v>-0.2</v>
      </c>
      <c r="L439" s="458"/>
      <c r="M439" s="383">
        <v>-0.2</v>
      </c>
      <c r="N439" s="383">
        <v>0</v>
      </c>
      <c r="O439" s="456"/>
      <c r="P439" s="456"/>
      <c r="Q439" s="456"/>
      <c r="R439" s="456"/>
      <c r="S439" s="456"/>
      <c r="T439" s="456"/>
      <c r="U439" s="456"/>
      <c r="V439" s="456"/>
      <c r="W439" s="456"/>
      <c r="X439" s="456"/>
      <c r="Y439" s="456"/>
      <c r="Z439" s="456"/>
      <c r="AA439" s="456"/>
      <c r="AB439" s="456"/>
      <c r="AC439" s="456"/>
      <c r="AD439" s="456"/>
      <c r="AE439" s="456"/>
      <c r="AF439" s="456"/>
      <c r="AG439" s="456"/>
      <c r="AH439" s="456"/>
      <c r="AI439" s="456"/>
      <c r="AJ439" s="456"/>
    </row>
    <row r="440" spans="1:36" ht="15">
      <c r="A440" s="312" t="s">
        <v>1072</v>
      </c>
      <c r="B440" s="341">
        <v>4</v>
      </c>
      <c r="C440" s="341">
        <v>4</v>
      </c>
      <c r="D440" s="341">
        <v>4</v>
      </c>
      <c r="E440" s="341">
        <v>4</v>
      </c>
      <c r="F440" s="341">
        <v>4</v>
      </c>
      <c r="G440" s="341">
        <v>4</v>
      </c>
      <c r="H440" s="341">
        <v>4</v>
      </c>
      <c r="I440" s="341">
        <v>4</v>
      </c>
      <c r="J440" s="341">
        <v>4</v>
      </c>
      <c r="K440" s="341">
        <v>4</v>
      </c>
      <c r="L440" s="458"/>
      <c r="M440" s="341">
        <v>2</v>
      </c>
      <c r="N440" s="341">
        <v>2</v>
      </c>
      <c r="O440" s="456"/>
      <c r="P440" s="456"/>
      <c r="Q440" s="456"/>
      <c r="R440" s="456"/>
      <c r="S440" s="456"/>
      <c r="T440" s="456"/>
      <c r="U440" s="456"/>
      <c r="V440" s="456"/>
      <c r="W440" s="456"/>
      <c r="X440" s="456"/>
      <c r="Y440" s="456"/>
      <c r="Z440" s="456"/>
      <c r="AA440" s="456"/>
      <c r="AB440" s="456"/>
      <c r="AC440" s="456"/>
      <c r="AD440" s="456"/>
      <c r="AE440" s="456"/>
      <c r="AF440" s="456"/>
      <c r="AG440" s="456"/>
      <c r="AH440" s="456"/>
      <c r="AI440" s="456"/>
      <c r="AJ440" s="456"/>
    </row>
    <row r="441" spans="1:36" ht="15">
      <c r="A441" s="312" t="s">
        <v>1074</v>
      </c>
      <c r="B441" s="341">
        <v>4</v>
      </c>
      <c r="C441" s="341">
        <v>4</v>
      </c>
      <c r="D441" s="341">
        <v>4</v>
      </c>
      <c r="E441" s="341">
        <v>4</v>
      </c>
      <c r="F441" s="341">
        <v>4</v>
      </c>
      <c r="G441" s="341">
        <v>4</v>
      </c>
      <c r="H441" s="341">
        <v>4</v>
      </c>
      <c r="I441" s="341">
        <v>4</v>
      </c>
      <c r="J441" s="341">
        <v>4</v>
      </c>
      <c r="K441" s="341">
        <v>4</v>
      </c>
      <c r="L441" s="458"/>
      <c r="M441" s="341">
        <v>0</v>
      </c>
      <c r="N441" s="341">
        <v>0</v>
      </c>
      <c r="O441" s="456"/>
      <c r="P441" s="456"/>
      <c r="Q441" s="456"/>
      <c r="R441" s="456"/>
      <c r="S441" s="456"/>
      <c r="T441" s="456"/>
      <c r="U441" s="456"/>
      <c r="V441" s="456"/>
      <c r="W441" s="456"/>
      <c r="X441" s="456"/>
      <c r="Y441" s="456"/>
      <c r="Z441" s="456"/>
      <c r="AA441" s="456"/>
      <c r="AB441" s="456"/>
      <c r="AC441" s="456"/>
      <c r="AD441" s="456"/>
      <c r="AE441" s="456"/>
      <c r="AF441" s="456"/>
      <c r="AG441" s="456"/>
      <c r="AH441" s="456"/>
      <c r="AI441" s="456"/>
      <c r="AJ441" s="456"/>
    </row>
    <row r="442" spans="1:36" ht="15">
      <c r="A442" s="312" t="s">
        <v>1076</v>
      </c>
      <c r="B442" s="388">
        <v>4</v>
      </c>
      <c r="C442" s="388">
        <v>4</v>
      </c>
      <c r="D442" s="388">
        <v>4</v>
      </c>
      <c r="E442" s="388">
        <v>4</v>
      </c>
      <c r="F442" s="388">
        <v>4</v>
      </c>
      <c r="G442" s="388">
        <v>4</v>
      </c>
      <c r="H442" s="388">
        <v>4</v>
      </c>
      <c r="I442" s="388">
        <v>4</v>
      </c>
      <c r="J442" s="388">
        <v>4</v>
      </c>
      <c r="K442" s="388">
        <v>4</v>
      </c>
      <c r="L442" s="458"/>
      <c r="M442" s="388">
        <v>0</v>
      </c>
      <c r="N442" s="388">
        <v>0</v>
      </c>
      <c r="O442" s="456"/>
      <c r="P442" s="456"/>
      <c r="Q442" s="456"/>
      <c r="R442" s="456"/>
      <c r="S442" s="456"/>
      <c r="T442" s="456"/>
      <c r="U442" s="456"/>
      <c r="V442" s="456"/>
      <c r="W442" s="456"/>
      <c r="X442" s="456"/>
      <c r="Y442" s="456"/>
      <c r="Z442" s="456"/>
      <c r="AA442" s="456"/>
      <c r="AB442" s="456"/>
      <c r="AC442" s="456"/>
      <c r="AD442" s="456"/>
      <c r="AE442" s="456"/>
      <c r="AF442" s="456"/>
      <c r="AG442" s="456"/>
      <c r="AH442" s="456"/>
      <c r="AI442" s="456"/>
      <c r="AJ442" s="456"/>
    </row>
    <row r="443" spans="1:36" ht="15">
      <c r="A443" s="312" t="s">
        <v>566</v>
      </c>
      <c r="B443" s="470" t="s">
        <v>2076</v>
      </c>
      <c r="C443" s="470" t="s">
        <v>2077</v>
      </c>
      <c r="D443" s="470" t="s">
        <v>2078</v>
      </c>
      <c r="E443" s="470" t="s">
        <v>2079</v>
      </c>
      <c r="F443" s="470" t="s">
        <v>2080</v>
      </c>
      <c r="G443" s="470" t="s">
        <v>2081</v>
      </c>
      <c r="H443" s="470" t="s">
        <v>2082</v>
      </c>
      <c r="I443" s="470" t="s">
        <v>2083</v>
      </c>
      <c r="J443" s="470" t="s">
        <v>2084</v>
      </c>
      <c r="K443" s="470" t="s">
        <v>2085</v>
      </c>
      <c r="L443" s="458"/>
      <c r="M443" s="470" t="s">
        <v>2086</v>
      </c>
      <c r="N443" s="470" t="s">
        <v>2086</v>
      </c>
      <c r="O443" s="456"/>
      <c r="P443" s="456"/>
      <c r="Q443" s="456"/>
      <c r="R443" s="456"/>
      <c r="S443" s="456"/>
      <c r="T443" s="456"/>
      <c r="U443" s="456"/>
      <c r="V443" s="456"/>
      <c r="W443" s="456"/>
      <c r="X443" s="456"/>
      <c r="Y443" s="456"/>
      <c r="Z443" s="456"/>
      <c r="AA443" s="456"/>
      <c r="AB443" s="456"/>
      <c r="AC443" s="456"/>
      <c r="AD443" s="456"/>
      <c r="AE443" s="456"/>
      <c r="AF443" s="456"/>
      <c r="AG443" s="456"/>
      <c r="AH443" s="456"/>
      <c r="AI443" s="456"/>
      <c r="AJ443" s="456"/>
    </row>
    <row r="444" spans="1:36" ht="15.75">
      <c r="A444" s="389" t="s">
        <v>1088</v>
      </c>
      <c r="B444" s="392" t="s">
        <v>1551</v>
      </c>
      <c r="C444" s="392" t="s">
        <v>1551</v>
      </c>
      <c r="D444" s="392" t="s">
        <v>1551</v>
      </c>
      <c r="E444" s="392" t="s">
        <v>1551</v>
      </c>
      <c r="F444" s="392" t="s">
        <v>1551</v>
      </c>
      <c r="G444" s="392" t="s">
        <v>1551</v>
      </c>
      <c r="H444" s="392" t="s">
        <v>1551</v>
      </c>
      <c r="I444" s="392" t="s">
        <v>1551</v>
      </c>
      <c r="J444" s="392" t="s">
        <v>1551</v>
      </c>
      <c r="K444" s="392" t="s">
        <v>1551</v>
      </c>
      <c r="L444" s="458"/>
      <c r="M444" s="392" t="s">
        <v>1551</v>
      </c>
      <c r="N444" s="392" t="s">
        <v>1551</v>
      </c>
      <c r="O444" s="456"/>
      <c r="P444" s="456"/>
      <c r="Q444" s="456"/>
      <c r="R444" s="456"/>
      <c r="S444" s="456"/>
      <c r="T444" s="456"/>
      <c r="U444" s="456"/>
      <c r="V444" s="456"/>
      <c r="W444" s="456"/>
      <c r="X444" s="456"/>
      <c r="Y444" s="456"/>
      <c r="Z444" s="456"/>
      <c r="AA444" s="456"/>
      <c r="AB444" s="456"/>
      <c r="AC444" s="456"/>
      <c r="AD444" s="456"/>
      <c r="AE444" s="456"/>
      <c r="AF444" s="456"/>
      <c r="AG444" s="456"/>
      <c r="AH444" s="456"/>
      <c r="AI444" s="456"/>
      <c r="AJ444" s="456"/>
    </row>
    <row r="445" spans="1:36" ht="15">
      <c r="A445" s="312" t="s">
        <v>1553</v>
      </c>
      <c r="B445" s="354">
        <v>0</v>
      </c>
      <c r="C445" s="354">
        <v>0</v>
      </c>
      <c r="D445" s="354">
        <v>0</v>
      </c>
      <c r="E445" s="354">
        <v>0</v>
      </c>
      <c r="F445" s="354">
        <v>0</v>
      </c>
      <c r="G445" s="354">
        <v>0</v>
      </c>
      <c r="H445" s="354">
        <v>0</v>
      </c>
      <c r="I445" s="354">
        <v>0</v>
      </c>
      <c r="J445" s="354">
        <v>0</v>
      </c>
      <c r="K445" s="354">
        <v>0</v>
      </c>
      <c r="L445" s="458"/>
      <c r="M445" s="354">
        <v>0</v>
      </c>
      <c r="N445" s="354">
        <v>0</v>
      </c>
      <c r="O445" s="456"/>
      <c r="P445" s="456"/>
      <c r="Q445" s="456"/>
      <c r="R445" s="456"/>
      <c r="S445" s="456"/>
      <c r="T445" s="456"/>
      <c r="U445" s="456"/>
      <c r="V445" s="456"/>
      <c r="W445" s="456"/>
      <c r="X445" s="456"/>
      <c r="Y445" s="456"/>
      <c r="Z445" s="456"/>
      <c r="AA445" s="456"/>
      <c r="AB445" s="456"/>
      <c r="AC445" s="456"/>
      <c r="AD445" s="456"/>
      <c r="AE445" s="456"/>
      <c r="AF445" s="456"/>
      <c r="AG445" s="456"/>
      <c r="AH445" s="456"/>
      <c r="AI445" s="456"/>
      <c r="AJ445" s="456"/>
    </row>
    <row r="446" spans="1:36" ht="15.75">
      <c r="A446" s="312" t="s">
        <v>588</v>
      </c>
      <c r="B446" s="397" t="s">
        <v>1956</v>
      </c>
      <c r="C446" s="397" t="s">
        <v>2087</v>
      </c>
      <c r="D446" s="397" t="s">
        <v>2088</v>
      </c>
      <c r="E446" s="397" t="s">
        <v>2089</v>
      </c>
      <c r="F446" s="397" t="s">
        <v>2090</v>
      </c>
      <c r="G446" s="397" t="s">
        <v>2091</v>
      </c>
      <c r="H446" s="397" t="s">
        <v>2092</v>
      </c>
      <c r="I446" s="397" t="s">
        <v>2093</v>
      </c>
      <c r="J446" s="397" t="s">
        <v>2094</v>
      </c>
      <c r="K446" s="397" t="s">
        <v>2095</v>
      </c>
      <c r="L446" s="458"/>
      <c r="M446" s="397" t="s">
        <v>2096</v>
      </c>
      <c r="N446" s="397" t="s">
        <v>1787</v>
      </c>
      <c r="O446" s="456"/>
      <c r="P446" s="456"/>
      <c r="Q446" s="456"/>
      <c r="R446" s="456"/>
      <c r="S446" s="456"/>
      <c r="T446" s="456"/>
      <c r="U446" s="456"/>
      <c r="V446" s="456"/>
      <c r="W446" s="456"/>
      <c r="X446" s="456"/>
      <c r="Y446" s="456"/>
      <c r="Z446" s="456"/>
      <c r="AA446" s="456"/>
      <c r="AB446" s="456"/>
      <c r="AC446" s="456"/>
      <c r="AD446" s="456"/>
      <c r="AE446" s="456"/>
      <c r="AF446" s="456"/>
      <c r="AG446" s="456"/>
      <c r="AH446" s="456"/>
      <c r="AI446" s="456"/>
      <c r="AJ446" s="456"/>
    </row>
    <row r="447" spans="1:36" ht="15">
      <c r="A447" s="312" t="s">
        <v>1556</v>
      </c>
      <c r="B447" s="470">
        <v>400</v>
      </c>
      <c r="C447" s="470">
        <v>400</v>
      </c>
      <c r="D447" s="470">
        <v>400</v>
      </c>
      <c r="E447" s="470">
        <v>400</v>
      </c>
      <c r="F447" s="470">
        <v>400</v>
      </c>
      <c r="G447" s="470">
        <v>400</v>
      </c>
      <c r="H447" s="470">
        <v>400</v>
      </c>
      <c r="I447" s="470">
        <v>400</v>
      </c>
      <c r="J447" s="470">
        <v>400</v>
      </c>
      <c r="K447" s="470">
        <v>400</v>
      </c>
      <c r="L447" s="456"/>
      <c r="M447" s="470">
        <v>400</v>
      </c>
      <c r="N447" s="470">
        <v>400</v>
      </c>
      <c r="O447" s="456"/>
      <c r="P447" s="456"/>
      <c r="Q447" s="456"/>
      <c r="R447" s="456"/>
      <c r="S447" s="456"/>
      <c r="T447" s="456"/>
      <c r="U447" s="456"/>
      <c r="V447" s="456"/>
      <c r="W447" s="456"/>
      <c r="X447" s="456"/>
      <c r="Y447" s="456"/>
      <c r="Z447" s="456"/>
      <c r="AA447" s="456"/>
      <c r="AB447" s="456"/>
      <c r="AC447" s="456"/>
      <c r="AD447" s="456"/>
      <c r="AE447" s="456"/>
      <c r="AF447" s="456"/>
      <c r="AG447" s="456"/>
      <c r="AH447" s="456"/>
      <c r="AI447" s="456"/>
      <c r="AJ447" s="456"/>
    </row>
    <row r="448" spans="1:36" ht="15">
      <c r="A448" s="312" t="s">
        <v>1557</v>
      </c>
      <c r="B448" s="467" t="s">
        <v>1697</v>
      </c>
      <c r="C448" s="467" t="s">
        <v>1697</v>
      </c>
      <c r="D448" s="467" t="s">
        <v>489</v>
      </c>
      <c r="E448" s="467" t="s">
        <v>489</v>
      </c>
      <c r="F448" s="467" t="s">
        <v>489</v>
      </c>
      <c r="G448" s="467" t="s">
        <v>489</v>
      </c>
      <c r="H448" s="467" t="s">
        <v>489</v>
      </c>
      <c r="I448" s="467" t="s">
        <v>489</v>
      </c>
      <c r="J448" s="467" t="s">
        <v>489</v>
      </c>
      <c r="K448" s="467" t="s">
        <v>489</v>
      </c>
      <c r="L448" s="458"/>
      <c r="M448" s="467" t="s">
        <v>489</v>
      </c>
      <c r="N448" s="467" t="s">
        <v>489</v>
      </c>
      <c r="O448" s="456"/>
      <c r="P448" s="456"/>
      <c r="Q448" s="456"/>
      <c r="R448" s="456"/>
      <c r="S448" s="456"/>
      <c r="T448" s="456"/>
      <c r="U448" s="456"/>
      <c r="V448" s="456"/>
      <c r="W448" s="456"/>
      <c r="X448" s="456"/>
      <c r="Y448" s="456"/>
      <c r="Z448" s="456"/>
      <c r="AA448" s="456"/>
      <c r="AB448" s="456"/>
      <c r="AC448" s="456"/>
      <c r="AD448" s="456"/>
      <c r="AE448" s="456"/>
      <c r="AF448" s="456"/>
      <c r="AG448" s="456"/>
      <c r="AH448" s="456"/>
      <c r="AI448" s="456"/>
      <c r="AJ448" s="456"/>
    </row>
    <row r="449" spans="1:36" ht="30">
      <c r="A449" s="312" t="s">
        <v>1568</v>
      </c>
      <c r="B449" s="478" t="s">
        <v>2097</v>
      </c>
      <c r="C449" s="18" t="s">
        <v>2098</v>
      </c>
      <c r="D449" s="478" t="s">
        <v>2099</v>
      </c>
      <c r="E449" s="478" t="s">
        <v>2100</v>
      </c>
      <c r="F449" s="479" t="s">
        <v>2101</v>
      </c>
      <c r="G449" s="479" t="s">
        <v>2102</v>
      </c>
      <c r="H449" s="479" t="s">
        <v>2103</v>
      </c>
      <c r="I449" s="479" t="s">
        <v>2104</v>
      </c>
      <c r="J449" s="479" t="s">
        <v>2105</v>
      </c>
      <c r="K449" s="18" t="s">
        <v>2106</v>
      </c>
      <c r="L449" s="458"/>
      <c r="M449" s="478" t="s">
        <v>2107</v>
      </c>
      <c r="N449" s="478" t="s">
        <v>2107</v>
      </c>
      <c r="O449" s="456"/>
      <c r="P449" s="456"/>
      <c r="Q449" s="456"/>
      <c r="R449" s="456"/>
      <c r="S449" s="456"/>
      <c r="T449" s="456"/>
      <c r="U449" s="456"/>
      <c r="V449" s="456"/>
      <c r="W449" s="456"/>
      <c r="X449" s="456"/>
      <c r="Y449" s="456"/>
      <c r="Z449" s="456"/>
      <c r="AA449" s="456"/>
      <c r="AB449" s="456"/>
      <c r="AC449" s="456"/>
      <c r="AD449" s="456"/>
      <c r="AE449" s="456"/>
      <c r="AF449" s="456"/>
      <c r="AG449" s="456"/>
      <c r="AH449" s="456"/>
      <c r="AI449" s="456"/>
      <c r="AJ449" s="456"/>
    </row>
    <row r="450" spans="1:36" ht="30">
      <c r="A450" s="312" t="s">
        <v>1840</v>
      </c>
      <c r="B450" s="477" t="s">
        <v>2108</v>
      </c>
      <c r="C450" s="477" t="s">
        <v>2109</v>
      </c>
      <c r="D450" s="477" t="s">
        <v>2110</v>
      </c>
      <c r="E450" s="477" t="s">
        <v>2111</v>
      </c>
      <c r="F450" s="477" t="s">
        <v>2112</v>
      </c>
      <c r="G450" s="477" t="s">
        <v>2113</v>
      </c>
      <c r="H450" s="477" t="s">
        <v>2114</v>
      </c>
      <c r="I450" s="477" t="s">
        <v>2115</v>
      </c>
      <c r="J450" s="477" t="s">
        <v>2116</v>
      </c>
      <c r="K450" s="477" t="s">
        <v>2117</v>
      </c>
      <c r="L450" s="456"/>
      <c r="M450" s="477" t="s">
        <v>2118</v>
      </c>
      <c r="N450" s="477" t="s">
        <v>2118</v>
      </c>
      <c r="O450" s="456"/>
      <c r="P450" s="456"/>
      <c r="Q450" s="456"/>
      <c r="R450" s="456"/>
      <c r="S450" s="456"/>
      <c r="T450" s="456"/>
      <c r="U450" s="456"/>
      <c r="V450" s="456"/>
      <c r="W450" s="456"/>
      <c r="X450" s="456"/>
      <c r="Y450" s="456"/>
      <c r="Z450" s="456"/>
      <c r="AA450" s="456"/>
      <c r="AB450" s="456"/>
      <c r="AC450" s="456"/>
      <c r="AD450" s="456"/>
      <c r="AE450" s="456"/>
      <c r="AF450" s="456"/>
      <c r="AG450" s="456"/>
      <c r="AH450" s="456"/>
      <c r="AI450" s="456"/>
      <c r="AJ450" s="456"/>
    </row>
    <row r="451" spans="1:36" ht="15">
      <c r="A451" s="456"/>
      <c r="B451" s="456"/>
      <c r="C451" s="456"/>
      <c r="D451" s="456"/>
      <c r="E451" s="456"/>
      <c r="F451" s="456"/>
      <c r="G451" s="456"/>
      <c r="H451" s="458"/>
      <c r="I451" s="458"/>
      <c r="J451" s="458"/>
      <c r="K451" s="458"/>
      <c r="L451" s="456"/>
      <c r="M451" s="458"/>
      <c r="N451" s="458"/>
      <c r="O451" s="456"/>
      <c r="P451" s="456"/>
      <c r="Q451" s="456"/>
      <c r="R451" s="456"/>
      <c r="S451" s="456"/>
      <c r="T451" s="456"/>
      <c r="U451" s="456"/>
      <c r="V451" s="456"/>
      <c r="W451" s="456"/>
      <c r="X451" s="456"/>
      <c r="Y451" s="456"/>
      <c r="Z451" s="456"/>
      <c r="AA451" s="456"/>
      <c r="AB451" s="456"/>
      <c r="AC451" s="456"/>
      <c r="AD451" s="456"/>
      <c r="AE451" s="456"/>
      <c r="AF451" s="456"/>
      <c r="AG451" s="456"/>
      <c r="AH451" s="456"/>
      <c r="AI451" s="456"/>
      <c r="AJ451" s="456"/>
    </row>
    <row r="452" spans="1:36" ht="15">
      <c r="A452" s="404" t="s">
        <v>1526</v>
      </c>
      <c r="B452" s="450" t="s">
        <v>2119</v>
      </c>
      <c r="C452" s="450" t="s">
        <v>2120</v>
      </c>
      <c r="D452" s="450" t="s">
        <v>2121</v>
      </c>
      <c r="E452" s="450" t="s">
        <v>2122</v>
      </c>
      <c r="F452" s="450" t="s">
        <v>2123</v>
      </c>
      <c r="G452" s="450" t="s">
        <v>2124</v>
      </c>
      <c r="H452" s="450" t="s">
        <v>2125</v>
      </c>
      <c r="I452" s="450" t="s">
        <v>2126</v>
      </c>
      <c r="J452" s="450" t="s">
        <v>2127</v>
      </c>
      <c r="K452" s="450" t="s">
        <v>2128</v>
      </c>
      <c r="L452" s="456"/>
      <c r="M452" s="451" t="s">
        <v>2129</v>
      </c>
      <c r="N452" s="451" t="s">
        <v>2130</v>
      </c>
      <c r="O452" s="451" t="s">
        <v>2131</v>
      </c>
      <c r="P452" s="71" t="s">
        <v>2132</v>
      </c>
      <c r="Q452" s="71" t="s">
        <v>2133</v>
      </c>
      <c r="R452" s="71" t="s">
        <v>2134</v>
      </c>
      <c r="S452" s="71" t="s">
        <v>2135</v>
      </c>
      <c r="T452" s="71" t="s">
        <v>2136</v>
      </c>
      <c r="U452" s="456"/>
      <c r="V452" s="456"/>
      <c r="W452" s="456"/>
      <c r="X452" s="456"/>
      <c r="Y452" s="456"/>
      <c r="Z452" s="456"/>
      <c r="AA452" s="456"/>
      <c r="AB452" s="456"/>
      <c r="AC452" s="456"/>
      <c r="AD452" s="456"/>
      <c r="AE452" s="456"/>
      <c r="AF452" s="456"/>
      <c r="AG452" s="456"/>
      <c r="AH452" s="456"/>
      <c r="AI452" s="456"/>
      <c r="AJ452" s="456"/>
    </row>
    <row r="453" spans="1:36" ht="15">
      <c r="A453" s="404" t="s">
        <v>1536</v>
      </c>
      <c r="B453" s="298" t="s">
        <v>1502</v>
      </c>
      <c r="C453" s="300" t="s">
        <v>1209</v>
      </c>
      <c r="D453" s="301" t="s">
        <v>1211</v>
      </c>
      <c r="E453" s="302" t="s">
        <v>1212</v>
      </c>
      <c r="F453" s="303" t="s">
        <v>1210</v>
      </c>
      <c r="G453" s="304" t="s">
        <v>1213</v>
      </c>
      <c r="H453" s="305" t="s">
        <v>1214</v>
      </c>
      <c r="I453" s="306" t="s">
        <v>1215</v>
      </c>
      <c r="J453" s="307" t="s">
        <v>1216</v>
      </c>
      <c r="K453" s="309" t="s">
        <v>1217</v>
      </c>
      <c r="L453" s="456"/>
      <c r="M453" s="299" t="s">
        <v>1504</v>
      </c>
      <c r="N453" s="310" t="s">
        <v>1516</v>
      </c>
      <c r="O453" s="310" t="s">
        <v>1516</v>
      </c>
      <c r="P453" s="310" t="s">
        <v>1516</v>
      </c>
      <c r="Q453" s="310" t="s">
        <v>1516</v>
      </c>
      <c r="R453" s="310" t="s">
        <v>1516</v>
      </c>
      <c r="S453" s="310" t="s">
        <v>1516</v>
      </c>
      <c r="T453" s="310" t="s">
        <v>1516</v>
      </c>
      <c r="U453" s="456"/>
      <c r="V453" s="456"/>
      <c r="W453" s="456"/>
      <c r="X453" s="456"/>
      <c r="Y453" s="456"/>
      <c r="Z453" s="456"/>
      <c r="AA453" s="456"/>
      <c r="AB453" s="456"/>
      <c r="AC453" s="456"/>
      <c r="AD453" s="456"/>
      <c r="AE453" s="456"/>
      <c r="AF453" s="456"/>
      <c r="AG453" s="456"/>
      <c r="AH453" s="456"/>
      <c r="AI453" s="456"/>
      <c r="AJ453" s="456"/>
    </row>
    <row r="454" spans="1:36" ht="15">
      <c r="A454" s="404" t="s">
        <v>1537</v>
      </c>
      <c r="B454" s="404" t="s">
        <v>1510</v>
      </c>
      <c r="C454" s="404" t="s">
        <v>1505</v>
      </c>
      <c r="D454" s="404" t="s">
        <v>1510</v>
      </c>
      <c r="E454" s="404" t="s">
        <v>1506</v>
      </c>
      <c r="F454" s="404" t="s">
        <v>1510</v>
      </c>
      <c r="G454" s="404" t="s">
        <v>1503</v>
      </c>
      <c r="H454" s="312" t="s">
        <v>1508</v>
      </c>
      <c r="I454" s="312" t="s">
        <v>1510</v>
      </c>
      <c r="J454" s="326" t="s">
        <v>1508</v>
      </c>
      <c r="K454" s="312" t="s">
        <v>48</v>
      </c>
      <c r="L454" s="456"/>
      <c r="M454" s="312" t="s">
        <v>1510</v>
      </c>
      <c r="N454" s="312" t="s">
        <v>2137</v>
      </c>
      <c r="O454" s="312" t="s">
        <v>2137</v>
      </c>
      <c r="P454" s="36" t="s">
        <v>2137</v>
      </c>
      <c r="Q454" s="36" t="s">
        <v>2137</v>
      </c>
      <c r="R454" s="36" t="s">
        <v>2137</v>
      </c>
      <c r="S454" s="36" t="s">
        <v>2137</v>
      </c>
      <c r="T454" s="36" t="s">
        <v>2137</v>
      </c>
      <c r="U454" s="456"/>
      <c r="V454" s="456"/>
      <c r="W454" s="456"/>
      <c r="X454" s="456"/>
      <c r="Y454" s="456"/>
      <c r="Z454" s="456"/>
      <c r="AA454" s="456"/>
      <c r="AB454" s="456"/>
      <c r="AC454" s="456"/>
      <c r="AD454" s="456"/>
      <c r="AE454" s="456"/>
      <c r="AF454" s="456"/>
      <c r="AG454" s="456"/>
      <c r="AH454" s="456"/>
      <c r="AI454" s="456"/>
      <c r="AJ454" s="456"/>
    </row>
    <row r="455" spans="1:36" ht="15.75">
      <c r="A455" s="423" t="s">
        <v>1045</v>
      </c>
      <c r="B455" s="331" t="s">
        <v>1824</v>
      </c>
      <c r="C455" s="331" t="s">
        <v>1896</v>
      </c>
      <c r="D455" s="331" t="s">
        <v>1896</v>
      </c>
      <c r="E455" s="331" t="s">
        <v>2138</v>
      </c>
      <c r="F455" s="331" t="s">
        <v>2138</v>
      </c>
      <c r="G455" s="331" t="s">
        <v>2138</v>
      </c>
      <c r="H455" s="329" t="s">
        <v>1687</v>
      </c>
      <c r="I455" s="329" t="s">
        <v>1824</v>
      </c>
      <c r="J455" s="329" t="s">
        <v>1824</v>
      </c>
      <c r="K455" s="329" t="s">
        <v>1824</v>
      </c>
      <c r="L455" s="456"/>
      <c r="M455" s="329" t="s">
        <v>1824</v>
      </c>
      <c r="N455" s="39" t="s">
        <v>1896</v>
      </c>
      <c r="O455" s="39" t="s">
        <v>1824</v>
      </c>
      <c r="P455" s="39" t="s">
        <v>2139</v>
      </c>
      <c r="Q455" s="424" t="s">
        <v>1824</v>
      </c>
      <c r="R455" s="424" t="s">
        <v>1824</v>
      </c>
      <c r="S455" s="424" t="s">
        <v>2140</v>
      </c>
      <c r="T455" s="331" t="s">
        <v>2141</v>
      </c>
      <c r="U455" s="456"/>
      <c r="V455" s="456"/>
      <c r="W455" s="456"/>
      <c r="X455" s="456"/>
      <c r="Y455" s="456"/>
      <c r="Z455" s="456"/>
      <c r="AA455" s="456"/>
      <c r="AB455" s="456"/>
      <c r="AC455" s="456"/>
      <c r="AD455" s="456"/>
      <c r="AE455" s="456"/>
      <c r="AF455" s="456"/>
      <c r="AG455" s="456"/>
      <c r="AH455" s="456"/>
      <c r="AI455" s="456"/>
      <c r="AJ455" s="456"/>
    </row>
    <row r="456" spans="1:36" ht="15.75">
      <c r="A456" s="425" t="s">
        <v>1539</v>
      </c>
      <c r="B456" s="336" t="s">
        <v>1824</v>
      </c>
      <c r="C456" s="336" t="s">
        <v>1824</v>
      </c>
      <c r="D456" s="336" t="s">
        <v>1123</v>
      </c>
      <c r="E456" s="336" t="s">
        <v>1824</v>
      </c>
      <c r="F456" s="336" t="s">
        <v>1123</v>
      </c>
      <c r="G456" s="336" t="s">
        <v>1824</v>
      </c>
      <c r="H456" s="334" t="s">
        <v>1824</v>
      </c>
      <c r="I456" s="334" t="s">
        <v>1824</v>
      </c>
      <c r="J456" s="336" t="s">
        <v>1824</v>
      </c>
      <c r="K456" s="334" t="s">
        <v>1123</v>
      </c>
      <c r="L456" s="456"/>
      <c r="M456" s="334" t="s">
        <v>1123</v>
      </c>
      <c r="N456" s="474" t="s">
        <v>1824</v>
      </c>
      <c r="O456" s="474" t="s">
        <v>1824</v>
      </c>
      <c r="P456" s="474" t="s">
        <v>1824</v>
      </c>
      <c r="Q456" s="336" t="s">
        <v>1824</v>
      </c>
      <c r="R456" s="336" t="s">
        <v>1824</v>
      </c>
      <c r="S456" s="336" t="s">
        <v>1824</v>
      </c>
      <c r="T456" s="336" t="s">
        <v>1824</v>
      </c>
      <c r="U456" s="456"/>
      <c r="V456" s="456"/>
      <c r="W456" s="456"/>
      <c r="X456" s="456"/>
      <c r="Y456" s="456"/>
      <c r="Z456" s="456"/>
      <c r="AA456" s="456"/>
      <c r="AB456" s="456"/>
      <c r="AC456" s="456"/>
      <c r="AD456" s="456"/>
      <c r="AE456" s="456"/>
      <c r="AF456" s="456"/>
      <c r="AG456" s="456"/>
      <c r="AH456" s="456"/>
      <c r="AI456" s="456"/>
      <c r="AJ456" s="456"/>
    </row>
    <row r="457" spans="1:36" ht="15">
      <c r="A457" s="426" t="s">
        <v>7</v>
      </c>
      <c r="B457" s="341">
        <v>4</v>
      </c>
      <c r="C457" s="341">
        <v>5</v>
      </c>
      <c r="D457" s="341">
        <v>3</v>
      </c>
      <c r="E457" s="341">
        <v>3</v>
      </c>
      <c r="F457" s="341">
        <v>3</v>
      </c>
      <c r="G457" s="341">
        <v>3</v>
      </c>
      <c r="H457" s="339">
        <v>4</v>
      </c>
      <c r="I457" s="339">
        <v>4</v>
      </c>
      <c r="J457" s="339">
        <v>6</v>
      </c>
      <c r="K457" s="339">
        <v>4</v>
      </c>
      <c r="L457" s="456"/>
      <c r="M457" s="339">
        <v>4</v>
      </c>
      <c r="N457" s="38">
        <v>5</v>
      </c>
      <c r="O457" s="38">
        <v>4</v>
      </c>
      <c r="P457" s="38">
        <v>3</v>
      </c>
      <c r="Q457" s="341">
        <v>5</v>
      </c>
      <c r="R457" s="339">
        <v>4</v>
      </c>
      <c r="S457" s="341">
        <v>3</v>
      </c>
      <c r="T457" s="341">
        <v>3</v>
      </c>
      <c r="U457" s="456"/>
      <c r="V457" s="456"/>
      <c r="W457" s="456"/>
      <c r="X457" s="456"/>
      <c r="Y457" s="456"/>
      <c r="Z457" s="456"/>
      <c r="AA457" s="456"/>
      <c r="AB457" s="456"/>
      <c r="AC457" s="456"/>
      <c r="AD457" s="456"/>
      <c r="AE457" s="456"/>
      <c r="AF457" s="456"/>
      <c r="AG457" s="456"/>
      <c r="AH457" s="456"/>
      <c r="AI457" s="456"/>
      <c r="AJ457" s="456"/>
    </row>
    <row r="458" spans="1:36" ht="15">
      <c r="A458" s="427" t="s">
        <v>1050</v>
      </c>
      <c r="B458" s="346">
        <v>4</v>
      </c>
      <c r="C458" s="346">
        <v>5</v>
      </c>
      <c r="D458" s="346">
        <v>3</v>
      </c>
      <c r="E458" s="346">
        <v>3</v>
      </c>
      <c r="F458" s="346">
        <v>3</v>
      </c>
      <c r="G458" s="346">
        <v>3</v>
      </c>
      <c r="H458" s="344">
        <v>4</v>
      </c>
      <c r="I458" s="344">
        <v>4</v>
      </c>
      <c r="J458" s="344">
        <v>6</v>
      </c>
      <c r="K458" s="344">
        <v>4</v>
      </c>
      <c r="L458" s="456"/>
      <c r="M458" s="344">
        <v>4</v>
      </c>
      <c r="N458" s="40">
        <v>5</v>
      </c>
      <c r="O458" s="40">
        <v>4</v>
      </c>
      <c r="P458" s="40">
        <v>3</v>
      </c>
      <c r="Q458" s="346">
        <v>2</v>
      </c>
      <c r="R458" s="346">
        <v>4</v>
      </c>
      <c r="S458" s="346">
        <v>3</v>
      </c>
      <c r="T458" s="346">
        <v>5</v>
      </c>
      <c r="U458" s="456"/>
      <c r="V458" s="456"/>
      <c r="W458" s="456"/>
      <c r="X458" s="456"/>
      <c r="Y458" s="456"/>
      <c r="Z458" s="456"/>
      <c r="AA458" s="456"/>
      <c r="AB458" s="456"/>
      <c r="AC458" s="456"/>
      <c r="AD458" s="456"/>
      <c r="AE458" s="456"/>
      <c r="AF458" s="456"/>
      <c r="AG458" s="456"/>
      <c r="AH458" s="456"/>
      <c r="AI458" s="456"/>
      <c r="AJ458" s="456"/>
    </row>
    <row r="459" spans="1:36" ht="15">
      <c r="A459" s="404" t="s">
        <v>1541</v>
      </c>
      <c r="B459" s="350">
        <v>0</v>
      </c>
      <c r="C459" s="350">
        <v>-0.5</v>
      </c>
      <c r="D459" s="350">
        <v>0</v>
      </c>
      <c r="E459" s="350">
        <v>-2</v>
      </c>
      <c r="F459" s="350">
        <v>0</v>
      </c>
      <c r="G459" s="350">
        <v>0</v>
      </c>
      <c r="H459" s="348">
        <v>0.5</v>
      </c>
      <c r="I459" s="348">
        <v>0.5</v>
      </c>
      <c r="J459" s="348">
        <v>0</v>
      </c>
      <c r="K459" s="348">
        <v>0.5</v>
      </c>
      <c r="L459" s="456"/>
      <c r="M459" s="348">
        <v>0.5</v>
      </c>
      <c r="N459" s="41">
        <v>-0.5</v>
      </c>
      <c r="O459" s="41">
        <v>0.5</v>
      </c>
      <c r="P459" s="41">
        <v>0</v>
      </c>
      <c r="Q459" s="350">
        <v>0</v>
      </c>
      <c r="R459" s="350">
        <v>0</v>
      </c>
      <c r="S459" s="350">
        <v>0</v>
      </c>
      <c r="T459" s="350">
        <v>-0.3</v>
      </c>
      <c r="U459" s="456"/>
      <c r="V459" s="456"/>
      <c r="W459" s="456"/>
      <c r="X459" s="456"/>
      <c r="Y459" s="456"/>
      <c r="Z459" s="456"/>
      <c r="AA459" s="456"/>
      <c r="AB459" s="456"/>
      <c r="AC459" s="456"/>
      <c r="AD459" s="456"/>
      <c r="AE459" s="456"/>
      <c r="AF459" s="456"/>
      <c r="AG459" s="456"/>
      <c r="AH459" s="456"/>
      <c r="AI459" s="456"/>
      <c r="AJ459" s="456"/>
    </row>
    <row r="460" spans="1:36" ht="15">
      <c r="A460" s="404" t="s">
        <v>1542</v>
      </c>
      <c r="B460" s="354">
        <v>0</v>
      </c>
      <c r="C460" s="354">
        <v>0.5</v>
      </c>
      <c r="D460" s="354">
        <v>0</v>
      </c>
      <c r="E460" s="354">
        <v>0.5</v>
      </c>
      <c r="F460" s="354">
        <v>0</v>
      </c>
      <c r="G460" s="354">
        <v>0</v>
      </c>
      <c r="H460" s="352">
        <v>0.5</v>
      </c>
      <c r="I460" s="352">
        <v>0.5</v>
      </c>
      <c r="J460" s="352">
        <v>0.8</v>
      </c>
      <c r="K460" s="352">
        <v>0.5</v>
      </c>
      <c r="L460" s="456"/>
      <c r="M460" s="352">
        <v>0</v>
      </c>
      <c r="N460" s="42">
        <v>0.5</v>
      </c>
      <c r="O460" s="42">
        <v>0.5</v>
      </c>
      <c r="P460" s="42">
        <v>0</v>
      </c>
      <c r="Q460" s="354">
        <v>0</v>
      </c>
      <c r="R460" s="354">
        <v>0</v>
      </c>
      <c r="S460" s="354">
        <v>-0.5</v>
      </c>
      <c r="T460" s="354">
        <v>0.4</v>
      </c>
      <c r="U460" s="456"/>
      <c r="V460" s="456"/>
      <c r="W460" s="456"/>
      <c r="X460" s="456"/>
      <c r="Y460" s="456"/>
      <c r="Z460" s="456"/>
      <c r="AA460" s="456"/>
      <c r="AB460" s="456"/>
      <c r="AC460" s="456"/>
      <c r="AD460" s="456"/>
      <c r="AE460" s="456"/>
      <c r="AF460" s="456"/>
      <c r="AG460" s="456"/>
      <c r="AH460" s="456"/>
      <c r="AI460" s="456"/>
      <c r="AJ460" s="456"/>
    </row>
    <row r="461" spans="1:36" ht="15">
      <c r="A461" s="404" t="s">
        <v>1543</v>
      </c>
      <c r="B461" s="358">
        <v>0</v>
      </c>
      <c r="C461" s="358">
        <v>0</v>
      </c>
      <c r="D461" s="358">
        <v>0</v>
      </c>
      <c r="E461" s="358">
        <v>-0.1</v>
      </c>
      <c r="F461" s="358">
        <v>0</v>
      </c>
      <c r="G461" s="358">
        <v>0</v>
      </c>
      <c r="H461" s="356">
        <v>1.5</v>
      </c>
      <c r="I461" s="356">
        <v>0</v>
      </c>
      <c r="J461" s="356">
        <v>0</v>
      </c>
      <c r="K461" s="356">
        <v>0</v>
      </c>
      <c r="L461" s="456"/>
      <c r="M461" s="356">
        <v>0</v>
      </c>
      <c r="N461" s="43">
        <v>0</v>
      </c>
      <c r="O461" s="43">
        <v>0</v>
      </c>
      <c r="P461" s="43">
        <v>0</v>
      </c>
      <c r="Q461" s="358">
        <v>0</v>
      </c>
      <c r="R461" s="358">
        <v>0</v>
      </c>
      <c r="S461" s="358">
        <v>-0.5</v>
      </c>
      <c r="T461" s="358">
        <v>0.2</v>
      </c>
      <c r="U461" s="456"/>
      <c r="V461" s="456"/>
      <c r="W461" s="456"/>
      <c r="X461" s="456"/>
      <c r="Y461" s="456"/>
      <c r="Z461" s="456"/>
      <c r="AA461" s="456"/>
      <c r="AB461" s="456"/>
      <c r="AC461" s="456"/>
      <c r="AD461" s="456"/>
      <c r="AE461" s="456"/>
      <c r="AF461" s="456"/>
      <c r="AG461" s="456"/>
      <c r="AH461" s="456"/>
      <c r="AI461" s="456"/>
      <c r="AJ461" s="456"/>
    </row>
    <row r="462" spans="1:36" ht="15">
      <c r="A462" s="404" t="s">
        <v>1544</v>
      </c>
      <c r="B462" s="362">
        <v>0</v>
      </c>
      <c r="C462" s="362">
        <v>0</v>
      </c>
      <c r="D462" s="362">
        <v>0</v>
      </c>
      <c r="E462" s="362">
        <v>0.5</v>
      </c>
      <c r="F462" s="362">
        <v>0</v>
      </c>
      <c r="G462" s="362">
        <v>0</v>
      </c>
      <c r="H462" s="360">
        <v>-1</v>
      </c>
      <c r="I462" s="360">
        <v>0</v>
      </c>
      <c r="J462" s="360">
        <v>0</v>
      </c>
      <c r="K462" s="360">
        <v>0</v>
      </c>
      <c r="L462" s="456"/>
      <c r="M462" s="360">
        <v>0</v>
      </c>
      <c r="N462" s="44">
        <v>0</v>
      </c>
      <c r="O462" s="44">
        <v>0</v>
      </c>
      <c r="P462" s="44">
        <v>0</v>
      </c>
      <c r="Q462" s="362">
        <v>0</v>
      </c>
      <c r="R462" s="362">
        <v>0</v>
      </c>
      <c r="S462" s="362">
        <v>0</v>
      </c>
      <c r="T462" s="362">
        <v>-0.4</v>
      </c>
      <c r="U462" s="456"/>
      <c r="V462" s="456"/>
      <c r="W462" s="456"/>
      <c r="X462" s="456"/>
      <c r="Y462" s="456"/>
      <c r="Z462" s="456"/>
      <c r="AA462" s="456"/>
      <c r="AB462" s="456"/>
      <c r="AC462" s="456"/>
      <c r="AD462" s="456"/>
      <c r="AE462" s="456"/>
      <c r="AF462" s="456"/>
      <c r="AG462" s="456"/>
      <c r="AH462" s="456"/>
      <c r="AI462" s="456"/>
      <c r="AJ462" s="456"/>
    </row>
    <row r="463" spans="1:36" ht="15">
      <c r="A463" s="428" t="s">
        <v>1545</v>
      </c>
      <c r="B463" s="367">
        <v>0</v>
      </c>
      <c r="C463" s="367">
        <v>0</v>
      </c>
      <c r="D463" s="367">
        <v>0</v>
      </c>
      <c r="E463" s="367">
        <v>0.5</v>
      </c>
      <c r="F463" s="367">
        <v>0</v>
      </c>
      <c r="G463" s="367">
        <v>0</v>
      </c>
      <c r="H463" s="365">
        <v>0</v>
      </c>
      <c r="I463" s="365">
        <v>0</v>
      </c>
      <c r="J463" s="365">
        <v>0</v>
      </c>
      <c r="K463" s="365">
        <v>0</v>
      </c>
      <c r="L463" s="456"/>
      <c r="M463" s="365">
        <v>0</v>
      </c>
      <c r="N463" s="466">
        <v>0</v>
      </c>
      <c r="O463" s="466">
        <v>0</v>
      </c>
      <c r="P463" s="466">
        <v>0</v>
      </c>
      <c r="Q463" s="367">
        <v>0</v>
      </c>
      <c r="R463" s="367">
        <v>0</v>
      </c>
      <c r="S463" s="367">
        <v>0.5</v>
      </c>
      <c r="T463" s="367">
        <v>0</v>
      </c>
      <c r="U463" s="456"/>
      <c r="V463" s="456"/>
      <c r="W463" s="456"/>
      <c r="X463" s="456"/>
      <c r="Y463" s="456"/>
      <c r="Z463" s="456"/>
      <c r="AA463" s="456"/>
      <c r="AB463" s="456"/>
      <c r="AC463" s="456"/>
      <c r="AD463" s="456"/>
      <c r="AE463" s="456"/>
      <c r="AF463" s="456"/>
      <c r="AG463" s="456"/>
      <c r="AH463" s="456"/>
      <c r="AI463" s="456"/>
      <c r="AJ463" s="456"/>
    </row>
    <row r="464" spans="1:36" ht="15">
      <c r="A464" s="404" t="s">
        <v>1546</v>
      </c>
      <c r="B464" s="371">
        <v>0</v>
      </c>
      <c r="C464" s="371">
        <v>0.5</v>
      </c>
      <c r="D464" s="371">
        <v>0</v>
      </c>
      <c r="E464" s="371">
        <v>-0.1</v>
      </c>
      <c r="F464" s="371">
        <v>0</v>
      </c>
      <c r="G464" s="371">
        <v>0</v>
      </c>
      <c r="H464" s="369">
        <v>0</v>
      </c>
      <c r="I464" s="369">
        <v>0</v>
      </c>
      <c r="J464" s="369">
        <v>0</v>
      </c>
      <c r="K464" s="369">
        <v>0</v>
      </c>
      <c r="L464" s="456"/>
      <c r="M464" s="369">
        <v>0</v>
      </c>
      <c r="N464" s="45">
        <v>0.5</v>
      </c>
      <c r="O464" s="45">
        <v>0</v>
      </c>
      <c r="P464" s="45">
        <v>0</v>
      </c>
      <c r="Q464" s="371">
        <v>0</v>
      </c>
      <c r="R464" s="371">
        <v>0</v>
      </c>
      <c r="S464" s="371">
        <v>-0.5</v>
      </c>
      <c r="T464" s="371">
        <v>0</v>
      </c>
      <c r="U464" s="456"/>
      <c r="V464" s="456"/>
      <c r="W464" s="456"/>
      <c r="X464" s="456"/>
      <c r="Y464" s="456"/>
      <c r="Z464" s="456"/>
      <c r="AA464" s="456"/>
      <c r="AB464" s="456"/>
      <c r="AC464" s="456"/>
      <c r="AD464" s="456"/>
      <c r="AE464" s="456"/>
      <c r="AF464" s="456"/>
      <c r="AG464" s="456"/>
      <c r="AH464" s="456"/>
      <c r="AI464" s="456"/>
      <c r="AJ464" s="456"/>
    </row>
    <row r="465" spans="1:36" ht="15">
      <c r="A465" s="404" t="s">
        <v>1547</v>
      </c>
      <c r="B465" s="375">
        <v>0</v>
      </c>
      <c r="C465" s="375">
        <v>0</v>
      </c>
      <c r="D465" s="375">
        <v>0</v>
      </c>
      <c r="E465" s="375">
        <v>0.5</v>
      </c>
      <c r="F465" s="375">
        <v>0</v>
      </c>
      <c r="G465" s="375">
        <v>0</v>
      </c>
      <c r="H465" s="373">
        <v>0</v>
      </c>
      <c r="I465" s="373">
        <v>0</v>
      </c>
      <c r="J465" s="373">
        <v>0</v>
      </c>
      <c r="K465" s="373">
        <v>0</v>
      </c>
      <c r="L465" s="456"/>
      <c r="M465" s="373">
        <v>0</v>
      </c>
      <c r="N465" s="46">
        <v>0</v>
      </c>
      <c r="O465" s="46">
        <v>0</v>
      </c>
      <c r="P465" s="46">
        <v>0</v>
      </c>
      <c r="Q465" s="375">
        <v>0</v>
      </c>
      <c r="R465" s="375">
        <v>0</v>
      </c>
      <c r="S465" s="375">
        <v>0</v>
      </c>
      <c r="T465" s="375">
        <v>0</v>
      </c>
      <c r="U465" s="456"/>
      <c r="V465" s="456"/>
      <c r="W465" s="456"/>
      <c r="X465" s="456"/>
      <c r="Y465" s="456"/>
      <c r="Z465" s="456"/>
      <c r="AA465" s="456"/>
      <c r="AB465" s="456"/>
      <c r="AC465" s="456"/>
      <c r="AD465" s="456"/>
      <c r="AE465" s="456"/>
      <c r="AF465" s="456"/>
      <c r="AG465" s="456"/>
      <c r="AH465" s="456"/>
      <c r="AI465" s="456"/>
      <c r="AJ465" s="456"/>
    </row>
    <row r="466" spans="1:36" ht="15">
      <c r="A466" s="404" t="s">
        <v>1548</v>
      </c>
      <c r="B466" s="379">
        <v>0</v>
      </c>
      <c r="C466" s="379">
        <v>0</v>
      </c>
      <c r="D466" s="379">
        <v>0</v>
      </c>
      <c r="E466" s="379">
        <v>0</v>
      </c>
      <c r="F466" s="379">
        <v>0</v>
      </c>
      <c r="G466" s="379">
        <v>0</v>
      </c>
      <c r="H466" s="377">
        <v>0</v>
      </c>
      <c r="I466" s="377">
        <v>0</v>
      </c>
      <c r="J466" s="377">
        <v>0</v>
      </c>
      <c r="K466" s="377">
        <v>0</v>
      </c>
      <c r="L466" s="456"/>
      <c r="M466" s="377">
        <v>0</v>
      </c>
      <c r="N466" s="47">
        <v>0</v>
      </c>
      <c r="O466" s="47">
        <v>0</v>
      </c>
      <c r="P466" s="47">
        <v>0</v>
      </c>
      <c r="Q466" s="379">
        <v>0</v>
      </c>
      <c r="R466" s="379">
        <v>0</v>
      </c>
      <c r="S466" s="379">
        <v>0</v>
      </c>
      <c r="T466" s="379">
        <v>0.3</v>
      </c>
      <c r="U466" s="456"/>
      <c r="V466" s="456"/>
      <c r="W466" s="456"/>
      <c r="X466" s="456"/>
      <c r="Y466" s="456"/>
      <c r="Z466" s="456"/>
      <c r="AA466" s="456"/>
      <c r="AB466" s="456"/>
      <c r="AC466" s="456"/>
      <c r="AD466" s="456"/>
      <c r="AE466" s="456"/>
      <c r="AF466" s="456"/>
      <c r="AG466" s="456"/>
      <c r="AH466" s="456"/>
      <c r="AI466" s="456"/>
      <c r="AJ466" s="456"/>
    </row>
    <row r="467" spans="1:36" ht="15">
      <c r="A467" s="404" t="s">
        <v>1549</v>
      </c>
      <c r="B467" s="383">
        <v>0</v>
      </c>
      <c r="C467" s="383">
        <v>0</v>
      </c>
      <c r="D467" s="383">
        <v>0</v>
      </c>
      <c r="E467" s="383">
        <v>0</v>
      </c>
      <c r="F467" s="383">
        <v>0</v>
      </c>
      <c r="G467" s="383">
        <v>0</v>
      </c>
      <c r="H467" s="381">
        <v>0</v>
      </c>
      <c r="I467" s="381">
        <v>0</v>
      </c>
      <c r="J467" s="381">
        <v>0</v>
      </c>
      <c r="K467" s="381">
        <v>0</v>
      </c>
      <c r="L467" s="456"/>
      <c r="M467" s="381">
        <v>0.5</v>
      </c>
      <c r="N467" s="48">
        <v>0</v>
      </c>
      <c r="O467" s="48">
        <v>0</v>
      </c>
      <c r="P467" s="48">
        <v>0</v>
      </c>
      <c r="Q467" s="383">
        <v>0</v>
      </c>
      <c r="R467" s="383">
        <v>0</v>
      </c>
      <c r="S467" s="383">
        <v>0</v>
      </c>
      <c r="T467" s="383">
        <v>0</v>
      </c>
      <c r="U467" s="456"/>
      <c r="V467" s="456"/>
      <c r="W467" s="456"/>
      <c r="X467" s="456"/>
      <c r="Y467" s="456"/>
      <c r="Z467" s="456"/>
      <c r="AA467" s="456"/>
      <c r="AB467" s="456"/>
      <c r="AC467" s="456"/>
      <c r="AD467" s="456"/>
      <c r="AE467" s="456"/>
      <c r="AF467" s="456"/>
      <c r="AG467" s="456"/>
      <c r="AH467" s="456"/>
      <c r="AI467" s="456"/>
      <c r="AJ467" s="456"/>
    </row>
    <row r="468" spans="1:36" ht="15">
      <c r="A468" s="404" t="s">
        <v>1072</v>
      </c>
      <c r="B468" s="341">
        <v>4</v>
      </c>
      <c r="C468" s="341">
        <v>4</v>
      </c>
      <c r="D468" s="341">
        <v>4</v>
      </c>
      <c r="E468" s="341">
        <v>4</v>
      </c>
      <c r="F468" s="341">
        <v>4</v>
      </c>
      <c r="G468" s="341">
        <v>4</v>
      </c>
      <c r="H468" s="341">
        <v>4</v>
      </c>
      <c r="I468" s="341">
        <v>4</v>
      </c>
      <c r="J468" s="341">
        <v>4</v>
      </c>
      <c r="K468" s="341">
        <v>4</v>
      </c>
      <c r="L468" s="456"/>
      <c r="M468" s="339">
        <v>1</v>
      </c>
      <c r="N468" s="38">
        <v>1</v>
      </c>
      <c r="O468" s="38">
        <v>1</v>
      </c>
      <c r="P468" s="38">
        <v>1</v>
      </c>
      <c r="Q468" s="341">
        <v>1</v>
      </c>
      <c r="R468" s="341">
        <v>1</v>
      </c>
      <c r="S468" s="341">
        <v>1</v>
      </c>
      <c r="T468" s="341">
        <v>1</v>
      </c>
      <c r="U468" s="456"/>
      <c r="V468" s="456"/>
      <c r="W468" s="456"/>
      <c r="X468" s="456"/>
      <c r="Y468" s="456"/>
      <c r="Z468" s="456"/>
      <c r="AA468" s="456"/>
      <c r="AB468" s="456"/>
      <c r="AC468" s="456"/>
      <c r="AD468" s="456"/>
      <c r="AE468" s="456"/>
      <c r="AF468" s="456"/>
      <c r="AG468" s="456"/>
      <c r="AH468" s="456"/>
      <c r="AI468" s="456"/>
      <c r="AJ468" s="456"/>
    </row>
    <row r="469" spans="1:36" ht="15">
      <c r="A469" s="404" t="s">
        <v>1074</v>
      </c>
      <c r="B469" s="341">
        <v>4</v>
      </c>
      <c r="C469" s="341">
        <v>4</v>
      </c>
      <c r="D469" s="341">
        <v>4</v>
      </c>
      <c r="E469" s="341">
        <v>4</v>
      </c>
      <c r="F469" s="341">
        <v>4</v>
      </c>
      <c r="G469" s="341">
        <v>4</v>
      </c>
      <c r="H469" s="341">
        <v>4</v>
      </c>
      <c r="I469" s="341">
        <v>4</v>
      </c>
      <c r="J469" s="341">
        <v>4</v>
      </c>
      <c r="K469" s="341">
        <v>4</v>
      </c>
      <c r="L469" s="456"/>
      <c r="M469" s="339">
        <v>1</v>
      </c>
      <c r="N469" s="38">
        <v>1</v>
      </c>
      <c r="O469" s="38">
        <v>1</v>
      </c>
      <c r="P469" s="38">
        <v>1</v>
      </c>
      <c r="Q469" s="341">
        <v>1</v>
      </c>
      <c r="R469" s="341">
        <v>1</v>
      </c>
      <c r="S469" s="341">
        <v>1</v>
      </c>
      <c r="T469" s="341">
        <v>1</v>
      </c>
      <c r="U469" s="456"/>
      <c r="V469" s="456"/>
      <c r="W469" s="456"/>
      <c r="X469" s="456"/>
      <c r="Y469" s="456"/>
      <c r="Z469" s="456"/>
      <c r="AA469" s="456"/>
      <c r="AB469" s="456"/>
      <c r="AC469" s="456"/>
      <c r="AD469" s="456"/>
      <c r="AE469" s="456"/>
      <c r="AF469" s="456"/>
      <c r="AG469" s="456"/>
      <c r="AH469" s="456"/>
      <c r="AI469" s="456"/>
      <c r="AJ469" s="456"/>
    </row>
    <row r="470" spans="1:36" ht="15">
      <c r="A470" s="404" t="s">
        <v>1076</v>
      </c>
      <c r="B470" s="388">
        <v>4</v>
      </c>
      <c r="C470" s="388">
        <v>4</v>
      </c>
      <c r="D470" s="388">
        <v>4</v>
      </c>
      <c r="E470" s="388">
        <v>4</v>
      </c>
      <c r="F470" s="388">
        <v>4</v>
      </c>
      <c r="G470" s="388">
        <v>4</v>
      </c>
      <c r="H470" s="388">
        <v>4</v>
      </c>
      <c r="I470" s="388">
        <v>4</v>
      </c>
      <c r="J470" s="388">
        <v>4</v>
      </c>
      <c r="K470" s="388">
        <v>4</v>
      </c>
      <c r="L470" s="456"/>
      <c r="M470" s="386">
        <v>1</v>
      </c>
      <c r="N470" s="49">
        <v>1</v>
      </c>
      <c r="O470" s="49">
        <v>1</v>
      </c>
      <c r="P470" s="49">
        <v>1</v>
      </c>
      <c r="Q470" s="388">
        <v>1</v>
      </c>
      <c r="R470" s="388">
        <v>1</v>
      </c>
      <c r="S470" s="388">
        <v>1</v>
      </c>
      <c r="T470" s="388">
        <v>1</v>
      </c>
      <c r="U470" s="456"/>
      <c r="V470" s="456"/>
      <c r="W470" s="456"/>
      <c r="X470" s="456"/>
      <c r="Y470" s="456"/>
      <c r="Z470" s="456"/>
      <c r="AA470" s="456"/>
      <c r="AB470" s="456"/>
      <c r="AC470" s="456"/>
      <c r="AD470" s="456"/>
      <c r="AE470" s="456"/>
      <c r="AF470" s="456"/>
      <c r="AG470" s="456"/>
      <c r="AH470" s="456"/>
      <c r="AI470" s="456"/>
      <c r="AJ470" s="456"/>
    </row>
    <row r="471" spans="1:36" ht="15">
      <c r="A471" s="404" t="s">
        <v>566</v>
      </c>
      <c r="B471" s="470" t="s">
        <v>2142</v>
      </c>
      <c r="C471" s="470" t="s">
        <v>2143</v>
      </c>
      <c r="D471" s="470" t="s">
        <v>2144</v>
      </c>
      <c r="E471" s="470" t="s">
        <v>1123</v>
      </c>
      <c r="F471" s="470" t="s">
        <v>2145</v>
      </c>
      <c r="G471" s="470" t="s">
        <v>1123</v>
      </c>
      <c r="H471" s="468" t="s">
        <v>2146</v>
      </c>
      <c r="I471" s="468" t="s">
        <v>2147</v>
      </c>
      <c r="J471" s="339" t="s">
        <v>2148</v>
      </c>
      <c r="K471" s="468" t="s">
        <v>2149</v>
      </c>
      <c r="L471" s="456"/>
      <c r="M471" s="468" t="s">
        <v>1123</v>
      </c>
      <c r="N471" s="35" t="s">
        <v>2143</v>
      </c>
      <c r="O471" s="35" t="s">
        <v>2150</v>
      </c>
      <c r="P471" s="35" t="s">
        <v>1123</v>
      </c>
      <c r="Q471" s="341" t="s">
        <v>2151</v>
      </c>
      <c r="R471" s="341" t="s">
        <v>2152</v>
      </c>
      <c r="S471" s="341" t="s">
        <v>2153</v>
      </c>
      <c r="T471" s="341" t="s">
        <v>2154</v>
      </c>
      <c r="U471" s="456"/>
      <c r="V471" s="456"/>
      <c r="W471" s="456"/>
      <c r="X471" s="456"/>
      <c r="Y471" s="456"/>
      <c r="Z471" s="456"/>
      <c r="AA471" s="456"/>
      <c r="AB471" s="456"/>
      <c r="AC471" s="456"/>
      <c r="AD471" s="456"/>
      <c r="AE471" s="456"/>
      <c r="AF471" s="456"/>
      <c r="AG471" s="456"/>
      <c r="AH471" s="456"/>
      <c r="AI471" s="456"/>
      <c r="AJ471" s="456"/>
    </row>
    <row r="472" spans="1:36" ht="15.75">
      <c r="A472" s="429" t="s">
        <v>1088</v>
      </c>
      <c r="B472" s="392" t="s">
        <v>1551</v>
      </c>
      <c r="C472" s="392" t="s">
        <v>1551</v>
      </c>
      <c r="D472" s="392" t="s">
        <v>1551</v>
      </c>
      <c r="E472" s="392" t="s">
        <v>1551</v>
      </c>
      <c r="F472" s="392" t="s">
        <v>1551</v>
      </c>
      <c r="G472" s="392" t="s">
        <v>1551</v>
      </c>
      <c r="H472" s="391" t="s">
        <v>1551</v>
      </c>
      <c r="I472" s="391" t="s">
        <v>1551</v>
      </c>
      <c r="J472" s="391" t="s">
        <v>2155</v>
      </c>
      <c r="K472" s="391" t="s">
        <v>1551</v>
      </c>
      <c r="L472" s="456"/>
      <c r="M472" s="391" t="s">
        <v>1551</v>
      </c>
      <c r="N472" s="475" t="s">
        <v>1551</v>
      </c>
      <c r="O472" s="475" t="s">
        <v>1551</v>
      </c>
      <c r="P472" s="475" t="s">
        <v>1551</v>
      </c>
      <c r="Q472" s="392" t="s">
        <v>1551</v>
      </c>
      <c r="R472" s="392" t="s">
        <v>1551</v>
      </c>
      <c r="S472" s="392" t="s">
        <v>1551</v>
      </c>
      <c r="T472" s="392" t="s">
        <v>1551</v>
      </c>
      <c r="U472" s="456"/>
      <c r="V472" s="456"/>
      <c r="W472" s="456"/>
      <c r="X472" s="456"/>
      <c r="Y472" s="456"/>
      <c r="Z472" s="456"/>
      <c r="AA472" s="456"/>
      <c r="AB472" s="456"/>
      <c r="AC472" s="456"/>
      <c r="AD472" s="456"/>
      <c r="AE472" s="456"/>
      <c r="AF472" s="456"/>
      <c r="AG472" s="456"/>
      <c r="AH472" s="456"/>
      <c r="AI472" s="456"/>
      <c r="AJ472" s="456"/>
    </row>
    <row r="473" spans="1:36" ht="15">
      <c r="A473" s="404" t="s">
        <v>1828</v>
      </c>
      <c r="B473" s="354">
        <v>0</v>
      </c>
      <c r="C473" s="354">
        <v>0</v>
      </c>
      <c r="D473" s="354">
        <v>0</v>
      </c>
      <c r="E473" s="354">
        <v>0</v>
      </c>
      <c r="F473" s="354">
        <v>0</v>
      </c>
      <c r="G473" s="354">
        <v>0</v>
      </c>
      <c r="H473" s="352">
        <v>0</v>
      </c>
      <c r="I473" s="352">
        <v>0</v>
      </c>
      <c r="J473" s="352">
        <v>0</v>
      </c>
      <c r="K473" s="352">
        <v>0</v>
      </c>
      <c r="L473" s="456"/>
      <c r="M473" s="352">
        <v>0</v>
      </c>
      <c r="N473" s="42">
        <v>0</v>
      </c>
      <c r="O473" s="42">
        <v>0</v>
      </c>
      <c r="P473" s="42">
        <v>0</v>
      </c>
      <c r="Q473" s="354">
        <v>0</v>
      </c>
      <c r="R473" s="354">
        <v>0</v>
      </c>
      <c r="S473" s="354">
        <v>0</v>
      </c>
      <c r="T473" s="354">
        <v>0</v>
      </c>
      <c r="U473" s="456"/>
      <c r="V473" s="456"/>
      <c r="W473" s="456"/>
      <c r="X473" s="456"/>
      <c r="Y473" s="456"/>
      <c r="Z473" s="456"/>
      <c r="AA473" s="456"/>
      <c r="AB473" s="456"/>
      <c r="AC473" s="456"/>
      <c r="AD473" s="456"/>
      <c r="AE473" s="456"/>
      <c r="AF473" s="456"/>
      <c r="AG473" s="456"/>
      <c r="AH473" s="456"/>
      <c r="AI473" s="456"/>
      <c r="AJ473" s="456"/>
    </row>
    <row r="474" spans="1:36" ht="15.75">
      <c r="A474" s="404" t="s">
        <v>588</v>
      </c>
      <c r="B474" s="397" t="s">
        <v>2156</v>
      </c>
      <c r="C474" s="397" t="s">
        <v>2157</v>
      </c>
      <c r="D474" s="397" t="s">
        <v>2158</v>
      </c>
      <c r="E474" s="397" t="s">
        <v>2159</v>
      </c>
      <c r="F474" s="397" t="s">
        <v>2160</v>
      </c>
      <c r="G474" s="397" t="s">
        <v>2161</v>
      </c>
      <c r="H474" s="395" t="s">
        <v>2162</v>
      </c>
      <c r="I474" s="395" t="s">
        <v>2163</v>
      </c>
      <c r="J474" s="395" t="s">
        <v>2164</v>
      </c>
      <c r="K474" s="395" t="s">
        <v>2165</v>
      </c>
      <c r="L474" s="456"/>
      <c r="M474" s="395" t="s">
        <v>2166</v>
      </c>
      <c r="N474" s="50" t="s">
        <v>1787</v>
      </c>
      <c r="O474" s="50" t="s">
        <v>1787</v>
      </c>
      <c r="P474" s="50" t="s">
        <v>1787</v>
      </c>
      <c r="Q474" s="50" t="s">
        <v>1787</v>
      </c>
      <c r="R474" s="50" t="s">
        <v>1787</v>
      </c>
      <c r="S474" s="50" t="s">
        <v>1787</v>
      </c>
      <c r="T474" s="50" t="s">
        <v>1787</v>
      </c>
      <c r="U474" s="456"/>
      <c r="V474" s="456"/>
      <c r="W474" s="456"/>
      <c r="X474" s="456"/>
      <c r="Y474" s="456"/>
      <c r="Z474" s="456"/>
      <c r="AA474" s="456"/>
      <c r="AB474" s="456"/>
      <c r="AC474" s="456"/>
      <c r="AD474" s="456"/>
      <c r="AE474" s="456"/>
      <c r="AF474" s="456"/>
      <c r="AG474" s="456"/>
      <c r="AH474" s="456"/>
      <c r="AI474" s="456"/>
      <c r="AJ474" s="456"/>
    </row>
    <row r="475" spans="1:36" ht="15">
      <c r="A475" s="404" t="s">
        <v>1556</v>
      </c>
      <c r="B475" s="470">
        <v>600</v>
      </c>
      <c r="C475" s="470">
        <v>600</v>
      </c>
      <c r="D475" s="470">
        <v>600</v>
      </c>
      <c r="E475" s="470">
        <v>600</v>
      </c>
      <c r="F475" s="470">
        <v>600</v>
      </c>
      <c r="G475" s="470">
        <v>600</v>
      </c>
      <c r="H475" s="480">
        <v>600</v>
      </c>
      <c r="I475" s="480">
        <v>600</v>
      </c>
      <c r="J475" s="468">
        <v>600</v>
      </c>
      <c r="K475" s="480">
        <v>600</v>
      </c>
      <c r="L475" s="456"/>
      <c r="M475" s="480">
        <v>600</v>
      </c>
      <c r="N475" s="35">
        <v>600</v>
      </c>
      <c r="O475" s="35">
        <v>600</v>
      </c>
      <c r="P475" s="35">
        <v>600</v>
      </c>
      <c r="Q475" s="470">
        <v>600</v>
      </c>
      <c r="R475" s="470">
        <v>600</v>
      </c>
      <c r="S475" s="470">
        <v>600</v>
      </c>
      <c r="T475" s="470">
        <v>600</v>
      </c>
      <c r="U475" s="456"/>
      <c r="V475" s="456"/>
      <c r="W475" s="456"/>
      <c r="X475" s="456"/>
      <c r="Y475" s="456"/>
      <c r="Z475" s="456"/>
      <c r="AA475" s="456"/>
      <c r="AB475" s="456"/>
      <c r="AC475" s="456"/>
      <c r="AD475" s="456"/>
      <c r="AE475" s="456"/>
      <c r="AF475" s="456"/>
      <c r="AG475" s="456"/>
      <c r="AH475" s="456"/>
      <c r="AI475" s="456"/>
      <c r="AJ475" s="456"/>
    </row>
    <row r="476" spans="1:36" ht="15">
      <c r="A476" s="404" t="s">
        <v>1097</v>
      </c>
      <c r="B476" s="470">
        <v>5</v>
      </c>
      <c r="C476" s="470">
        <v>5</v>
      </c>
      <c r="D476" s="470">
        <v>5</v>
      </c>
      <c r="E476" s="470">
        <v>5</v>
      </c>
      <c r="F476" s="470">
        <v>5</v>
      </c>
      <c r="G476" s="470">
        <v>5</v>
      </c>
      <c r="H476" s="470">
        <v>5</v>
      </c>
      <c r="I476" s="470">
        <v>5</v>
      </c>
      <c r="J476" s="470">
        <v>5</v>
      </c>
      <c r="K476" s="470">
        <v>5</v>
      </c>
      <c r="L476" s="456"/>
      <c r="M476" s="462">
        <v>3</v>
      </c>
      <c r="N476" s="35">
        <v>3</v>
      </c>
      <c r="O476" s="35">
        <v>3</v>
      </c>
      <c r="P476" s="35">
        <v>3</v>
      </c>
      <c r="Q476" s="470">
        <v>3</v>
      </c>
      <c r="R476" s="470">
        <v>3</v>
      </c>
      <c r="S476" s="470">
        <v>3</v>
      </c>
      <c r="T476" s="470">
        <v>3</v>
      </c>
      <c r="U476" s="456"/>
      <c r="V476" s="456"/>
      <c r="W476" s="456"/>
      <c r="X476" s="456"/>
      <c r="Y476" s="456"/>
      <c r="Z476" s="456"/>
      <c r="AA476" s="456"/>
      <c r="AB476" s="456"/>
      <c r="AC476" s="456"/>
      <c r="AD476" s="456"/>
      <c r="AE476" s="456"/>
      <c r="AF476" s="456"/>
      <c r="AG476" s="456"/>
      <c r="AH476" s="456"/>
      <c r="AI476" s="456"/>
      <c r="AJ476" s="456"/>
    </row>
    <row r="477" spans="1:36" ht="22.5" customHeight="1">
      <c r="A477" s="404" t="s">
        <v>1557</v>
      </c>
      <c r="B477" s="477" t="s">
        <v>2167</v>
      </c>
      <c r="C477" s="477" t="s">
        <v>2168</v>
      </c>
      <c r="D477" s="477" t="s">
        <v>1123</v>
      </c>
      <c r="E477" s="477" t="s">
        <v>2169</v>
      </c>
      <c r="F477" s="477" t="s">
        <v>2170</v>
      </c>
      <c r="G477" s="477" t="s">
        <v>2171</v>
      </c>
      <c r="H477" s="480" t="s">
        <v>2172</v>
      </c>
      <c r="I477" s="480" t="s">
        <v>2173</v>
      </c>
      <c r="J477" s="468" t="s">
        <v>1794</v>
      </c>
      <c r="K477" s="480" t="s">
        <v>2174</v>
      </c>
      <c r="L477" s="456"/>
      <c r="M477" s="480" t="s">
        <v>2175</v>
      </c>
      <c r="N477" s="35" t="s">
        <v>2176</v>
      </c>
      <c r="O477" s="734" t="s">
        <v>2177</v>
      </c>
      <c r="P477" s="35" t="s">
        <v>2178</v>
      </c>
      <c r="Q477" s="470" t="s">
        <v>2179</v>
      </c>
      <c r="R477" s="470" t="s">
        <v>2180</v>
      </c>
      <c r="S477" s="470" t="s">
        <v>2181</v>
      </c>
      <c r="T477" s="470" t="s">
        <v>2182</v>
      </c>
      <c r="U477" s="456"/>
      <c r="V477" s="456"/>
      <c r="W477" s="456"/>
      <c r="X477" s="456"/>
      <c r="Y477" s="456"/>
      <c r="Z477" s="456"/>
      <c r="AA477" s="456"/>
      <c r="AB477" s="456"/>
      <c r="AC477" s="456"/>
      <c r="AD477" s="456"/>
      <c r="AE477" s="456"/>
      <c r="AF477" s="456"/>
      <c r="AG477" s="456"/>
      <c r="AH477" s="456"/>
      <c r="AI477" s="456"/>
      <c r="AJ477" s="456"/>
    </row>
    <row r="478" spans="1:36" ht="22.5" customHeight="1">
      <c r="A478" s="404" t="s">
        <v>1568</v>
      </c>
      <c r="B478" s="477" t="s">
        <v>2183</v>
      </c>
      <c r="C478" s="477" t="s">
        <v>2184</v>
      </c>
      <c r="D478" s="477" t="s">
        <v>2185</v>
      </c>
      <c r="E478" s="477" t="s">
        <v>2186</v>
      </c>
      <c r="F478" s="477" t="s">
        <v>2187</v>
      </c>
      <c r="G478" s="477" t="s">
        <v>2188</v>
      </c>
      <c r="H478" s="480" t="s">
        <v>2189</v>
      </c>
      <c r="I478" s="480" t="s">
        <v>2190</v>
      </c>
      <c r="J478" s="480" t="s">
        <v>2191</v>
      </c>
      <c r="K478" s="480" t="s">
        <v>1123</v>
      </c>
      <c r="L478" s="456"/>
      <c r="M478" s="480" t="s">
        <v>1123</v>
      </c>
      <c r="N478" s="35" t="s">
        <v>2192</v>
      </c>
      <c r="O478" s="35" t="s">
        <v>2193</v>
      </c>
      <c r="P478" s="35" t="s">
        <v>2194</v>
      </c>
      <c r="Q478" s="470" t="s">
        <v>2195</v>
      </c>
      <c r="R478" s="470" t="s">
        <v>2196</v>
      </c>
      <c r="S478" s="470" t="s">
        <v>2197</v>
      </c>
      <c r="T478" s="470" t="s">
        <v>2198</v>
      </c>
      <c r="U478" s="456"/>
      <c r="V478" s="456"/>
      <c r="W478" s="456"/>
      <c r="X478" s="456"/>
      <c r="Y478" s="456"/>
      <c r="Z478" s="456"/>
      <c r="AA478" s="456"/>
      <c r="AB478" s="456"/>
      <c r="AC478" s="456"/>
      <c r="AD478" s="456"/>
      <c r="AE478" s="456"/>
      <c r="AF478" s="456"/>
      <c r="AG478" s="456"/>
      <c r="AH478" s="456"/>
      <c r="AI478" s="456"/>
      <c r="AJ478" s="456"/>
    </row>
    <row r="479" spans="1:36" ht="22.5" customHeight="1">
      <c r="A479" s="404" t="s">
        <v>1840</v>
      </c>
      <c r="B479" s="470" t="s">
        <v>2199</v>
      </c>
      <c r="C479" s="477"/>
      <c r="D479" s="477" t="s">
        <v>2200</v>
      </c>
      <c r="E479" s="477" t="s">
        <v>1123</v>
      </c>
      <c r="F479" s="477" t="s">
        <v>2201</v>
      </c>
      <c r="G479" s="477" t="s">
        <v>2202</v>
      </c>
      <c r="H479" s="480" t="s">
        <v>2203</v>
      </c>
      <c r="I479" s="480" t="s">
        <v>2204</v>
      </c>
      <c r="J479" s="480" t="s">
        <v>1123</v>
      </c>
      <c r="K479" s="480" t="s">
        <v>1123</v>
      </c>
      <c r="L479" s="456"/>
      <c r="M479" s="480" t="s">
        <v>1123</v>
      </c>
      <c r="N479" s="480" t="s">
        <v>1123</v>
      </c>
      <c r="O479" s="35" t="s">
        <v>2205</v>
      </c>
      <c r="P479" s="35" t="s">
        <v>2206</v>
      </c>
      <c r="Q479" s="470" t="s">
        <v>2207</v>
      </c>
      <c r="R479" s="470" t="s">
        <v>2208</v>
      </c>
      <c r="S479" s="470" t="s">
        <v>2209</v>
      </c>
      <c r="T479" s="470" t="s">
        <v>2210</v>
      </c>
      <c r="U479" s="456"/>
      <c r="V479" s="456"/>
      <c r="W479" s="456"/>
      <c r="X479" s="456"/>
      <c r="Y479" s="456"/>
      <c r="Z479" s="456"/>
      <c r="AA479" s="456"/>
      <c r="AB479" s="456"/>
      <c r="AC479" s="456"/>
      <c r="AD479" s="456"/>
      <c r="AE479" s="456"/>
      <c r="AF479" s="456"/>
      <c r="AG479" s="456"/>
      <c r="AH479" s="456"/>
      <c r="AI479" s="456"/>
      <c r="AJ479" s="456"/>
    </row>
    <row r="480" spans="1:36" ht="12.75" customHeight="1">
      <c r="A480" s="404"/>
      <c r="B480" s="477"/>
      <c r="C480" s="477"/>
      <c r="D480" s="477"/>
      <c r="E480" s="477"/>
      <c r="F480" s="477"/>
      <c r="G480" s="477"/>
      <c r="H480" s="480"/>
      <c r="I480" s="480"/>
      <c r="J480" s="480"/>
      <c r="K480" s="480"/>
      <c r="L480" s="456"/>
      <c r="M480" s="480"/>
      <c r="N480" s="480"/>
      <c r="O480" s="456"/>
      <c r="P480" s="35"/>
      <c r="Q480" s="470" t="s">
        <v>2211</v>
      </c>
      <c r="R480" s="456"/>
      <c r="S480" s="456"/>
      <c r="T480" s="470" t="s">
        <v>2212</v>
      </c>
      <c r="U480" s="456"/>
      <c r="V480" s="456"/>
      <c r="W480" s="456"/>
      <c r="X480" s="456"/>
      <c r="Y480" s="456"/>
      <c r="Z480" s="456"/>
      <c r="AA480" s="456"/>
      <c r="AB480" s="456"/>
      <c r="AC480" s="456"/>
      <c r="AD480" s="456"/>
      <c r="AE480" s="456"/>
      <c r="AF480" s="456"/>
      <c r="AG480" s="456"/>
      <c r="AH480" s="456"/>
      <c r="AI480" s="456"/>
      <c r="AJ480" s="456"/>
    </row>
    <row r="481" spans="1:36" ht="15">
      <c r="A481" s="456"/>
      <c r="B481" s="935" t="s">
        <v>2213</v>
      </c>
      <c r="C481" s="935"/>
      <c r="D481" s="935"/>
      <c r="E481" s="935"/>
      <c r="F481" s="935"/>
      <c r="G481" s="935"/>
      <c r="H481" s="935"/>
      <c r="I481" s="935"/>
      <c r="J481" s="935"/>
      <c r="K481" s="935"/>
      <c r="L481" s="456"/>
      <c r="M481" s="456"/>
      <c r="N481" s="456"/>
      <c r="O481" s="456"/>
      <c r="P481" s="456"/>
      <c r="Q481" s="456"/>
      <c r="R481" s="456"/>
      <c r="S481" s="456"/>
      <c r="T481" s="456"/>
      <c r="U481" s="456"/>
      <c r="V481" s="456"/>
      <c r="W481" s="456"/>
      <c r="X481" s="456"/>
      <c r="Y481" s="456"/>
      <c r="Z481" s="456"/>
      <c r="AA481" s="456"/>
      <c r="AB481" s="456"/>
      <c r="AC481" s="456"/>
      <c r="AD481" s="456"/>
      <c r="AE481" s="456"/>
      <c r="AF481" s="456"/>
      <c r="AG481" s="456"/>
      <c r="AH481" s="456"/>
      <c r="AI481" s="456"/>
      <c r="AJ481" s="456"/>
    </row>
    <row r="482" spans="1:36" ht="15">
      <c r="A482" s="456"/>
      <c r="B482" s="935"/>
      <c r="C482" s="935"/>
      <c r="D482" s="935"/>
      <c r="E482" s="935"/>
      <c r="F482" s="935"/>
      <c r="G482" s="935"/>
      <c r="H482" s="935"/>
      <c r="I482" s="935"/>
      <c r="J482" s="935"/>
      <c r="K482" s="935"/>
      <c r="L482" s="456"/>
      <c r="M482" s="456"/>
      <c r="N482" s="456"/>
      <c r="O482" s="456"/>
      <c r="P482" s="456"/>
      <c r="Q482" s="456"/>
      <c r="R482" s="456"/>
      <c r="S482" s="456"/>
      <c r="T482" s="456"/>
      <c r="U482" s="456"/>
      <c r="V482" s="456"/>
      <c r="W482" s="456"/>
      <c r="X482" s="456"/>
      <c r="Y482" s="456"/>
      <c r="Z482" s="456"/>
      <c r="AA482" s="456"/>
      <c r="AB482" s="456"/>
      <c r="AC482" s="456"/>
      <c r="AD482" s="456"/>
      <c r="AE482" s="456"/>
      <c r="AF482" s="456"/>
      <c r="AG482" s="456"/>
      <c r="AH482" s="456"/>
      <c r="AI482" s="456"/>
      <c r="AJ482" s="456"/>
    </row>
    <row r="483" spans="1:36" ht="15">
      <c r="A483" s="456"/>
      <c r="B483" s="935"/>
      <c r="C483" s="935"/>
      <c r="D483" s="935"/>
      <c r="E483" s="935"/>
      <c r="F483" s="935"/>
      <c r="G483" s="935"/>
      <c r="H483" s="935"/>
      <c r="I483" s="935"/>
      <c r="J483" s="935"/>
      <c r="K483" s="935"/>
      <c r="L483" s="456"/>
      <c r="M483" s="456"/>
      <c r="N483" s="456"/>
      <c r="O483" s="456"/>
      <c r="P483" s="456"/>
      <c r="Q483" s="456"/>
      <c r="R483" s="456"/>
      <c r="S483" s="456"/>
      <c r="T483" s="456"/>
      <c r="U483" s="456"/>
      <c r="V483" s="456"/>
      <c r="W483" s="456"/>
      <c r="X483" s="456"/>
      <c r="Y483" s="456"/>
      <c r="Z483" s="456"/>
      <c r="AA483" s="456"/>
      <c r="AB483" s="456"/>
      <c r="AC483" s="456"/>
      <c r="AD483" s="456"/>
      <c r="AE483" s="456"/>
      <c r="AF483" s="456"/>
      <c r="AG483" s="456"/>
      <c r="AH483" s="456"/>
      <c r="AI483" s="456"/>
      <c r="AJ483" s="456"/>
    </row>
    <row r="484" spans="1:36" ht="15">
      <c r="A484" s="456"/>
      <c r="B484" s="935"/>
      <c r="C484" s="935"/>
      <c r="D484" s="935"/>
      <c r="E484" s="935"/>
      <c r="F484" s="935"/>
      <c r="G484" s="935"/>
      <c r="H484" s="935"/>
      <c r="I484" s="935"/>
      <c r="J484" s="935"/>
      <c r="K484" s="935"/>
      <c r="L484" s="456"/>
      <c r="M484" s="456"/>
      <c r="N484" s="456"/>
      <c r="O484" s="456"/>
      <c r="P484" s="456"/>
      <c r="Q484" s="456"/>
      <c r="R484" s="456"/>
      <c r="S484" s="456"/>
      <c r="T484" s="456"/>
      <c r="U484" s="456"/>
      <c r="V484" s="456"/>
      <c r="W484" s="456"/>
      <c r="X484" s="456"/>
      <c r="Y484" s="456"/>
      <c r="Z484" s="456"/>
      <c r="AA484" s="456"/>
      <c r="AB484" s="456"/>
      <c r="AC484" s="456"/>
      <c r="AD484" s="456"/>
      <c r="AE484" s="456"/>
      <c r="AF484" s="456"/>
      <c r="AG484" s="456"/>
      <c r="AH484" s="456"/>
      <c r="AI484" s="456"/>
      <c r="AJ484" s="456"/>
    </row>
    <row r="485" spans="1:36" ht="15">
      <c r="A485" s="456"/>
      <c r="B485" s="935"/>
      <c r="C485" s="935"/>
      <c r="D485" s="935"/>
      <c r="E485" s="935"/>
      <c r="F485" s="935"/>
      <c r="G485" s="935"/>
      <c r="H485" s="935"/>
      <c r="I485" s="935"/>
      <c r="J485" s="935"/>
      <c r="K485" s="935"/>
      <c r="L485" s="456"/>
      <c r="M485" s="456"/>
      <c r="N485" s="456"/>
      <c r="O485" s="456"/>
      <c r="P485" s="456"/>
      <c r="Q485" s="456"/>
      <c r="R485" s="456"/>
      <c r="S485" s="456"/>
      <c r="T485" s="456"/>
      <c r="U485" s="456"/>
      <c r="V485" s="456"/>
      <c r="W485" s="456"/>
      <c r="X485" s="456"/>
      <c r="Y485" s="456"/>
      <c r="Z485" s="456"/>
      <c r="AA485" s="456"/>
      <c r="AB485" s="456"/>
      <c r="AC485" s="456"/>
      <c r="AD485" s="456"/>
      <c r="AE485" s="456"/>
      <c r="AF485" s="456"/>
      <c r="AG485" s="456"/>
      <c r="AH485" s="456"/>
      <c r="AI485" s="456"/>
      <c r="AJ485" s="456"/>
    </row>
    <row r="486" spans="1:36" ht="15">
      <c r="A486" s="456"/>
      <c r="B486" s="456"/>
      <c r="C486" s="456"/>
      <c r="D486" s="456"/>
      <c r="E486" s="456"/>
      <c r="F486" s="456"/>
      <c r="G486" s="456"/>
      <c r="H486" s="458"/>
      <c r="I486" s="458"/>
      <c r="J486" s="458"/>
      <c r="K486" s="458"/>
      <c r="L486" s="456"/>
      <c r="M486" s="456"/>
      <c r="N486" s="458"/>
      <c r="O486" s="456"/>
      <c r="P486" s="456"/>
      <c r="Q486" s="456"/>
      <c r="R486" s="456"/>
      <c r="S486" s="456"/>
      <c r="T486" s="456"/>
      <c r="U486" s="456"/>
      <c r="V486" s="456"/>
      <c r="W486" s="456"/>
      <c r="X486" s="456"/>
      <c r="Y486" s="456"/>
      <c r="Z486" s="456"/>
      <c r="AA486" s="456"/>
      <c r="AB486" s="456"/>
      <c r="AC486" s="456"/>
      <c r="AD486" s="456"/>
      <c r="AE486" s="456"/>
      <c r="AF486" s="456"/>
      <c r="AG486" s="456"/>
      <c r="AH486" s="456"/>
      <c r="AI486" s="456"/>
      <c r="AJ486" s="456"/>
    </row>
    <row r="487" spans="1:36" ht="15">
      <c r="A487" s="404" t="s">
        <v>1526</v>
      </c>
      <c r="B487" s="453" t="s">
        <v>2214</v>
      </c>
      <c r="C487" s="453" t="s">
        <v>2215</v>
      </c>
      <c r="D487" s="453" t="s">
        <v>2216</v>
      </c>
      <c r="E487" s="453" t="s">
        <v>2217</v>
      </c>
      <c r="F487" s="453" t="s">
        <v>2218</v>
      </c>
      <c r="G487" s="453" t="s">
        <v>2219</v>
      </c>
      <c r="H487" s="453" t="s">
        <v>2220</v>
      </c>
      <c r="I487" s="453" t="s">
        <v>2221</v>
      </c>
      <c r="J487" s="453" t="s">
        <v>2222</v>
      </c>
      <c r="K487" s="453" t="s">
        <v>2223</v>
      </c>
      <c r="L487" s="456"/>
      <c r="M487" s="453" t="s">
        <v>2224</v>
      </c>
      <c r="N487" s="453" t="s">
        <v>2224</v>
      </c>
      <c r="O487" s="456"/>
      <c r="P487" s="456"/>
      <c r="Q487" s="456"/>
      <c r="R487" s="456"/>
      <c r="S487" s="456"/>
      <c r="T487" s="456"/>
      <c r="U487" s="456"/>
      <c r="V487" s="456"/>
      <c r="W487" s="456"/>
      <c r="X487" s="456"/>
      <c r="Y487" s="456"/>
      <c r="Z487" s="456"/>
      <c r="AA487" s="456"/>
      <c r="AB487" s="456"/>
      <c r="AC487" s="456"/>
      <c r="AD487" s="456"/>
      <c r="AE487" s="456"/>
      <c r="AF487" s="456"/>
      <c r="AG487" s="456"/>
      <c r="AH487" s="456"/>
      <c r="AI487" s="456"/>
      <c r="AJ487" s="456"/>
    </row>
    <row r="488" spans="1:36" ht="15">
      <c r="A488" s="404" t="s">
        <v>1536</v>
      </c>
      <c r="B488" s="298" t="s">
        <v>1502</v>
      </c>
      <c r="C488" s="300" t="s">
        <v>1209</v>
      </c>
      <c r="D488" s="301" t="s">
        <v>1211</v>
      </c>
      <c r="E488" s="302" t="s">
        <v>1212</v>
      </c>
      <c r="F488" s="303" t="s">
        <v>1210</v>
      </c>
      <c r="G488" s="304" t="s">
        <v>1213</v>
      </c>
      <c r="H488" s="305" t="s">
        <v>1214</v>
      </c>
      <c r="I488" s="306" t="s">
        <v>1215</v>
      </c>
      <c r="J488" s="307" t="s">
        <v>1216</v>
      </c>
      <c r="K488" s="309" t="s">
        <v>1217</v>
      </c>
      <c r="L488" s="456"/>
      <c r="M488" s="299" t="s">
        <v>1504</v>
      </c>
      <c r="N488" s="310" t="s">
        <v>1516</v>
      </c>
      <c r="O488" s="456"/>
      <c r="P488" s="456"/>
      <c r="Q488" s="456"/>
      <c r="R488" s="456"/>
      <c r="S488" s="456"/>
      <c r="T488" s="456"/>
      <c r="U488" s="456"/>
      <c r="V488" s="456"/>
      <c r="W488" s="456"/>
      <c r="X488" s="456"/>
      <c r="Y488" s="456"/>
      <c r="Z488" s="456"/>
      <c r="AA488" s="456"/>
      <c r="AB488" s="456"/>
      <c r="AC488" s="456"/>
      <c r="AD488" s="456"/>
      <c r="AE488" s="456"/>
      <c r="AF488" s="456"/>
      <c r="AG488" s="456"/>
      <c r="AH488" s="456"/>
      <c r="AI488" s="456"/>
      <c r="AJ488" s="456"/>
    </row>
    <row r="489" spans="1:36" ht="17.25" customHeight="1">
      <c r="A489" s="404" t="s">
        <v>1537</v>
      </c>
      <c r="B489" s="404" t="s">
        <v>1510</v>
      </c>
      <c r="C489" s="404" t="s">
        <v>1510</v>
      </c>
      <c r="D489" s="404" t="s">
        <v>1506</v>
      </c>
      <c r="E489" s="404" t="s">
        <v>1503</v>
      </c>
      <c r="F489" s="404" t="s">
        <v>2225</v>
      </c>
      <c r="G489" s="404" t="s">
        <v>1503</v>
      </c>
      <c r="H489" s="404" t="s">
        <v>1508</v>
      </c>
      <c r="I489" s="404" t="s">
        <v>1505</v>
      </c>
      <c r="J489" s="404" t="s">
        <v>1505</v>
      </c>
      <c r="K489" s="404" t="s">
        <v>1506</v>
      </c>
      <c r="L489" s="456"/>
      <c r="M489" s="404"/>
      <c r="N489" s="404"/>
      <c r="O489" s="456"/>
      <c r="P489" s="456"/>
      <c r="Q489" s="456"/>
      <c r="R489" s="456"/>
      <c r="S489" s="456"/>
      <c r="T489" s="456"/>
      <c r="U489" s="456"/>
      <c r="V489" s="456"/>
      <c r="W489" s="456"/>
      <c r="X489" s="456"/>
      <c r="Y489" s="456"/>
      <c r="Z489" s="456"/>
      <c r="AA489" s="456"/>
      <c r="AB489" s="456"/>
      <c r="AC489" s="456"/>
      <c r="AD489" s="456"/>
      <c r="AE489" s="456"/>
      <c r="AF489" s="456"/>
      <c r="AG489" s="456"/>
      <c r="AH489" s="456"/>
      <c r="AI489" s="456"/>
      <c r="AJ489" s="456"/>
    </row>
    <row r="490" spans="1:36" ht="17.25" customHeight="1">
      <c r="A490" s="423" t="s">
        <v>1045</v>
      </c>
      <c r="B490" s="331" t="s">
        <v>2226</v>
      </c>
      <c r="C490" s="331" t="s">
        <v>2227</v>
      </c>
      <c r="D490" s="331" t="s">
        <v>2227</v>
      </c>
      <c r="E490" s="331" t="s">
        <v>2226</v>
      </c>
      <c r="F490" s="331" t="s">
        <v>2227</v>
      </c>
      <c r="G490" s="331" t="s">
        <v>2228</v>
      </c>
      <c r="H490" s="331" t="s">
        <v>2226</v>
      </c>
      <c r="I490" s="331" t="s">
        <v>2226</v>
      </c>
      <c r="J490" s="331" t="s">
        <v>2226</v>
      </c>
      <c r="K490" s="331" t="s">
        <v>2226</v>
      </c>
      <c r="L490" s="456"/>
      <c r="M490" s="331"/>
      <c r="N490" s="331"/>
      <c r="O490" s="456"/>
      <c r="P490" s="456"/>
      <c r="Q490" s="456"/>
      <c r="R490" s="456"/>
      <c r="S490" s="456"/>
      <c r="T490" s="456"/>
      <c r="U490" s="456"/>
      <c r="V490" s="456"/>
      <c r="W490" s="456"/>
      <c r="X490" s="456"/>
      <c r="Y490" s="456"/>
      <c r="Z490" s="456"/>
      <c r="AA490" s="456"/>
      <c r="AB490" s="456"/>
      <c r="AC490" s="456"/>
      <c r="AD490" s="456"/>
      <c r="AE490" s="456"/>
      <c r="AF490" s="456"/>
      <c r="AG490" s="456"/>
      <c r="AH490" s="456"/>
      <c r="AI490" s="456"/>
      <c r="AJ490" s="456"/>
    </row>
    <row r="491" spans="1:36" ht="17.25" customHeight="1">
      <c r="A491" s="425" t="s">
        <v>1539</v>
      </c>
      <c r="B491" s="336" t="s">
        <v>1945</v>
      </c>
      <c r="C491" s="336" t="s">
        <v>2229</v>
      </c>
      <c r="D491" s="336" t="s">
        <v>1824</v>
      </c>
      <c r="E491" s="336" t="s">
        <v>2229</v>
      </c>
      <c r="F491" s="336" t="s">
        <v>1945</v>
      </c>
      <c r="G491" s="336" t="s">
        <v>2229</v>
      </c>
      <c r="H491" s="336" t="s">
        <v>1945</v>
      </c>
      <c r="I491" s="336" t="s">
        <v>2226</v>
      </c>
      <c r="J491" s="336" t="s">
        <v>1945</v>
      </c>
      <c r="K491" s="336" t="s">
        <v>2226</v>
      </c>
      <c r="L491" s="456"/>
      <c r="M491" s="336"/>
      <c r="N491" s="336"/>
      <c r="O491" s="456"/>
      <c r="P491" s="456"/>
      <c r="Q491" s="456"/>
      <c r="R491" s="456"/>
      <c r="S491" s="456"/>
      <c r="T491" s="456"/>
      <c r="U491" s="456"/>
      <c r="V491" s="456"/>
      <c r="W491" s="456"/>
      <c r="X491" s="456"/>
      <c r="Y491" s="456"/>
      <c r="Z491" s="456"/>
      <c r="AA491" s="456"/>
      <c r="AB491" s="456"/>
      <c r="AC491" s="456"/>
      <c r="AD491" s="456"/>
      <c r="AE491" s="456"/>
      <c r="AF491" s="456"/>
      <c r="AG491" s="456"/>
      <c r="AH491" s="456"/>
      <c r="AI491" s="456"/>
      <c r="AJ491" s="456"/>
    </row>
    <row r="492" spans="1:36" ht="17.25" customHeight="1">
      <c r="A492" s="426" t="s">
        <v>7</v>
      </c>
      <c r="B492" s="346">
        <v>5</v>
      </c>
      <c r="C492" s="346">
        <v>5</v>
      </c>
      <c r="D492" s="346">
        <v>4</v>
      </c>
      <c r="E492" s="346">
        <v>3</v>
      </c>
      <c r="F492" s="346">
        <v>5</v>
      </c>
      <c r="G492" s="346">
        <v>5</v>
      </c>
      <c r="H492" s="346">
        <v>4</v>
      </c>
      <c r="I492" s="346">
        <v>6</v>
      </c>
      <c r="J492" s="346" t="s">
        <v>2230</v>
      </c>
      <c r="K492" s="346">
        <v>3</v>
      </c>
      <c r="L492" s="456"/>
      <c r="M492" s="346"/>
      <c r="N492" s="346"/>
      <c r="O492" s="456"/>
      <c r="P492" s="456"/>
      <c r="Q492" s="456"/>
      <c r="R492" s="456"/>
      <c r="S492" s="456"/>
      <c r="T492" s="456"/>
      <c r="U492" s="456"/>
      <c r="V492" s="456"/>
      <c r="W492" s="456"/>
      <c r="X492" s="456"/>
      <c r="Y492" s="456"/>
      <c r="Z492" s="456"/>
      <c r="AA492" s="456"/>
      <c r="AB492" s="456"/>
      <c r="AC492" s="456"/>
      <c r="AD492" s="456"/>
      <c r="AE492" s="456"/>
      <c r="AF492" s="456"/>
      <c r="AG492" s="456"/>
      <c r="AH492" s="456"/>
      <c r="AI492" s="456"/>
      <c r="AJ492" s="456"/>
    </row>
    <row r="493" spans="1:36" ht="17.25" customHeight="1">
      <c r="A493" s="427" t="s">
        <v>2231</v>
      </c>
      <c r="B493" s="346">
        <v>4</v>
      </c>
      <c r="C493" s="346">
        <v>5</v>
      </c>
      <c r="D493" s="346">
        <v>4</v>
      </c>
      <c r="E493" s="346">
        <v>3</v>
      </c>
      <c r="F493" s="346">
        <v>5</v>
      </c>
      <c r="G493" s="346">
        <v>5</v>
      </c>
      <c r="H493" s="346">
        <v>6</v>
      </c>
      <c r="I493" s="346">
        <v>5</v>
      </c>
      <c r="J493" s="346" t="s">
        <v>2232</v>
      </c>
      <c r="K493" s="346">
        <v>6</v>
      </c>
      <c r="L493" s="456"/>
      <c r="M493" s="346"/>
      <c r="N493" s="346"/>
      <c r="O493" s="456"/>
      <c r="P493" s="456"/>
      <c r="Q493" s="456"/>
      <c r="R493" s="456"/>
      <c r="S493" s="456"/>
      <c r="T493" s="456"/>
      <c r="U493" s="456"/>
      <c r="V493" s="456"/>
      <c r="W493" s="456"/>
      <c r="X493" s="456"/>
      <c r="Y493" s="456"/>
      <c r="Z493" s="456"/>
      <c r="AA493" s="456"/>
      <c r="AB493" s="456"/>
      <c r="AC493" s="456"/>
      <c r="AD493" s="456"/>
      <c r="AE493" s="456"/>
      <c r="AF493" s="456"/>
      <c r="AG493" s="456"/>
      <c r="AH493" s="456"/>
      <c r="AI493" s="456"/>
      <c r="AJ493" s="456"/>
    </row>
    <row r="494" spans="1:36" ht="17.25" customHeight="1">
      <c r="A494" s="404" t="s">
        <v>1541</v>
      </c>
      <c r="B494" s="350">
        <v>0.2</v>
      </c>
      <c r="C494" s="350">
        <v>0</v>
      </c>
      <c r="D494" s="350">
        <v>0</v>
      </c>
      <c r="E494" s="350">
        <v>0</v>
      </c>
      <c r="F494" s="350">
        <v>0</v>
      </c>
      <c r="G494" s="350">
        <v>-0.2</v>
      </c>
      <c r="H494" s="350">
        <v>-0.2</v>
      </c>
      <c r="I494" s="350">
        <v>-1</v>
      </c>
      <c r="J494" s="350" t="s">
        <v>2233</v>
      </c>
      <c r="K494" s="350">
        <v>1</v>
      </c>
      <c r="L494" s="456"/>
      <c r="M494" s="350"/>
      <c r="N494" s="350"/>
      <c r="O494" s="456"/>
      <c r="P494" s="456"/>
      <c r="Q494" s="456"/>
      <c r="R494" s="456"/>
      <c r="S494" s="456"/>
      <c r="T494" s="456"/>
      <c r="U494" s="456"/>
      <c r="V494" s="456"/>
      <c r="W494" s="456"/>
      <c r="X494" s="456"/>
      <c r="Y494" s="456"/>
      <c r="Z494" s="456"/>
      <c r="AA494" s="456"/>
      <c r="AB494" s="456"/>
      <c r="AC494" s="456"/>
      <c r="AD494" s="456"/>
      <c r="AE494" s="456"/>
      <c r="AF494" s="456"/>
      <c r="AG494" s="456"/>
      <c r="AH494" s="456"/>
      <c r="AI494" s="456"/>
      <c r="AJ494" s="456"/>
    </row>
    <row r="495" spans="1:36" ht="17.25" customHeight="1">
      <c r="A495" s="404" t="s">
        <v>1542</v>
      </c>
      <c r="B495" s="354">
        <v>0</v>
      </c>
      <c r="C495" s="354">
        <v>-0.5</v>
      </c>
      <c r="D495" s="354">
        <v>0</v>
      </c>
      <c r="E495" s="354">
        <v>0.2</v>
      </c>
      <c r="F495" s="354">
        <v>0</v>
      </c>
      <c r="G495" s="354">
        <v>0.2</v>
      </c>
      <c r="H495" s="354">
        <v>0.2</v>
      </c>
      <c r="I495" s="354">
        <v>0.5</v>
      </c>
      <c r="J495" s="354" t="s">
        <v>2233</v>
      </c>
      <c r="K495" s="354">
        <v>0.2</v>
      </c>
      <c r="L495" s="456"/>
      <c r="M495" s="354"/>
      <c r="N495" s="354"/>
      <c r="O495" s="456"/>
      <c r="P495" s="456"/>
      <c r="Q495" s="456"/>
      <c r="R495" s="456"/>
      <c r="S495" s="456"/>
      <c r="T495" s="456"/>
      <c r="U495" s="456"/>
      <c r="V495" s="456"/>
      <c r="W495" s="456"/>
      <c r="X495" s="456"/>
      <c r="Y495" s="456"/>
      <c r="Z495" s="456"/>
      <c r="AA495" s="456"/>
      <c r="AB495" s="456"/>
      <c r="AC495" s="456"/>
      <c r="AD495" s="456"/>
      <c r="AE495" s="456"/>
      <c r="AF495" s="456"/>
      <c r="AG495" s="456"/>
      <c r="AH495" s="456"/>
      <c r="AI495" s="456"/>
      <c r="AJ495" s="456"/>
    </row>
    <row r="496" spans="1:36" ht="17.25" customHeight="1">
      <c r="A496" s="404" t="s">
        <v>1543</v>
      </c>
      <c r="B496" s="358">
        <v>0</v>
      </c>
      <c r="C496" s="358">
        <v>0</v>
      </c>
      <c r="D496" s="358">
        <v>-0.5</v>
      </c>
      <c r="E496" s="358">
        <v>0</v>
      </c>
      <c r="F496" s="358">
        <v>0.4</v>
      </c>
      <c r="G496" s="358">
        <v>0.4</v>
      </c>
      <c r="H496" s="358">
        <v>1.5</v>
      </c>
      <c r="I496" s="358">
        <v>0</v>
      </c>
      <c r="J496" s="358" t="s">
        <v>2233</v>
      </c>
      <c r="K496" s="358">
        <v>0</v>
      </c>
      <c r="L496" s="456"/>
      <c r="M496" s="358"/>
      <c r="N496" s="358"/>
      <c r="O496" s="456"/>
      <c r="P496" s="456"/>
      <c r="Q496" s="456"/>
      <c r="R496" s="456"/>
      <c r="S496" s="456"/>
      <c r="T496" s="456"/>
      <c r="U496" s="456"/>
      <c r="V496" s="456"/>
      <c r="W496" s="456"/>
      <c r="X496" s="456"/>
      <c r="Y496" s="456"/>
      <c r="Z496" s="456"/>
      <c r="AA496" s="456"/>
      <c r="AB496" s="456"/>
      <c r="AC496" s="456"/>
      <c r="AD496" s="456"/>
      <c r="AE496" s="456"/>
      <c r="AF496" s="456"/>
      <c r="AG496" s="456"/>
      <c r="AH496" s="456"/>
      <c r="AI496" s="456"/>
      <c r="AJ496" s="456"/>
    </row>
    <row r="497" spans="1:36" ht="17.25" customHeight="1">
      <c r="A497" s="404" t="s">
        <v>1544</v>
      </c>
      <c r="B497" s="362">
        <v>0</v>
      </c>
      <c r="C497" s="362">
        <v>0</v>
      </c>
      <c r="D497" s="362">
        <v>2</v>
      </c>
      <c r="E497" s="362">
        <v>0</v>
      </c>
      <c r="F497" s="362">
        <v>-0.5</v>
      </c>
      <c r="G497" s="362">
        <v>-0.2</v>
      </c>
      <c r="H497" s="362">
        <v>-1</v>
      </c>
      <c r="I497" s="362">
        <v>0</v>
      </c>
      <c r="J497" s="362" t="s">
        <v>2233</v>
      </c>
      <c r="K497" s="362">
        <v>0.2</v>
      </c>
      <c r="L497" s="456"/>
      <c r="M497" s="362"/>
      <c r="N497" s="362"/>
      <c r="O497" s="456"/>
      <c r="P497" s="456"/>
      <c r="Q497" s="456"/>
      <c r="R497" s="456"/>
      <c r="S497" s="456"/>
      <c r="T497" s="456"/>
      <c r="U497" s="456"/>
      <c r="V497" s="456"/>
      <c r="W497" s="456"/>
      <c r="X497" s="456"/>
      <c r="Y497" s="456"/>
      <c r="Z497" s="456"/>
      <c r="AA497" s="456"/>
      <c r="AB497" s="456"/>
      <c r="AC497" s="456"/>
      <c r="AD497" s="456"/>
      <c r="AE497" s="456"/>
      <c r="AF497" s="456"/>
      <c r="AG497" s="456"/>
      <c r="AH497" s="456"/>
      <c r="AI497" s="456"/>
      <c r="AJ497" s="456"/>
    </row>
    <row r="498" spans="1:36" ht="17.25" customHeight="1">
      <c r="A498" s="428" t="s">
        <v>1545</v>
      </c>
      <c r="B498" s="367">
        <v>0.7</v>
      </c>
      <c r="C498" s="367">
        <v>0</v>
      </c>
      <c r="D498" s="367">
        <v>0</v>
      </c>
      <c r="E498" s="367">
        <v>0</v>
      </c>
      <c r="F498" s="367">
        <v>0.2</v>
      </c>
      <c r="G498" s="367">
        <v>0</v>
      </c>
      <c r="H498" s="367">
        <v>0.3</v>
      </c>
      <c r="I498" s="367">
        <v>0</v>
      </c>
      <c r="J498" s="367" t="s">
        <v>2233</v>
      </c>
      <c r="K498" s="367">
        <v>0.2</v>
      </c>
      <c r="L498" s="456"/>
      <c r="M498" s="367"/>
      <c r="N498" s="367"/>
      <c r="O498" s="456"/>
      <c r="P498" s="456"/>
      <c r="Q498" s="456"/>
      <c r="R498" s="456"/>
      <c r="S498" s="456"/>
      <c r="T498" s="456"/>
      <c r="U498" s="456"/>
      <c r="V498" s="456"/>
      <c r="W498" s="456"/>
      <c r="X498" s="456"/>
      <c r="Y498" s="456"/>
      <c r="Z498" s="456"/>
      <c r="AA498" s="456"/>
      <c r="AB498" s="456"/>
      <c r="AC498" s="456"/>
      <c r="AD498" s="456"/>
      <c r="AE498" s="456"/>
      <c r="AF498" s="456"/>
      <c r="AG498" s="456"/>
      <c r="AH498" s="456"/>
      <c r="AI498" s="456"/>
      <c r="AJ498" s="456"/>
    </row>
    <row r="499" spans="1:36" ht="17.25" customHeight="1">
      <c r="A499" s="404" t="s">
        <v>1546</v>
      </c>
      <c r="B499" s="371">
        <v>0</v>
      </c>
      <c r="C499" s="371">
        <v>0</v>
      </c>
      <c r="D499" s="371">
        <v>0</v>
      </c>
      <c r="E499" s="371">
        <v>0</v>
      </c>
      <c r="F499" s="371">
        <v>0.2</v>
      </c>
      <c r="G499" s="371">
        <v>-0.3</v>
      </c>
      <c r="H499" s="371">
        <v>-0.3</v>
      </c>
      <c r="I499" s="371">
        <v>0</v>
      </c>
      <c r="J499" s="371" t="s">
        <v>2233</v>
      </c>
      <c r="K499" s="371">
        <v>0</v>
      </c>
      <c r="L499" s="456"/>
      <c r="M499" s="371"/>
      <c r="N499" s="371"/>
      <c r="O499" s="456"/>
      <c r="P499" s="456"/>
      <c r="Q499" s="456"/>
      <c r="R499" s="456"/>
      <c r="S499" s="456"/>
      <c r="T499" s="456"/>
      <c r="U499" s="456"/>
      <c r="V499" s="456"/>
      <c r="W499" s="456"/>
      <c r="X499" s="456"/>
      <c r="Y499" s="456"/>
      <c r="Z499" s="456"/>
      <c r="AA499" s="456"/>
      <c r="AB499" s="456"/>
      <c r="AC499" s="456"/>
      <c r="AD499" s="456"/>
      <c r="AE499" s="456"/>
      <c r="AF499" s="456"/>
      <c r="AG499" s="456"/>
      <c r="AH499" s="456"/>
      <c r="AI499" s="456"/>
      <c r="AJ499" s="456"/>
    </row>
    <row r="500" spans="1:36" ht="17.25" customHeight="1">
      <c r="A500" s="404" t="s">
        <v>1547</v>
      </c>
      <c r="B500" s="375">
        <v>-1</v>
      </c>
      <c r="C500" s="375">
        <v>-0.5</v>
      </c>
      <c r="D500" s="375">
        <v>0</v>
      </c>
      <c r="E500" s="375">
        <v>0.2</v>
      </c>
      <c r="F500" s="375">
        <v>-1</v>
      </c>
      <c r="G500" s="375">
        <v>0</v>
      </c>
      <c r="H500" s="375">
        <v>0</v>
      </c>
      <c r="I500" s="375">
        <v>0</v>
      </c>
      <c r="J500" s="375" t="s">
        <v>2233</v>
      </c>
      <c r="K500" s="375">
        <v>0</v>
      </c>
      <c r="L500" s="456"/>
      <c r="M500" s="375"/>
      <c r="N500" s="375"/>
      <c r="O500" s="456"/>
      <c r="P500" s="456"/>
      <c r="Q500" s="456"/>
      <c r="R500" s="456"/>
      <c r="S500" s="456"/>
      <c r="T500" s="456"/>
      <c r="U500" s="456"/>
      <c r="V500" s="456"/>
      <c r="W500" s="456"/>
      <c r="X500" s="456"/>
      <c r="Y500" s="456"/>
      <c r="Z500" s="456"/>
      <c r="AA500" s="456"/>
      <c r="AB500" s="456"/>
      <c r="AC500" s="456"/>
      <c r="AD500" s="456"/>
      <c r="AE500" s="456"/>
      <c r="AF500" s="456"/>
      <c r="AG500" s="456"/>
      <c r="AH500" s="456"/>
      <c r="AI500" s="456"/>
      <c r="AJ500" s="456"/>
    </row>
    <row r="501" spans="1:36" ht="17.25" customHeight="1">
      <c r="A501" s="404" t="s">
        <v>1548</v>
      </c>
      <c r="B501" s="379">
        <v>-0.5</v>
      </c>
      <c r="C501" s="379">
        <v>-0.5</v>
      </c>
      <c r="D501" s="379">
        <v>0.5</v>
      </c>
      <c r="E501" s="379">
        <v>0</v>
      </c>
      <c r="F501" s="379">
        <v>1</v>
      </c>
      <c r="G501" s="379">
        <v>0.5</v>
      </c>
      <c r="H501" s="379">
        <v>0</v>
      </c>
      <c r="I501" s="379">
        <v>1</v>
      </c>
      <c r="J501" s="379" t="s">
        <v>2233</v>
      </c>
      <c r="K501" s="379">
        <v>-0.5</v>
      </c>
      <c r="L501" s="456"/>
      <c r="M501" s="379"/>
      <c r="N501" s="379"/>
      <c r="O501" s="456"/>
      <c r="P501" s="456"/>
      <c r="Q501" s="456"/>
      <c r="R501" s="456"/>
      <c r="S501" s="456"/>
      <c r="T501" s="456"/>
      <c r="U501" s="456"/>
      <c r="V501" s="456"/>
      <c r="W501" s="456"/>
      <c r="X501" s="456"/>
      <c r="Y501" s="456"/>
      <c r="Z501" s="456"/>
      <c r="AA501" s="456"/>
      <c r="AB501" s="456"/>
      <c r="AC501" s="456"/>
      <c r="AD501" s="456"/>
      <c r="AE501" s="456"/>
      <c r="AF501" s="456"/>
      <c r="AG501" s="456"/>
      <c r="AH501" s="456"/>
      <c r="AI501" s="456"/>
      <c r="AJ501" s="456"/>
    </row>
    <row r="502" spans="1:36" ht="17.25" customHeight="1">
      <c r="A502" s="404" t="s">
        <v>1549</v>
      </c>
      <c r="B502" s="383">
        <v>0</v>
      </c>
      <c r="C502" s="383">
        <v>0.5</v>
      </c>
      <c r="D502" s="383">
        <f>-50%</f>
        <v>-0.5</v>
      </c>
      <c r="E502" s="383">
        <v>0.2</v>
      </c>
      <c r="F502" s="383">
        <v>1</v>
      </c>
      <c r="G502" s="383">
        <v>-0.5</v>
      </c>
      <c r="H502" s="383">
        <v>-0.5</v>
      </c>
      <c r="I502" s="383">
        <v>1</v>
      </c>
      <c r="J502" s="383" t="s">
        <v>2233</v>
      </c>
      <c r="K502" s="383">
        <v>-0.5</v>
      </c>
      <c r="L502" s="456"/>
      <c r="M502" s="383"/>
      <c r="N502" s="383"/>
      <c r="O502" s="456"/>
      <c r="P502" s="456"/>
      <c r="Q502" s="456"/>
      <c r="R502" s="456"/>
      <c r="S502" s="456"/>
      <c r="T502" s="456"/>
      <c r="U502" s="456"/>
      <c r="V502" s="456"/>
      <c r="W502" s="456"/>
      <c r="X502" s="456"/>
      <c r="Y502" s="456"/>
      <c r="Z502" s="456"/>
      <c r="AA502" s="456"/>
      <c r="AB502" s="456"/>
      <c r="AC502" s="456"/>
      <c r="AD502" s="456"/>
      <c r="AE502" s="456"/>
      <c r="AF502" s="456"/>
      <c r="AG502" s="456"/>
      <c r="AH502" s="456"/>
      <c r="AI502" s="456"/>
      <c r="AJ502" s="456"/>
    </row>
    <row r="503" spans="1:36" ht="17.25" customHeight="1">
      <c r="A503" s="404" t="s">
        <v>1072</v>
      </c>
      <c r="B503" s="341">
        <v>6</v>
      </c>
      <c r="C503" s="341">
        <v>10</v>
      </c>
      <c r="D503" s="341">
        <v>2</v>
      </c>
      <c r="E503" s="341">
        <v>3</v>
      </c>
      <c r="F503" s="341">
        <v>8</v>
      </c>
      <c r="G503" s="341">
        <v>8</v>
      </c>
      <c r="H503" s="341">
        <v>2</v>
      </c>
      <c r="I503" s="341">
        <v>2</v>
      </c>
      <c r="J503" s="341">
        <v>5</v>
      </c>
      <c r="K503" s="341">
        <v>2</v>
      </c>
      <c r="L503" s="456"/>
      <c r="M503" s="341"/>
      <c r="N503" s="341"/>
      <c r="O503" s="456"/>
      <c r="P503" s="456"/>
      <c r="Q503" s="456"/>
      <c r="R503" s="456"/>
      <c r="S503" s="456"/>
      <c r="T503" s="456"/>
      <c r="U503" s="456"/>
      <c r="V503" s="456"/>
      <c r="W503" s="456"/>
      <c r="X503" s="456"/>
      <c r="Y503" s="456"/>
      <c r="Z503" s="456"/>
      <c r="AA503" s="456"/>
      <c r="AB503" s="456"/>
      <c r="AC503" s="456"/>
      <c r="AD503" s="456"/>
      <c r="AE503" s="456"/>
      <c r="AF503" s="456"/>
      <c r="AG503" s="456"/>
      <c r="AH503" s="456"/>
      <c r="AI503" s="456"/>
      <c r="AJ503" s="456"/>
    </row>
    <row r="504" spans="1:36" ht="17.25" customHeight="1">
      <c r="A504" s="404" t="s">
        <v>1074</v>
      </c>
      <c r="B504" s="341">
        <v>6</v>
      </c>
      <c r="C504" s="341">
        <v>0</v>
      </c>
      <c r="D504" s="341">
        <v>-2</v>
      </c>
      <c r="E504" s="341">
        <v>3</v>
      </c>
      <c r="F504" s="341">
        <v>0</v>
      </c>
      <c r="G504" s="341">
        <v>0</v>
      </c>
      <c r="H504" s="341">
        <v>5</v>
      </c>
      <c r="I504" s="341">
        <v>5</v>
      </c>
      <c r="J504" s="341">
        <v>5</v>
      </c>
      <c r="K504" s="341">
        <v>5</v>
      </c>
      <c r="L504" s="456"/>
      <c r="M504" s="341"/>
      <c r="N504" s="341"/>
      <c r="O504" s="456"/>
      <c r="P504" s="456"/>
      <c r="Q504" s="456"/>
      <c r="R504" s="456"/>
      <c r="S504" s="456"/>
      <c r="T504" s="456"/>
      <c r="U504" s="456"/>
      <c r="V504" s="456"/>
      <c r="W504" s="456"/>
      <c r="X504" s="456"/>
      <c r="Y504" s="456"/>
      <c r="Z504" s="456"/>
      <c r="AA504" s="456"/>
      <c r="AB504" s="456"/>
      <c r="AC504" s="456"/>
      <c r="AD504" s="456"/>
      <c r="AE504" s="456"/>
      <c r="AF504" s="456"/>
      <c r="AG504" s="456"/>
      <c r="AH504" s="456"/>
      <c r="AI504" s="456"/>
      <c r="AJ504" s="456"/>
    </row>
    <row r="505" spans="1:36" ht="17.25" customHeight="1">
      <c r="A505" s="404" t="s">
        <v>1076</v>
      </c>
      <c r="B505" s="388">
        <v>0</v>
      </c>
      <c r="C505" s="388">
        <v>0</v>
      </c>
      <c r="D505" s="388">
        <v>8</v>
      </c>
      <c r="E505" s="388">
        <v>3</v>
      </c>
      <c r="F505" s="388">
        <v>0</v>
      </c>
      <c r="G505" s="388">
        <v>0</v>
      </c>
      <c r="H505" s="388">
        <v>5</v>
      </c>
      <c r="I505" s="388">
        <v>5</v>
      </c>
      <c r="J505" s="388">
        <v>5</v>
      </c>
      <c r="K505" s="388">
        <v>5</v>
      </c>
      <c r="L505" s="456"/>
      <c r="M505" s="388"/>
      <c r="N505" s="388"/>
      <c r="O505" s="456"/>
      <c r="P505" s="456"/>
      <c r="Q505" s="456"/>
      <c r="R505" s="456"/>
      <c r="S505" s="456"/>
      <c r="T505" s="456"/>
      <c r="U505" s="456"/>
      <c r="V505" s="456"/>
      <c r="W505" s="456"/>
      <c r="X505" s="456"/>
      <c r="Y505" s="456"/>
      <c r="Z505" s="456"/>
      <c r="AA505" s="456"/>
      <c r="AB505" s="456"/>
      <c r="AC505" s="456"/>
      <c r="AD505" s="456"/>
      <c r="AE505" s="456"/>
      <c r="AF505" s="456"/>
      <c r="AG505" s="456"/>
      <c r="AH505" s="456"/>
      <c r="AI505" s="456"/>
      <c r="AJ505" s="456"/>
    </row>
    <row r="506" spans="1:36" ht="17.25" customHeight="1">
      <c r="A506" s="404" t="s">
        <v>566</v>
      </c>
      <c r="B506" s="470" t="s">
        <v>2234</v>
      </c>
      <c r="C506" s="470" t="s">
        <v>2235</v>
      </c>
      <c r="D506" s="470" t="s">
        <v>2236</v>
      </c>
      <c r="E506" s="470" t="s">
        <v>2237</v>
      </c>
      <c r="F506" s="470" t="s">
        <v>2238</v>
      </c>
      <c r="G506" s="470" t="s">
        <v>2234</v>
      </c>
      <c r="H506" s="470" t="s">
        <v>2239</v>
      </c>
      <c r="I506" s="470" t="s">
        <v>2240</v>
      </c>
      <c r="J506" s="470" t="s">
        <v>2241</v>
      </c>
      <c r="K506" s="470" t="s">
        <v>2242</v>
      </c>
      <c r="L506" s="456"/>
      <c r="M506" s="470"/>
      <c r="N506" s="470"/>
      <c r="O506" s="456"/>
      <c r="P506" s="456"/>
      <c r="Q506" s="456"/>
      <c r="R506" s="456"/>
      <c r="S506" s="456"/>
      <c r="T506" s="456"/>
      <c r="U506" s="456"/>
      <c r="V506" s="456"/>
      <c r="W506" s="456"/>
      <c r="X506" s="456"/>
      <c r="Y506" s="456"/>
      <c r="Z506" s="456"/>
      <c r="AA506" s="456"/>
      <c r="AB506" s="456"/>
      <c r="AC506" s="456"/>
      <c r="AD506" s="456"/>
      <c r="AE506" s="456"/>
      <c r="AF506" s="456"/>
      <c r="AG506" s="456"/>
      <c r="AH506" s="456"/>
      <c r="AI506" s="456"/>
      <c r="AJ506" s="456"/>
    </row>
    <row r="507" spans="1:36" ht="17.25" customHeight="1">
      <c r="A507" s="429" t="s">
        <v>1088</v>
      </c>
      <c r="B507" s="392">
        <v>3</v>
      </c>
      <c r="C507" s="392">
        <v>3</v>
      </c>
      <c r="D507" s="392">
        <v>3</v>
      </c>
      <c r="E507" s="392">
        <v>3</v>
      </c>
      <c r="F507" s="392">
        <v>3</v>
      </c>
      <c r="G507" s="392">
        <v>3</v>
      </c>
      <c r="H507" s="392">
        <v>3</v>
      </c>
      <c r="I507" s="392">
        <v>3</v>
      </c>
      <c r="J507" s="392">
        <v>3</v>
      </c>
      <c r="K507" s="392">
        <v>3</v>
      </c>
      <c r="L507" s="456"/>
      <c r="M507" s="392"/>
      <c r="N507" s="392"/>
      <c r="O507" s="456"/>
      <c r="P507" s="456"/>
      <c r="Q507" s="456"/>
      <c r="R507" s="456"/>
      <c r="S507" s="456"/>
      <c r="T507" s="456"/>
      <c r="U507" s="456"/>
      <c r="V507" s="456"/>
      <c r="W507" s="456"/>
      <c r="X507" s="456"/>
      <c r="Y507" s="456"/>
      <c r="Z507" s="456"/>
      <c r="AA507" s="456"/>
      <c r="AB507" s="456"/>
      <c r="AC507" s="456"/>
      <c r="AD507" s="456"/>
      <c r="AE507" s="456"/>
      <c r="AF507" s="456"/>
      <c r="AG507" s="456"/>
      <c r="AH507" s="456"/>
      <c r="AI507" s="456"/>
      <c r="AJ507" s="456"/>
    </row>
    <row r="508" spans="1:36" ht="17.25" customHeight="1">
      <c r="A508" s="404" t="s">
        <v>1553</v>
      </c>
      <c r="B508" s="354">
        <v>0</v>
      </c>
      <c r="C508" s="354">
        <v>0</v>
      </c>
      <c r="D508" s="354">
        <v>0</v>
      </c>
      <c r="E508" s="354">
        <v>0</v>
      </c>
      <c r="F508" s="354">
        <v>0</v>
      </c>
      <c r="G508" s="354">
        <v>0</v>
      </c>
      <c r="H508" s="354">
        <v>0</v>
      </c>
      <c r="I508" s="354">
        <v>0</v>
      </c>
      <c r="J508" s="354">
        <v>0</v>
      </c>
      <c r="K508" s="354">
        <v>0</v>
      </c>
      <c r="L508" s="456"/>
      <c r="M508" s="354"/>
      <c r="N508" s="354"/>
      <c r="O508" s="456"/>
      <c r="P508" s="456"/>
      <c r="Q508" s="456"/>
      <c r="R508" s="456"/>
      <c r="S508" s="456"/>
      <c r="T508" s="456"/>
      <c r="U508" s="456"/>
      <c r="V508" s="456"/>
      <c r="W508" s="456"/>
      <c r="X508" s="456"/>
      <c r="Y508" s="456"/>
      <c r="Z508" s="456"/>
      <c r="AA508" s="456"/>
      <c r="AB508" s="456"/>
      <c r="AC508" s="456"/>
      <c r="AD508" s="456"/>
      <c r="AE508" s="456"/>
      <c r="AF508" s="456"/>
      <c r="AG508" s="456"/>
      <c r="AH508" s="456"/>
      <c r="AI508" s="456"/>
      <c r="AJ508" s="456"/>
    </row>
    <row r="509" spans="1:36" ht="17.25" customHeight="1">
      <c r="A509" s="404" t="s">
        <v>1556</v>
      </c>
      <c r="B509" s="470">
        <v>800</v>
      </c>
      <c r="C509" s="470">
        <v>800</v>
      </c>
      <c r="D509" s="470">
        <v>800</v>
      </c>
      <c r="E509" s="470">
        <v>800</v>
      </c>
      <c r="F509" s="470">
        <v>800</v>
      </c>
      <c r="G509" s="470">
        <v>800</v>
      </c>
      <c r="H509" s="470">
        <v>800</v>
      </c>
      <c r="I509" s="470">
        <v>800</v>
      </c>
      <c r="J509" s="470">
        <v>800</v>
      </c>
      <c r="K509" s="470">
        <v>800</v>
      </c>
      <c r="L509" s="456"/>
      <c r="M509" s="470"/>
      <c r="N509" s="470"/>
      <c r="O509" s="456"/>
      <c r="P509" s="456"/>
      <c r="Q509" s="456"/>
      <c r="R509" s="456"/>
      <c r="S509" s="456"/>
      <c r="T509" s="456"/>
      <c r="U509" s="456"/>
      <c r="V509" s="456"/>
      <c r="W509" s="456"/>
      <c r="X509" s="456"/>
      <c r="Y509" s="456"/>
      <c r="Z509" s="456"/>
      <c r="AA509" s="456"/>
      <c r="AB509" s="456"/>
      <c r="AC509" s="456"/>
      <c r="AD509" s="456"/>
      <c r="AE509" s="456"/>
      <c r="AF509" s="456"/>
      <c r="AG509" s="456"/>
      <c r="AH509" s="456"/>
      <c r="AI509" s="456"/>
      <c r="AJ509" s="456"/>
    </row>
    <row r="510" spans="1:36" ht="15">
      <c r="A510" s="404" t="s">
        <v>1097</v>
      </c>
      <c r="B510" s="470">
        <v>6</v>
      </c>
      <c r="C510" s="470">
        <v>6</v>
      </c>
      <c r="D510" s="470">
        <v>6</v>
      </c>
      <c r="E510" s="470">
        <v>6</v>
      </c>
      <c r="F510" s="470">
        <v>6</v>
      </c>
      <c r="G510" s="470">
        <v>6</v>
      </c>
      <c r="H510" s="470">
        <v>6</v>
      </c>
      <c r="I510" s="470">
        <v>6</v>
      </c>
      <c r="J510" s="470">
        <v>6</v>
      </c>
      <c r="K510" s="470">
        <v>6</v>
      </c>
      <c r="L510" s="456"/>
      <c r="M510" s="470"/>
      <c r="N510" s="470"/>
      <c r="O510" s="456"/>
      <c r="P510" s="456"/>
      <c r="Q510" s="456"/>
      <c r="R510" s="456"/>
      <c r="S510" s="456"/>
      <c r="T510" s="456"/>
      <c r="U510" s="456"/>
      <c r="V510" s="456"/>
      <c r="W510" s="456"/>
      <c r="X510" s="456"/>
      <c r="Y510" s="456"/>
      <c r="Z510" s="456"/>
      <c r="AA510" s="456"/>
      <c r="AB510" s="456"/>
      <c r="AC510" s="456"/>
      <c r="AD510" s="456"/>
      <c r="AE510" s="456"/>
      <c r="AF510" s="456"/>
      <c r="AG510" s="456"/>
      <c r="AH510" s="456"/>
      <c r="AI510" s="456"/>
      <c r="AJ510" s="456"/>
    </row>
    <row r="511" spans="1:36" ht="57" customHeight="1">
      <c r="A511" s="404" t="s">
        <v>1557</v>
      </c>
      <c r="B511" s="477" t="s">
        <v>2243</v>
      </c>
      <c r="C511" s="477" t="s">
        <v>1123</v>
      </c>
      <c r="D511" s="477" t="s">
        <v>2244</v>
      </c>
      <c r="E511" s="477" t="s">
        <v>2245</v>
      </c>
      <c r="F511" s="477" t="s">
        <v>2246</v>
      </c>
      <c r="G511" s="477" t="s">
        <v>2247</v>
      </c>
      <c r="H511" s="477" t="s">
        <v>2248</v>
      </c>
      <c r="I511" s="477" t="s">
        <v>2249</v>
      </c>
      <c r="J511" s="477" t="s">
        <v>2250</v>
      </c>
      <c r="K511" s="477" t="s">
        <v>2251</v>
      </c>
      <c r="L511" s="456"/>
      <c r="M511" s="477"/>
      <c r="N511" s="477"/>
      <c r="O511" s="456"/>
      <c r="P511" s="456"/>
      <c r="Q511" s="456"/>
      <c r="R511" s="456"/>
      <c r="S511" s="456"/>
      <c r="T511" s="456"/>
      <c r="U511" s="456"/>
      <c r="V511" s="456"/>
      <c r="W511" s="456"/>
      <c r="X511" s="456"/>
      <c r="Y511" s="456"/>
      <c r="Z511" s="456"/>
      <c r="AA511" s="456"/>
      <c r="AB511" s="456"/>
      <c r="AC511" s="456"/>
      <c r="AD511" s="456"/>
      <c r="AE511" s="456"/>
      <c r="AF511" s="456"/>
      <c r="AG511" s="456"/>
      <c r="AH511" s="456"/>
      <c r="AI511" s="456"/>
      <c r="AJ511" s="456"/>
    </row>
    <row r="512" spans="1:36" ht="57" customHeight="1">
      <c r="A512" s="404" t="s">
        <v>1568</v>
      </c>
      <c r="B512" s="477" t="s">
        <v>2252</v>
      </c>
      <c r="C512" s="477" t="s">
        <v>2253</v>
      </c>
      <c r="D512" s="477" t="s">
        <v>2254</v>
      </c>
      <c r="E512" s="477" t="s">
        <v>2255</v>
      </c>
      <c r="F512" s="477" t="s">
        <v>2256</v>
      </c>
      <c r="G512" s="477" t="s">
        <v>2257</v>
      </c>
      <c r="H512" s="477" t="s">
        <v>2258</v>
      </c>
      <c r="I512" s="477" t="s">
        <v>2259</v>
      </c>
      <c r="J512" s="477" t="s">
        <v>2260</v>
      </c>
      <c r="K512" s="477" t="s">
        <v>2261</v>
      </c>
      <c r="L512" s="456"/>
      <c r="M512" s="477"/>
      <c r="N512" s="477"/>
      <c r="O512" s="456"/>
      <c r="P512" s="456"/>
      <c r="Q512" s="456"/>
      <c r="R512" s="456"/>
      <c r="S512" s="456"/>
      <c r="T512" s="456"/>
      <c r="U512" s="456"/>
      <c r="V512" s="456"/>
      <c r="W512" s="456"/>
      <c r="X512" s="456"/>
      <c r="Y512" s="456"/>
      <c r="Z512" s="456"/>
      <c r="AA512" s="456"/>
      <c r="AB512" s="456"/>
      <c r="AC512" s="456"/>
      <c r="AD512" s="456"/>
      <c r="AE512" s="456"/>
      <c r="AF512" s="456"/>
      <c r="AG512" s="456"/>
      <c r="AH512" s="456"/>
      <c r="AI512" s="456"/>
      <c r="AJ512" s="456"/>
    </row>
    <row r="513" spans="1:36" ht="57" customHeight="1">
      <c r="A513" s="404" t="s">
        <v>2262</v>
      </c>
      <c r="B513" s="477" t="s">
        <v>2263</v>
      </c>
      <c r="C513" s="477" t="s">
        <v>2264</v>
      </c>
      <c r="D513" s="477" t="s">
        <v>2265</v>
      </c>
      <c r="E513" s="477" t="s">
        <v>2266</v>
      </c>
      <c r="F513" s="477" t="s">
        <v>2267</v>
      </c>
      <c r="G513" s="477" t="s">
        <v>2268</v>
      </c>
      <c r="H513" s="477" t="s">
        <v>2269</v>
      </c>
      <c r="I513" s="477" t="s">
        <v>2270</v>
      </c>
      <c r="J513" s="477" t="s">
        <v>2271</v>
      </c>
      <c r="K513" s="477" t="s">
        <v>2272</v>
      </c>
      <c r="L513" s="456"/>
      <c r="M513" s="477"/>
      <c r="N513" s="477"/>
      <c r="O513" s="456"/>
      <c r="P513" s="456"/>
      <c r="Q513" s="456"/>
      <c r="R513" s="456"/>
      <c r="S513" s="456"/>
      <c r="T513" s="456"/>
      <c r="U513" s="456"/>
      <c r="V513" s="456"/>
      <c r="W513" s="456"/>
      <c r="X513" s="456"/>
      <c r="Y513" s="456"/>
      <c r="Z513" s="456"/>
      <c r="AA513" s="456"/>
      <c r="AB513" s="456"/>
      <c r="AC513" s="456"/>
      <c r="AD513" s="456"/>
      <c r="AE513" s="456"/>
      <c r="AF513" s="456"/>
      <c r="AG513" s="456"/>
      <c r="AH513" s="456"/>
      <c r="AI513" s="456"/>
      <c r="AJ513" s="456"/>
    </row>
    <row r="514" spans="1:36" ht="57" customHeight="1">
      <c r="A514" s="404" t="s">
        <v>2273</v>
      </c>
      <c r="B514" s="477" t="s">
        <v>2274</v>
      </c>
      <c r="C514" s="477" t="s">
        <v>2275</v>
      </c>
      <c r="D514" s="477" t="s">
        <v>2276</v>
      </c>
      <c r="E514" s="477" t="s">
        <v>2277</v>
      </c>
      <c r="F514" s="477" t="s">
        <v>2278</v>
      </c>
      <c r="G514" s="477" t="s">
        <v>2279</v>
      </c>
      <c r="H514" s="477" t="s">
        <v>2280</v>
      </c>
      <c r="I514" s="477" t="s">
        <v>2281</v>
      </c>
      <c r="J514" s="477" t="s">
        <v>2282</v>
      </c>
      <c r="K514" s="477" t="s">
        <v>2283</v>
      </c>
      <c r="L514" s="456"/>
      <c r="M514" s="477"/>
      <c r="N514" s="477"/>
      <c r="O514" s="456"/>
      <c r="P514" s="456"/>
      <c r="Q514" s="456"/>
      <c r="R514" s="456"/>
      <c r="S514" s="456"/>
      <c r="T514" s="456"/>
      <c r="U514" s="456"/>
      <c r="V514" s="456"/>
      <c r="W514" s="456"/>
      <c r="X514" s="456"/>
      <c r="Y514" s="456"/>
      <c r="Z514" s="456"/>
      <c r="AA514" s="456"/>
      <c r="AB514" s="456"/>
      <c r="AC514" s="456"/>
      <c r="AD514" s="456"/>
      <c r="AE514" s="456"/>
      <c r="AF514" s="456"/>
      <c r="AG514" s="456"/>
      <c r="AH514" s="456"/>
      <c r="AI514" s="456"/>
      <c r="AJ514" s="456"/>
    </row>
    <row r="515" spans="1:36" ht="68.25" customHeight="1">
      <c r="A515" s="404" t="s">
        <v>2284</v>
      </c>
      <c r="B515" s="341" t="s">
        <v>2285</v>
      </c>
      <c r="C515" s="341" t="s">
        <v>2286</v>
      </c>
      <c r="D515" s="341" t="s">
        <v>2287</v>
      </c>
      <c r="E515" s="341" t="s">
        <v>2288</v>
      </c>
      <c r="F515" s="341" t="s">
        <v>2289</v>
      </c>
      <c r="G515" s="341" t="s">
        <v>2290</v>
      </c>
      <c r="H515" s="341" t="s">
        <v>2291</v>
      </c>
      <c r="I515" s="341" t="s">
        <v>2292</v>
      </c>
      <c r="J515" s="341" t="s">
        <v>2293</v>
      </c>
      <c r="K515" s="341" t="s">
        <v>2294</v>
      </c>
      <c r="L515" s="456"/>
      <c r="M515" s="341"/>
      <c r="N515" s="341"/>
      <c r="O515" s="456"/>
      <c r="P515" s="456"/>
      <c r="Q515" s="456"/>
      <c r="R515" s="456"/>
      <c r="S515" s="456"/>
      <c r="T515" s="456"/>
      <c r="U515" s="456"/>
      <c r="V515" s="456"/>
      <c r="W515" s="456"/>
      <c r="X515" s="456"/>
      <c r="Y515" s="456"/>
      <c r="Z515" s="456"/>
      <c r="AA515" s="456"/>
      <c r="AB515" s="456"/>
      <c r="AC515" s="456"/>
      <c r="AD515" s="456"/>
      <c r="AE515" s="456"/>
      <c r="AF515" s="456"/>
      <c r="AG515" s="456"/>
      <c r="AH515" s="456"/>
      <c r="AI515" s="456"/>
      <c r="AJ515" s="456"/>
    </row>
    <row r="516" spans="1:36" ht="30" customHeight="1">
      <c r="A516" s="404" t="s">
        <v>588</v>
      </c>
      <c r="B516" s="397" t="s">
        <v>2295</v>
      </c>
      <c r="C516" s="397" t="s">
        <v>2296</v>
      </c>
      <c r="D516" s="397" t="s">
        <v>2297</v>
      </c>
      <c r="E516" s="397" t="s">
        <v>2298</v>
      </c>
      <c r="F516" s="397" t="s">
        <v>2299</v>
      </c>
      <c r="G516" s="397" t="s">
        <v>2300</v>
      </c>
      <c r="H516" s="397" t="s">
        <v>2301</v>
      </c>
      <c r="I516" s="397" t="s">
        <v>2302</v>
      </c>
      <c r="J516" s="397" t="s">
        <v>2303</v>
      </c>
      <c r="K516" s="397" t="s">
        <v>2304</v>
      </c>
      <c r="L516" s="456"/>
      <c r="M516" s="397"/>
      <c r="N516" s="397"/>
      <c r="O516" s="456"/>
      <c r="P516" s="456"/>
      <c r="Q516" s="456"/>
      <c r="R516" s="456"/>
      <c r="S516" s="456"/>
      <c r="T516" s="456"/>
      <c r="U516" s="456"/>
      <c r="V516" s="456"/>
      <c r="W516" s="456"/>
      <c r="X516" s="456"/>
      <c r="Y516" s="456"/>
      <c r="Z516" s="456"/>
      <c r="AA516" s="456"/>
      <c r="AB516" s="456"/>
      <c r="AC516" s="456"/>
      <c r="AD516" s="456"/>
      <c r="AE516" s="456"/>
      <c r="AF516" s="456"/>
      <c r="AG516" s="456"/>
      <c r="AH516" s="456"/>
      <c r="AI516" s="456"/>
      <c r="AJ516" s="456"/>
    </row>
    <row r="517" spans="1:36" ht="15">
      <c r="A517" s="456"/>
      <c r="B517" s="456"/>
      <c r="C517" s="456"/>
      <c r="D517" s="456"/>
      <c r="E517" s="456"/>
      <c r="F517" s="456"/>
      <c r="G517" s="456"/>
      <c r="H517" s="458"/>
      <c r="I517" s="458"/>
      <c r="J517" s="458"/>
      <c r="K517" s="458"/>
      <c r="L517" s="456"/>
      <c r="M517" s="456"/>
      <c r="N517" s="458"/>
      <c r="O517" s="456"/>
      <c r="P517" s="456"/>
      <c r="Q517" s="456"/>
      <c r="R517" s="456"/>
      <c r="S517" s="456"/>
      <c r="T517" s="456"/>
      <c r="U517" s="456"/>
      <c r="V517" s="456"/>
      <c r="W517" s="456"/>
      <c r="X517" s="456"/>
      <c r="Y517" s="456"/>
      <c r="Z517" s="456"/>
      <c r="AA517" s="456"/>
      <c r="AB517" s="456"/>
      <c r="AC517" s="456"/>
      <c r="AD517" s="456"/>
      <c r="AE517" s="456"/>
      <c r="AF517" s="456"/>
      <c r="AG517" s="456"/>
      <c r="AH517" s="456"/>
      <c r="AI517" s="456"/>
      <c r="AJ517" s="456"/>
    </row>
    <row r="518" spans="1:36" ht="15">
      <c r="A518" s="404" t="s">
        <v>1526</v>
      </c>
      <c r="B518" s="453" t="s">
        <v>2305</v>
      </c>
      <c r="C518" s="453" t="s">
        <v>2306</v>
      </c>
      <c r="D518" s="453" t="s">
        <v>2307</v>
      </c>
      <c r="E518" s="453" t="s">
        <v>2308</v>
      </c>
      <c r="F518" s="453" t="s">
        <v>2309</v>
      </c>
      <c r="G518" s="453" t="s">
        <v>2310</v>
      </c>
      <c r="H518" s="453" t="s">
        <v>2311</v>
      </c>
      <c r="I518" s="453" t="s">
        <v>2312</v>
      </c>
      <c r="J518" s="453" t="s">
        <v>2313</v>
      </c>
      <c r="K518" s="453" t="s">
        <v>2314</v>
      </c>
      <c r="L518" s="456"/>
      <c r="M518" s="458"/>
      <c r="N518" s="458"/>
      <c r="O518" s="456"/>
      <c r="P518" s="456"/>
      <c r="Q518" s="456"/>
      <c r="R518" s="456"/>
      <c r="S518" s="456"/>
      <c r="T518" s="456"/>
      <c r="U518" s="456"/>
      <c r="V518" s="456"/>
      <c r="W518" s="456"/>
      <c r="X518" s="456"/>
      <c r="Y518" s="456"/>
      <c r="Z518" s="456"/>
      <c r="AA518" s="456"/>
      <c r="AB518" s="456"/>
      <c r="AC518" s="456"/>
      <c r="AD518" s="456"/>
      <c r="AE518" s="456"/>
      <c r="AF518" s="456"/>
      <c r="AG518" s="456"/>
      <c r="AH518" s="456"/>
      <c r="AI518" s="456"/>
      <c r="AJ518" s="456"/>
    </row>
    <row r="519" spans="1:36" ht="15">
      <c r="A519" s="404" t="s">
        <v>1536</v>
      </c>
      <c r="B519" s="298" t="s">
        <v>1502</v>
      </c>
      <c r="C519" s="300" t="s">
        <v>1209</v>
      </c>
      <c r="D519" s="301" t="s">
        <v>1211</v>
      </c>
      <c r="E519" s="302" t="s">
        <v>1212</v>
      </c>
      <c r="F519" s="303" t="s">
        <v>1210</v>
      </c>
      <c r="G519" s="304" t="s">
        <v>1213</v>
      </c>
      <c r="H519" s="305" t="s">
        <v>1214</v>
      </c>
      <c r="I519" s="306" t="s">
        <v>1215</v>
      </c>
      <c r="J519" s="307" t="s">
        <v>1216</v>
      </c>
      <c r="K519" s="309" t="s">
        <v>1217</v>
      </c>
      <c r="L519" s="456"/>
      <c r="M519" s="458"/>
      <c r="N519" s="458"/>
      <c r="O519" s="456"/>
      <c r="P519" s="456"/>
      <c r="Q519" s="456"/>
      <c r="R519" s="456"/>
      <c r="S519" s="456"/>
      <c r="T519" s="456"/>
      <c r="U519" s="456"/>
      <c r="V519" s="456"/>
      <c r="W519" s="456"/>
      <c r="X519" s="456"/>
      <c r="Y519" s="456"/>
      <c r="Z519" s="456"/>
      <c r="AA519" s="456"/>
      <c r="AB519" s="456"/>
      <c r="AC519" s="456"/>
      <c r="AD519" s="456"/>
      <c r="AE519" s="456"/>
      <c r="AF519" s="456"/>
      <c r="AG519" s="456"/>
      <c r="AH519" s="456"/>
      <c r="AI519" s="456"/>
      <c r="AJ519" s="456"/>
    </row>
    <row r="520" spans="1:36" ht="15">
      <c r="A520" s="404" t="s">
        <v>1537</v>
      </c>
      <c r="B520" s="404" t="s">
        <v>1510</v>
      </c>
      <c r="C520" s="404" t="s">
        <v>1510</v>
      </c>
      <c r="D520" s="404" t="s">
        <v>48</v>
      </c>
      <c r="E520" s="404" t="s">
        <v>48</v>
      </c>
      <c r="F520" s="404" t="s">
        <v>1506</v>
      </c>
      <c r="G520" s="404" t="s">
        <v>1505</v>
      </c>
      <c r="H520" s="404" t="s">
        <v>1503</v>
      </c>
      <c r="I520" s="404" t="s">
        <v>1508</v>
      </c>
      <c r="J520" s="404" t="s">
        <v>1510</v>
      </c>
      <c r="K520" s="404" t="s">
        <v>48</v>
      </c>
      <c r="L520" s="456"/>
      <c r="M520" s="458"/>
      <c r="N520" s="458"/>
      <c r="O520" s="456"/>
      <c r="P520" s="456"/>
      <c r="Q520" s="456"/>
      <c r="R520" s="456"/>
      <c r="S520" s="456"/>
      <c r="T520" s="456"/>
      <c r="U520" s="456"/>
      <c r="V520" s="456"/>
      <c r="W520" s="456"/>
      <c r="X520" s="456"/>
      <c r="Y520" s="456"/>
      <c r="Z520" s="456"/>
      <c r="AA520" s="456"/>
      <c r="AB520" s="456"/>
      <c r="AC520" s="456"/>
      <c r="AD520" s="456"/>
      <c r="AE520" s="456"/>
      <c r="AF520" s="456"/>
      <c r="AG520" s="456"/>
      <c r="AH520" s="456"/>
      <c r="AI520" s="456"/>
      <c r="AJ520" s="456"/>
    </row>
    <row r="521" spans="1:36" ht="32.25">
      <c r="A521" s="423" t="s">
        <v>1045</v>
      </c>
      <c r="B521" s="331" t="s">
        <v>1945</v>
      </c>
      <c r="C521" s="331" t="s">
        <v>2315</v>
      </c>
      <c r="D521" s="331" t="s">
        <v>2316</v>
      </c>
      <c r="E521" s="331" t="s">
        <v>2227</v>
      </c>
      <c r="F521" s="331" t="s">
        <v>2227</v>
      </c>
      <c r="G521" s="331" t="s">
        <v>2227</v>
      </c>
      <c r="H521" s="331" t="s">
        <v>2226</v>
      </c>
      <c r="I521" s="331" t="s">
        <v>1945</v>
      </c>
      <c r="J521" s="331" t="s">
        <v>2226</v>
      </c>
      <c r="K521" s="331" t="s">
        <v>2227</v>
      </c>
      <c r="L521" s="456"/>
      <c r="M521" s="458"/>
      <c r="N521" s="458"/>
      <c r="O521" s="456"/>
      <c r="P521" s="456"/>
      <c r="Q521" s="456"/>
      <c r="R521" s="456"/>
      <c r="S521" s="456"/>
      <c r="T521" s="456"/>
      <c r="U521" s="456"/>
      <c r="V521" s="456"/>
      <c r="W521" s="456"/>
      <c r="X521" s="456"/>
      <c r="Y521" s="456"/>
      <c r="Z521" s="456"/>
      <c r="AA521" s="456"/>
      <c r="AB521" s="456"/>
      <c r="AC521" s="456"/>
      <c r="AD521" s="456"/>
      <c r="AE521" s="456"/>
      <c r="AF521" s="456"/>
      <c r="AG521" s="456"/>
      <c r="AH521" s="456"/>
      <c r="AI521" s="456"/>
      <c r="AJ521" s="456"/>
    </row>
    <row r="522" spans="1:36" ht="16.5">
      <c r="A522" s="425" t="s">
        <v>1539</v>
      </c>
      <c r="B522" s="336" t="s">
        <v>1945</v>
      </c>
      <c r="C522" s="336" t="s">
        <v>2317</v>
      </c>
      <c r="D522" s="336" t="s">
        <v>1123</v>
      </c>
      <c r="E522" s="336" t="s">
        <v>2229</v>
      </c>
      <c r="F522" s="336" t="s">
        <v>2226</v>
      </c>
      <c r="G522" s="336" t="s">
        <v>2318</v>
      </c>
      <c r="H522" s="336" t="s">
        <v>1945</v>
      </c>
      <c r="I522" s="336" t="s">
        <v>1824</v>
      </c>
      <c r="J522" s="336" t="s">
        <v>1945</v>
      </c>
      <c r="K522" s="336" t="s">
        <v>1123</v>
      </c>
      <c r="L522" s="456"/>
      <c r="M522" s="458"/>
      <c r="N522" s="458"/>
      <c r="O522" s="456"/>
      <c r="P522" s="456"/>
      <c r="Q522" s="456"/>
      <c r="R522" s="456"/>
      <c r="S522" s="456"/>
      <c r="T522" s="456"/>
      <c r="U522" s="456"/>
      <c r="V522" s="456"/>
      <c r="W522" s="456"/>
      <c r="X522" s="456"/>
      <c r="Y522" s="456"/>
      <c r="Z522" s="456"/>
      <c r="AA522" s="456"/>
      <c r="AB522" s="456"/>
      <c r="AC522" s="456"/>
      <c r="AD522" s="456"/>
      <c r="AE522" s="456"/>
      <c r="AF522" s="456"/>
      <c r="AG522" s="456"/>
      <c r="AH522" s="456"/>
      <c r="AI522" s="456"/>
      <c r="AJ522" s="456"/>
    </row>
    <row r="523" spans="1:36" ht="15">
      <c r="A523" s="426" t="s">
        <v>7</v>
      </c>
      <c r="B523" s="346">
        <v>5</v>
      </c>
      <c r="C523" s="346">
        <v>4</v>
      </c>
      <c r="D523" s="341">
        <v>3</v>
      </c>
      <c r="E523" s="346">
        <v>4</v>
      </c>
      <c r="F523" s="346">
        <v>5</v>
      </c>
      <c r="G523" s="346">
        <v>5</v>
      </c>
      <c r="H523" s="346">
        <v>4</v>
      </c>
      <c r="I523" s="346">
        <v>3</v>
      </c>
      <c r="J523" s="346">
        <v>4</v>
      </c>
      <c r="K523" s="346">
        <v>0</v>
      </c>
      <c r="L523" s="456"/>
      <c r="M523" s="458"/>
      <c r="N523" s="458"/>
      <c r="O523" s="456"/>
      <c r="P523" s="456"/>
      <c r="Q523" s="456"/>
      <c r="R523" s="456"/>
      <c r="S523" s="456"/>
      <c r="T523" s="456"/>
      <c r="U523" s="456"/>
      <c r="V523" s="456"/>
      <c r="W523" s="456"/>
      <c r="X523" s="456"/>
      <c r="Y523" s="456"/>
      <c r="Z523" s="456"/>
      <c r="AA523" s="456"/>
      <c r="AB523" s="456"/>
      <c r="AC523" s="456"/>
      <c r="AD523" s="456"/>
      <c r="AE523" s="456"/>
      <c r="AF523" s="456"/>
      <c r="AG523" s="456"/>
      <c r="AH523" s="456"/>
      <c r="AI523" s="456"/>
      <c r="AJ523" s="456"/>
    </row>
    <row r="524" spans="1:36" ht="15">
      <c r="A524" s="427" t="s">
        <v>1050</v>
      </c>
      <c r="B524" s="346">
        <v>1</v>
      </c>
      <c r="C524" s="346">
        <v>4</v>
      </c>
      <c r="D524" s="346">
        <v>3</v>
      </c>
      <c r="E524" s="346">
        <v>5</v>
      </c>
      <c r="F524" s="346">
        <v>4</v>
      </c>
      <c r="G524" s="346">
        <v>5</v>
      </c>
      <c r="H524" s="346">
        <v>4</v>
      </c>
      <c r="I524" s="346">
        <v>3</v>
      </c>
      <c r="J524" s="346">
        <v>4</v>
      </c>
      <c r="K524" s="346">
        <v>0</v>
      </c>
      <c r="L524" s="456"/>
      <c r="M524" s="458"/>
      <c r="N524" s="458"/>
      <c r="O524" s="456"/>
      <c r="P524" s="456"/>
      <c r="Q524" s="456"/>
      <c r="R524" s="456"/>
      <c r="S524" s="456"/>
      <c r="T524" s="456"/>
      <c r="U524" s="456"/>
      <c r="V524" s="456"/>
      <c r="W524" s="456"/>
      <c r="X524" s="456"/>
      <c r="Y524" s="456"/>
      <c r="Z524" s="456"/>
      <c r="AA524" s="456"/>
      <c r="AB524" s="456"/>
      <c r="AC524" s="456"/>
      <c r="AD524" s="456"/>
      <c r="AE524" s="456"/>
      <c r="AF524" s="456"/>
      <c r="AG524" s="456"/>
      <c r="AH524" s="456"/>
      <c r="AI524" s="456"/>
      <c r="AJ524" s="456"/>
    </row>
    <row r="525" spans="1:36" ht="15">
      <c r="A525" s="404" t="s">
        <v>1541</v>
      </c>
      <c r="B525" s="350">
        <v>0.1</v>
      </c>
      <c r="C525" s="350">
        <v>-0.2</v>
      </c>
      <c r="D525" s="350">
        <v>0.5</v>
      </c>
      <c r="E525" s="350">
        <v>1</v>
      </c>
      <c r="F525" s="350">
        <v>0.5</v>
      </c>
      <c r="G525" s="350">
        <v>-0.1</v>
      </c>
      <c r="H525" s="350">
        <v>0.3</v>
      </c>
      <c r="I525" s="350">
        <v>-1</v>
      </c>
      <c r="J525" s="350">
        <v>-0.5</v>
      </c>
      <c r="K525" s="350">
        <v>0</v>
      </c>
      <c r="L525" s="456"/>
      <c r="M525" s="458"/>
      <c r="N525" s="458"/>
      <c r="O525" s="456"/>
      <c r="P525" s="456"/>
      <c r="Q525" s="456"/>
      <c r="R525" s="456"/>
      <c r="S525" s="456"/>
      <c r="T525" s="456"/>
      <c r="U525" s="456"/>
      <c r="V525" s="456"/>
      <c r="W525" s="456"/>
      <c r="X525" s="456"/>
      <c r="Y525" s="456"/>
      <c r="Z525" s="456"/>
      <c r="AA525" s="456"/>
      <c r="AB525" s="456"/>
      <c r="AC525" s="456"/>
      <c r="AD525" s="456"/>
      <c r="AE525" s="456"/>
      <c r="AF525" s="456"/>
      <c r="AG525" s="456"/>
      <c r="AH525" s="456"/>
      <c r="AI525" s="456"/>
      <c r="AJ525" s="456"/>
    </row>
    <row r="526" spans="1:36" ht="15">
      <c r="A526" s="404" t="s">
        <v>1542</v>
      </c>
      <c r="B526" s="354">
        <v>0.1</v>
      </c>
      <c r="C526" s="354">
        <v>0</v>
      </c>
      <c r="D526" s="354">
        <v>0</v>
      </c>
      <c r="E526" s="354">
        <v>-0.5</v>
      </c>
      <c r="F526" s="354">
        <v>-0.5</v>
      </c>
      <c r="G526" s="354">
        <v>0.3</v>
      </c>
      <c r="H526" s="354">
        <v>0</v>
      </c>
      <c r="I526" s="354">
        <v>0.3</v>
      </c>
      <c r="J526" s="354">
        <v>0.5</v>
      </c>
      <c r="K526" s="354">
        <v>0</v>
      </c>
      <c r="L526" s="456"/>
      <c r="M526" s="458"/>
      <c r="N526" s="458"/>
      <c r="O526" s="456"/>
      <c r="P526" s="456"/>
      <c r="Q526" s="456"/>
      <c r="R526" s="456"/>
      <c r="S526" s="456"/>
      <c r="T526" s="456"/>
      <c r="U526" s="456"/>
      <c r="V526" s="456"/>
      <c r="W526" s="456"/>
      <c r="X526" s="456"/>
      <c r="Y526" s="456"/>
      <c r="Z526" s="456"/>
      <c r="AA526" s="456"/>
      <c r="AB526" s="456"/>
      <c r="AC526" s="456"/>
      <c r="AD526" s="456"/>
      <c r="AE526" s="456"/>
      <c r="AF526" s="456"/>
      <c r="AG526" s="456"/>
      <c r="AH526" s="456"/>
      <c r="AI526" s="456"/>
      <c r="AJ526" s="456"/>
    </row>
    <row r="527" spans="1:36" ht="15">
      <c r="A527" s="404" t="s">
        <v>1543</v>
      </c>
      <c r="B527" s="358">
        <v>0.1</v>
      </c>
      <c r="C527" s="358">
        <v>0.1</v>
      </c>
      <c r="D527" s="358">
        <v>-0.5</v>
      </c>
      <c r="E527" s="358">
        <v>0</v>
      </c>
      <c r="F527" s="358">
        <v>0.5</v>
      </c>
      <c r="G527" s="358">
        <v>0.1</v>
      </c>
      <c r="H527" s="358">
        <v>0.7</v>
      </c>
      <c r="I527" s="358">
        <v>0.2</v>
      </c>
      <c r="J527" s="358">
        <v>-0.5</v>
      </c>
      <c r="K527" s="358">
        <v>0</v>
      </c>
      <c r="L527" s="456"/>
      <c r="M527" s="458"/>
      <c r="N527" s="458"/>
      <c r="O527" s="456"/>
      <c r="P527" s="456"/>
      <c r="Q527" s="456"/>
      <c r="R527" s="456"/>
      <c r="S527" s="456"/>
      <c r="T527" s="456"/>
      <c r="U527" s="456"/>
      <c r="V527" s="456"/>
      <c r="W527" s="456"/>
      <c r="X527" s="456"/>
      <c r="Y527" s="456"/>
      <c r="Z527" s="456"/>
      <c r="AA527" s="456"/>
      <c r="AB527" s="456"/>
      <c r="AC527" s="456"/>
      <c r="AD527" s="456"/>
      <c r="AE527" s="456"/>
      <c r="AF527" s="456"/>
      <c r="AG527" s="456"/>
      <c r="AH527" s="456"/>
      <c r="AI527" s="456"/>
      <c r="AJ527" s="456"/>
    </row>
    <row r="528" spans="1:36" ht="15">
      <c r="A528" s="404" t="s">
        <v>1544</v>
      </c>
      <c r="B528" s="362">
        <v>0.1</v>
      </c>
      <c r="C528" s="362">
        <v>0.3</v>
      </c>
      <c r="D528" s="362">
        <v>0.5</v>
      </c>
      <c r="E528" s="362">
        <v>0</v>
      </c>
      <c r="F528" s="362">
        <v>-1</v>
      </c>
      <c r="G528" s="362">
        <v>0</v>
      </c>
      <c r="H528" s="362">
        <v>-0.5</v>
      </c>
      <c r="I528" s="362">
        <v>0.2</v>
      </c>
      <c r="J528" s="362">
        <v>0.5</v>
      </c>
      <c r="K528" s="362">
        <v>0</v>
      </c>
      <c r="L528" s="456"/>
      <c r="M528" s="458"/>
      <c r="N528" s="458"/>
      <c r="O528" s="456"/>
      <c r="P528" s="456"/>
      <c r="Q528" s="456"/>
      <c r="R528" s="456"/>
      <c r="S528" s="456"/>
      <c r="T528" s="456"/>
      <c r="U528" s="456"/>
      <c r="V528" s="456"/>
      <c r="W528" s="456"/>
      <c r="X528" s="456"/>
      <c r="Y528" s="456"/>
      <c r="Z528" s="456"/>
      <c r="AA528" s="456"/>
      <c r="AB528" s="456"/>
      <c r="AC528" s="456"/>
      <c r="AD528" s="456"/>
      <c r="AE528" s="456"/>
      <c r="AF528" s="456"/>
      <c r="AG528" s="456"/>
      <c r="AH528" s="456"/>
      <c r="AI528" s="456"/>
      <c r="AJ528" s="456"/>
    </row>
    <row r="529" spans="1:36" ht="15">
      <c r="A529" s="428" t="s">
        <v>1545</v>
      </c>
      <c r="B529" s="367">
        <v>0.1</v>
      </c>
      <c r="C529" s="367">
        <v>0.5</v>
      </c>
      <c r="D529" s="367">
        <v>-0.5</v>
      </c>
      <c r="E529" s="367">
        <v>0</v>
      </c>
      <c r="F529" s="367">
        <v>0.5</v>
      </c>
      <c r="G529" s="367">
        <v>0</v>
      </c>
      <c r="H529" s="367">
        <v>0</v>
      </c>
      <c r="I529" s="367">
        <v>0.2</v>
      </c>
      <c r="J529" s="367">
        <v>0</v>
      </c>
      <c r="K529" s="367">
        <v>0</v>
      </c>
      <c r="L529" s="456"/>
      <c r="M529" s="458"/>
      <c r="N529" s="458"/>
      <c r="O529" s="456"/>
      <c r="P529" s="456"/>
      <c r="Q529" s="456"/>
      <c r="R529" s="456"/>
      <c r="S529" s="456"/>
      <c r="T529" s="456"/>
      <c r="U529" s="456"/>
      <c r="V529" s="456"/>
      <c r="W529" s="456"/>
      <c r="X529" s="456"/>
      <c r="Y529" s="456"/>
      <c r="Z529" s="456"/>
      <c r="AA529" s="456"/>
      <c r="AB529" s="456"/>
      <c r="AC529" s="456"/>
      <c r="AD529" s="456"/>
      <c r="AE529" s="456"/>
      <c r="AF529" s="456"/>
      <c r="AG529" s="456"/>
      <c r="AH529" s="456"/>
      <c r="AI529" s="456"/>
      <c r="AJ529" s="456"/>
    </row>
    <row r="530" spans="1:36" ht="15">
      <c r="A530" s="404" t="s">
        <v>1546</v>
      </c>
      <c r="B530" s="371">
        <v>0.1</v>
      </c>
      <c r="C530" s="371">
        <v>0.4</v>
      </c>
      <c r="D530" s="371">
        <v>-0.5</v>
      </c>
      <c r="E530" s="371">
        <v>0</v>
      </c>
      <c r="F530" s="371">
        <v>0.5</v>
      </c>
      <c r="G530" s="371">
        <v>-0.3</v>
      </c>
      <c r="H530" s="371">
        <v>0.1</v>
      </c>
      <c r="I530" s="371">
        <v>-0.8</v>
      </c>
      <c r="J530" s="371">
        <v>0</v>
      </c>
      <c r="K530" s="371">
        <v>0</v>
      </c>
      <c r="L530" s="456"/>
      <c r="M530" s="458"/>
      <c r="N530" s="458"/>
      <c r="O530" s="456"/>
      <c r="P530" s="456"/>
      <c r="Q530" s="456"/>
      <c r="R530" s="456"/>
      <c r="S530" s="456"/>
      <c r="T530" s="456"/>
      <c r="U530" s="456"/>
      <c r="V530" s="456"/>
      <c r="W530" s="456"/>
      <c r="X530" s="456"/>
      <c r="Y530" s="456"/>
      <c r="Z530" s="456"/>
      <c r="AA530" s="456"/>
      <c r="AB530" s="456"/>
      <c r="AC530" s="456"/>
      <c r="AD530" s="456"/>
      <c r="AE530" s="456"/>
      <c r="AF530" s="456"/>
      <c r="AG530" s="456"/>
      <c r="AH530" s="456"/>
      <c r="AI530" s="456"/>
      <c r="AJ530" s="456"/>
    </row>
    <row r="531" spans="1:36" ht="15">
      <c r="A531" s="404" t="s">
        <v>1547</v>
      </c>
      <c r="B531" s="375">
        <v>0.1</v>
      </c>
      <c r="C531" s="375">
        <v>-0.3</v>
      </c>
      <c r="D531" s="375">
        <v>-0.5</v>
      </c>
      <c r="E531" s="375">
        <v>0</v>
      </c>
      <c r="F531" s="375">
        <v>-1</v>
      </c>
      <c r="G531" s="375">
        <v>-0.5</v>
      </c>
      <c r="H531" s="375">
        <v>-0.2</v>
      </c>
      <c r="I531" s="375">
        <v>-0.4</v>
      </c>
      <c r="J531" s="375">
        <v>0</v>
      </c>
      <c r="K531" s="375">
        <v>0</v>
      </c>
      <c r="L531" s="456"/>
      <c r="M531" s="458"/>
      <c r="N531" s="458"/>
      <c r="O531" s="456"/>
      <c r="P531" s="456"/>
      <c r="Q531" s="456"/>
      <c r="R531" s="456"/>
      <c r="S531" s="456"/>
      <c r="T531" s="456"/>
      <c r="U531" s="456"/>
      <c r="V531" s="456"/>
      <c r="W531" s="456"/>
      <c r="X531" s="456"/>
      <c r="Y531" s="456"/>
      <c r="Z531" s="456"/>
      <c r="AA531" s="456"/>
      <c r="AB531" s="456"/>
      <c r="AC531" s="456"/>
      <c r="AD531" s="456"/>
      <c r="AE531" s="456"/>
      <c r="AF531" s="456"/>
      <c r="AG531" s="456"/>
      <c r="AH531" s="456"/>
      <c r="AI531" s="456"/>
      <c r="AJ531" s="456"/>
    </row>
    <row r="532" spans="1:36" ht="15">
      <c r="A532" s="404" t="s">
        <v>1548</v>
      </c>
      <c r="B532" s="379">
        <v>0.1</v>
      </c>
      <c r="C532" s="379">
        <v>-0.2</v>
      </c>
      <c r="D532" s="379">
        <v>0</v>
      </c>
      <c r="E532" s="379">
        <v>0</v>
      </c>
      <c r="F532" s="379">
        <v>-0.5</v>
      </c>
      <c r="G532" s="379">
        <v>0.7</v>
      </c>
      <c r="H532" s="379">
        <v>0.2</v>
      </c>
      <c r="I532" s="379">
        <v>0.6</v>
      </c>
      <c r="J532" s="379">
        <v>0.5</v>
      </c>
      <c r="K532" s="379">
        <v>1</v>
      </c>
      <c r="L532" s="456"/>
      <c r="M532" s="458"/>
      <c r="N532" s="458"/>
      <c r="O532" s="456"/>
      <c r="P532" s="456"/>
      <c r="Q532" s="456"/>
      <c r="R532" s="456"/>
      <c r="S532" s="456"/>
      <c r="T532" s="456"/>
      <c r="U532" s="456"/>
      <c r="V532" s="456"/>
      <c r="W532" s="456"/>
      <c r="X532" s="456"/>
      <c r="Y532" s="456"/>
      <c r="Z532" s="456"/>
      <c r="AA532" s="456"/>
      <c r="AB532" s="456"/>
      <c r="AC532" s="456"/>
      <c r="AD532" s="456"/>
      <c r="AE532" s="456"/>
      <c r="AF532" s="456"/>
      <c r="AG532" s="456"/>
      <c r="AH532" s="456"/>
      <c r="AI532" s="456"/>
      <c r="AJ532" s="456"/>
    </row>
    <row r="533" spans="1:36" ht="15">
      <c r="A533" s="404" t="s">
        <v>1549</v>
      </c>
      <c r="B533" s="383">
        <v>0.1</v>
      </c>
      <c r="C533" s="383">
        <v>0.5</v>
      </c>
      <c r="D533" s="383">
        <v>0</v>
      </c>
      <c r="E533" s="383">
        <v>0</v>
      </c>
      <c r="F533" s="383">
        <v>-0.5</v>
      </c>
      <c r="G533" s="383">
        <v>0.5</v>
      </c>
      <c r="H533" s="383">
        <v>0.1</v>
      </c>
      <c r="I533" s="383">
        <v>1</v>
      </c>
      <c r="J533" s="383">
        <v>0.5</v>
      </c>
      <c r="K533" s="383">
        <v>1</v>
      </c>
      <c r="L533" s="456"/>
      <c r="M533" s="458"/>
      <c r="N533" s="458"/>
      <c r="O533" s="456"/>
      <c r="P533" s="456"/>
      <c r="Q533" s="456"/>
      <c r="R533" s="456"/>
      <c r="S533" s="456"/>
      <c r="T533" s="456"/>
      <c r="U533" s="456"/>
      <c r="V533" s="456"/>
      <c r="W533" s="456"/>
      <c r="X533" s="456"/>
      <c r="Y533" s="456"/>
      <c r="Z533" s="456"/>
      <c r="AA533" s="456"/>
      <c r="AB533" s="456"/>
      <c r="AC533" s="456"/>
      <c r="AD533" s="456"/>
      <c r="AE533" s="456"/>
      <c r="AF533" s="456"/>
      <c r="AG533" s="456"/>
      <c r="AH533" s="456"/>
      <c r="AI533" s="456"/>
      <c r="AJ533" s="456"/>
    </row>
    <row r="534" spans="1:36" ht="15">
      <c r="A534" s="404" t="s">
        <v>1072</v>
      </c>
      <c r="B534" s="341">
        <v>10</v>
      </c>
      <c r="C534" s="341">
        <v>2</v>
      </c>
      <c r="D534" s="341">
        <v>1</v>
      </c>
      <c r="E534" s="341">
        <v>5</v>
      </c>
      <c r="F534" s="341">
        <v>0</v>
      </c>
      <c r="G534" s="341">
        <v>0</v>
      </c>
      <c r="H534" s="341">
        <v>2</v>
      </c>
      <c r="I534" s="341">
        <v>5</v>
      </c>
      <c r="J534" s="341">
        <v>5</v>
      </c>
      <c r="K534" s="341">
        <v>5</v>
      </c>
      <c r="L534" s="456"/>
      <c r="M534" s="458"/>
      <c r="N534" s="458"/>
      <c r="O534" s="456"/>
      <c r="P534" s="456"/>
      <c r="Q534" s="456"/>
      <c r="R534" s="456"/>
      <c r="S534" s="456"/>
      <c r="T534" s="456"/>
      <c r="U534" s="456"/>
      <c r="V534" s="456"/>
      <c r="W534" s="456"/>
      <c r="X534" s="456"/>
      <c r="Y534" s="456"/>
      <c r="Z534" s="456"/>
      <c r="AA534" s="456"/>
      <c r="AB534" s="456"/>
      <c r="AC534" s="456"/>
      <c r="AD534" s="456"/>
      <c r="AE534" s="456"/>
      <c r="AF534" s="456"/>
      <c r="AG534" s="456"/>
      <c r="AH534" s="456"/>
      <c r="AI534" s="456"/>
      <c r="AJ534" s="456"/>
    </row>
    <row r="535" spans="1:36" ht="15">
      <c r="A535" s="404" t="s">
        <v>1074</v>
      </c>
      <c r="B535" s="341">
        <v>2</v>
      </c>
      <c r="C535" s="341">
        <v>6</v>
      </c>
      <c r="D535" s="341">
        <v>1</v>
      </c>
      <c r="E535" s="341">
        <v>5</v>
      </c>
      <c r="F535" s="341">
        <v>0</v>
      </c>
      <c r="G535" s="341">
        <v>0</v>
      </c>
      <c r="H535" s="341">
        <v>2</v>
      </c>
      <c r="I535" s="341">
        <v>1</v>
      </c>
      <c r="J535" s="341">
        <v>1</v>
      </c>
      <c r="K535" s="341">
        <v>1</v>
      </c>
      <c r="L535" s="456"/>
      <c r="M535" s="458"/>
      <c r="N535" s="458"/>
      <c r="O535" s="456"/>
      <c r="P535" s="456"/>
      <c r="Q535" s="456"/>
      <c r="R535" s="456"/>
      <c r="S535" s="456"/>
      <c r="T535" s="456"/>
      <c r="U535" s="456"/>
      <c r="V535" s="456"/>
      <c r="W535" s="456"/>
      <c r="X535" s="456"/>
      <c r="Y535" s="456"/>
      <c r="Z535" s="456"/>
      <c r="AA535" s="456"/>
      <c r="AB535" s="456"/>
      <c r="AC535" s="456"/>
      <c r="AD535" s="456"/>
      <c r="AE535" s="456"/>
      <c r="AF535" s="456"/>
      <c r="AG535" s="456"/>
      <c r="AH535" s="456"/>
      <c r="AI535" s="456"/>
      <c r="AJ535" s="456"/>
    </row>
    <row r="536" spans="1:36" ht="15">
      <c r="A536" s="404" t="s">
        <v>1076</v>
      </c>
      <c r="B536" s="388">
        <v>2</v>
      </c>
      <c r="C536" s="388">
        <v>4</v>
      </c>
      <c r="D536" s="388">
        <v>1</v>
      </c>
      <c r="E536" s="388">
        <v>5</v>
      </c>
      <c r="F536" s="388">
        <v>5</v>
      </c>
      <c r="G536" s="388">
        <v>5</v>
      </c>
      <c r="H536" s="388">
        <v>5</v>
      </c>
      <c r="I536" s="388">
        <v>4</v>
      </c>
      <c r="J536" s="388">
        <v>4</v>
      </c>
      <c r="K536" s="388">
        <v>4</v>
      </c>
      <c r="L536" s="456"/>
      <c r="M536" s="458"/>
      <c r="N536" s="458"/>
      <c r="O536" s="456"/>
      <c r="P536" s="456"/>
      <c r="Q536" s="456"/>
      <c r="R536" s="456"/>
      <c r="S536" s="456"/>
      <c r="T536" s="456"/>
      <c r="U536" s="456"/>
      <c r="V536" s="456"/>
      <c r="W536" s="456"/>
      <c r="X536" s="456"/>
      <c r="Y536" s="456"/>
      <c r="Z536" s="456"/>
      <c r="AA536" s="456"/>
      <c r="AB536" s="456"/>
      <c r="AC536" s="456"/>
      <c r="AD536" s="456"/>
      <c r="AE536" s="456"/>
      <c r="AF536" s="456"/>
      <c r="AG536" s="456"/>
      <c r="AH536" s="456"/>
      <c r="AI536" s="456"/>
      <c r="AJ536" s="456"/>
    </row>
    <row r="537" spans="1:36" ht="15">
      <c r="A537" s="404" t="s">
        <v>566</v>
      </c>
      <c r="B537" s="470" t="s">
        <v>2319</v>
      </c>
      <c r="C537" s="470" t="s">
        <v>2320</v>
      </c>
      <c r="D537" s="432" t="s">
        <v>2321</v>
      </c>
      <c r="E537" s="470" t="s">
        <v>2322</v>
      </c>
      <c r="F537" s="470" t="s">
        <v>2323</v>
      </c>
      <c r="G537" s="470" t="s">
        <v>2324</v>
      </c>
      <c r="H537" s="470" t="s">
        <v>2325</v>
      </c>
      <c r="I537" s="470" t="s">
        <v>2234</v>
      </c>
      <c r="J537" s="470" t="s">
        <v>2326</v>
      </c>
      <c r="K537" s="470" t="s">
        <v>2327</v>
      </c>
      <c r="L537" s="456"/>
      <c r="M537" s="458"/>
      <c r="N537" s="458"/>
      <c r="O537" s="456"/>
      <c r="P537" s="456"/>
      <c r="Q537" s="456"/>
      <c r="R537" s="456"/>
      <c r="S537" s="456"/>
      <c r="T537" s="456"/>
      <c r="U537" s="456"/>
      <c r="V537" s="456"/>
      <c r="W537" s="456"/>
      <c r="X537" s="456"/>
      <c r="Y537" s="456"/>
      <c r="Z537" s="456"/>
      <c r="AA537" s="456"/>
      <c r="AB537" s="456"/>
      <c r="AC537" s="456"/>
      <c r="AD537" s="456"/>
      <c r="AE537" s="456"/>
      <c r="AF537" s="456"/>
      <c r="AG537" s="456"/>
      <c r="AH537" s="456"/>
      <c r="AI537" s="456"/>
      <c r="AJ537" s="456"/>
    </row>
    <row r="538" spans="1:36" ht="15">
      <c r="A538" s="429" t="s">
        <v>1088</v>
      </c>
      <c r="B538" s="392">
        <v>3</v>
      </c>
      <c r="C538" s="392">
        <v>3</v>
      </c>
      <c r="D538" s="392" t="s">
        <v>1551</v>
      </c>
      <c r="E538" s="392">
        <v>3</v>
      </c>
      <c r="F538" s="392">
        <v>3</v>
      </c>
      <c r="G538" s="392">
        <v>3</v>
      </c>
      <c r="H538" s="392">
        <v>3</v>
      </c>
      <c r="I538" s="392">
        <v>3</v>
      </c>
      <c r="J538" s="392" t="s">
        <v>1551</v>
      </c>
      <c r="K538" s="392" t="s">
        <v>2328</v>
      </c>
      <c r="L538" s="456"/>
      <c r="M538" s="458"/>
      <c r="N538" s="458"/>
      <c r="O538" s="456"/>
      <c r="P538" s="456"/>
      <c r="Q538" s="456"/>
      <c r="R538" s="456"/>
      <c r="S538" s="456"/>
      <c r="T538" s="456"/>
      <c r="U538" s="456"/>
      <c r="V538" s="456"/>
      <c r="W538" s="456"/>
      <c r="X538" s="456"/>
      <c r="Y538" s="456"/>
      <c r="Z538" s="456"/>
      <c r="AA538" s="456"/>
      <c r="AB538" s="456"/>
      <c r="AC538" s="456"/>
      <c r="AD538" s="456"/>
      <c r="AE538" s="456"/>
      <c r="AF538" s="456"/>
      <c r="AG538" s="456"/>
      <c r="AH538" s="456"/>
      <c r="AI538" s="456"/>
      <c r="AJ538" s="456"/>
    </row>
    <row r="539" spans="1:36" ht="15">
      <c r="A539" s="404" t="s">
        <v>1553</v>
      </c>
      <c r="B539" s="354">
        <v>0</v>
      </c>
      <c r="C539" s="354">
        <v>0</v>
      </c>
      <c r="D539" s="354" t="s">
        <v>2329</v>
      </c>
      <c r="E539" s="555">
        <v>0.2</v>
      </c>
      <c r="F539" s="354">
        <v>0</v>
      </c>
      <c r="G539" s="354">
        <v>0</v>
      </c>
      <c r="H539" s="354">
        <v>0</v>
      </c>
      <c r="I539" s="354">
        <v>0</v>
      </c>
      <c r="J539" s="354">
        <v>0</v>
      </c>
      <c r="K539" s="354">
        <v>0</v>
      </c>
      <c r="L539" s="456"/>
      <c r="M539" s="458"/>
      <c r="N539" s="458"/>
      <c r="O539" s="456"/>
      <c r="P539" s="456"/>
      <c r="Q539" s="456"/>
      <c r="R539" s="456"/>
      <c r="S539" s="456"/>
      <c r="T539" s="456"/>
      <c r="U539" s="456"/>
      <c r="V539" s="456"/>
      <c r="W539" s="456"/>
      <c r="X539" s="456"/>
      <c r="Y539" s="456"/>
      <c r="Z539" s="456"/>
      <c r="AA539" s="456"/>
      <c r="AB539" s="456"/>
      <c r="AC539" s="456"/>
      <c r="AD539" s="456"/>
      <c r="AE539" s="456"/>
      <c r="AF539" s="456"/>
      <c r="AG539" s="456"/>
      <c r="AH539" s="456"/>
      <c r="AI539" s="456"/>
      <c r="AJ539" s="456"/>
    </row>
    <row r="540" spans="1:36" ht="15">
      <c r="A540" s="404" t="s">
        <v>1556</v>
      </c>
      <c r="B540" s="470">
        <v>800</v>
      </c>
      <c r="C540" s="470">
        <v>800</v>
      </c>
      <c r="D540" s="470">
        <v>800</v>
      </c>
      <c r="E540" s="470">
        <v>800</v>
      </c>
      <c r="F540" s="470">
        <v>800</v>
      </c>
      <c r="G540" s="470">
        <v>800</v>
      </c>
      <c r="H540" s="470">
        <v>800</v>
      </c>
      <c r="I540" s="470">
        <v>800</v>
      </c>
      <c r="J540" s="470">
        <v>800</v>
      </c>
      <c r="K540" s="470">
        <v>800</v>
      </c>
      <c r="L540" s="456"/>
      <c r="M540" s="458"/>
      <c r="N540" s="458"/>
      <c r="O540" s="456"/>
      <c r="P540" s="456"/>
      <c r="Q540" s="456"/>
      <c r="R540" s="456"/>
      <c r="S540" s="456"/>
      <c r="T540" s="456"/>
      <c r="U540" s="456"/>
      <c r="V540" s="456"/>
      <c r="W540" s="456"/>
      <c r="X540" s="456"/>
      <c r="Y540" s="456"/>
      <c r="Z540" s="456"/>
      <c r="AA540" s="456"/>
      <c r="AB540" s="456"/>
      <c r="AC540" s="456"/>
      <c r="AD540" s="456"/>
      <c r="AE540" s="456"/>
      <c r="AF540" s="456"/>
      <c r="AG540" s="456"/>
      <c r="AH540" s="456"/>
      <c r="AI540" s="456"/>
      <c r="AJ540" s="456"/>
    </row>
    <row r="541" spans="1:36" ht="15">
      <c r="A541" s="404" t="s">
        <v>1097</v>
      </c>
      <c r="B541" s="470">
        <v>6</v>
      </c>
      <c r="C541" s="470">
        <v>6</v>
      </c>
      <c r="D541" s="470">
        <v>6</v>
      </c>
      <c r="E541" s="470">
        <v>6</v>
      </c>
      <c r="F541" s="470">
        <v>6</v>
      </c>
      <c r="G541" s="470">
        <v>6</v>
      </c>
      <c r="H541" s="470">
        <v>6</v>
      </c>
      <c r="I541" s="470">
        <v>6</v>
      </c>
      <c r="J541" s="470">
        <v>6</v>
      </c>
      <c r="K541" s="470">
        <v>6</v>
      </c>
      <c r="L541" s="456"/>
      <c r="M541" s="458"/>
      <c r="N541" s="458"/>
      <c r="O541" s="456"/>
      <c r="P541" s="456"/>
      <c r="Q541" s="456"/>
      <c r="R541" s="456"/>
      <c r="S541" s="456"/>
      <c r="T541" s="456"/>
      <c r="U541" s="456"/>
      <c r="V541" s="456"/>
      <c r="W541" s="456"/>
      <c r="X541" s="456"/>
      <c r="Y541" s="456"/>
      <c r="Z541" s="456"/>
      <c r="AA541" s="456"/>
      <c r="AB541" s="456"/>
      <c r="AC541" s="456"/>
      <c r="AD541" s="456"/>
      <c r="AE541" s="456"/>
      <c r="AF541" s="456"/>
      <c r="AG541" s="456"/>
      <c r="AH541" s="456"/>
      <c r="AI541" s="456"/>
      <c r="AJ541" s="456"/>
    </row>
    <row r="542" spans="1:36" ht="65.25" customHeight="1">
      <c r="A542" s="404" t="s">
        <v>1557</v>
      </c>
      <c r="B542" s="477" t="s">
        <v>2330</v>
      </c>
      <c r="C542" s="477" t="s">
        <v>2331</v>
      </c>
      <c r="D542" s="477" t="s">
        <v>2332</v>
      </c>
      <c r="E542" s="456" t="s">
        <v>2333</v>
      </c>
      <c r="F542" s="477" t="s">
        <v>2334</v>
      </c>
      <c r="G542" s="477" t="s">
        <v>2335</v>
      </c>
      <c r="H542" s="477" t="s">
        <v>2336</v>
      </c>
      <c r="I542" s="477" t="s">
        <v>2337</v>
      </c>
      <c r="J542" s="477" t="s">
        <v>2338</v>
      </c>
      <c r="K542" s="477" t="s">
        <v>2339</v>
      </c>
      <c r="L542" s="456"/>
      <c r="M542" s="458"/>
      <c r="N542" s="458"/>
      <c r="O542" s="456"/>
      <c r="P542" s="456"/>
      <c r="Q542" s="456"/>
      <c r="R542" s="456"/>
      <c r="S542" s="456"/>
      <c r="T542" s="456"/>
      <c r="U542" s="456"/>
      <c r="V542" s="456"/>
      <c r="W542" s="456"/>
      <c r="X542" s="456"/>
      <c r="Y542" s="456"/>
      <c r="Z542" s="456"/>
      <c r="AA542" s="456"/>
      <c r="AB542" s="456"/>
      <c r="AC542" s="456"/>
      <c r="AD542" s="456"/>
      <c r="AE542" s="456"/>
      <c r="AF542" s="456"/>
      <c r="AG542" s="456"/>
      <c r="AH542" s="456"/>
      <c r="AI542" s="456"/>
      <c r="AJ542" s="456"/>
    </row>
    <row r="543" spans="1:36" ht="65.25" customHeight="1">
      <c r="A543" s="404" t="s">
        <v>1568</v>
      </c>
      <c r="B543" s="477" t="s">
        <v>2340</v>
      </c>
      <c r="C543" s="477" t="s">
        <v>2341</v>
      </c>
      <c r="D543" s="457" t="s">
        <v>2342</v>
      </c>
      <c r="E543" s="477" t="s">
        <v>2343</v>
      </c>
      <c r="F543" s="477" t="s">
        <v>2344</v>
      </c>
      <c r="G543" s="477" t="s">
        <v>2345</v>
      </c>
      <c r="H543" s="477" t="s">
        <v>2346</v>
      </c>
      <c r="I543" s="477" t="s">
        <v>2347</v>
      </c>
      <c r="J543" s="477" t="s">
        <v>2348</v>
      </c>
      <c r="K543" s="477" t="s">
        <v>2349</v>
      </c>
      <c r="L543" s="456"/>
      <c r="M543" s="458"/>
      <c r="N543" s="458"/>
      <c r="O543" s="456"/>
      <c r="P543" s="456"/>
      <c r="Q543" s="456"/>
      <c r="R543" s="456"/>
      <c r="S543" s="456"/>
      <c r="T543" s="456"/>
      <c r="U543" s="456"/>
      <c r="V543" s="456"/>
      <c r="W543" s="456"/>
      <c r="X543" s="456"/>
      <c r="Y543" s="456"/>
      <c r="Z543" s="456"/>
      <c r="AA543" s="456"/>
      <c r="AB543" s="456"/>
      <c r="AC543" s="456"/>
      <c r="AD543" s="456"/>
      <c r="AE543" s="456"/>
      <c r="AF543" s="456"/>
      <c r="AG543" s="456"/>
      <c r="AH543" s="456"/>
      <c r="AI543" s="456"/>
      <c r="AJ543" s="456"/>
    </row>
    <row r="544" spans="1:36" ht="65.25" customHeight="1">
      <c r="A544" s="404" t="s">
        <v>2262</v>
      </c>
      <c r="B544" s="477" t="s">
        <v>2350</v>
      </c>
      <c r="C544" s="477" t="s">
        <v>2351</v>
      </c>
      <c r="D544" s="477" t="s">
        <v>2352</v>
      </c>
      <c r="E544" s="477" t="s">
        <v>2353</v>
      </c>
      <c r="F544" s="477" t="s">
        <v>2354</v>
      </c>
      <c r="G544" s="477" t="s">
        <v>2355</v>
      </c>
      <c r="H544" s="477" t="s">
        <v>2356</v>
      </c>
      <c r="I544" s="477" t="s">
        <v>2357</v>
      </c>
      <c r="J544" s="477" t="s">
        <v>2358</v>
      </c>
      <c r="K544" s="477" t="s">
        <v>1123</v>
      </c>
      <c r="L544" s="456"/>
      <c r="M544" s="458"/>
      <c r="N544" s="458"/>
      <c r="O544" s="456"/>
      <c r="P544" s="456"/>
      <c r="Q544" s="456"/>
      <c r="R544" s="456"/>
      <c r="S544" s="456"/>
      <c r="T544" s="456"/>
      <c r="U544" s="456"/>
      <c r="V544" s="456"/>
      <c r="W544" s="456"/>
      <c r="X544" s="456"/>
      <c r="Y544" s="456"/>
      <c r="Z544" s="456"/>
      <c r="AA544" s="456"/>
      <c r="AB544" s="456"/>
      <c r="AC544" s="456"/>
      <c r="AD544" s="456"/>
      <c r="AE544" s="456"/>
      <c r="AF544" s="456"/>
      <c r="AG544" s="456"/>
      <c r="AH544" s="456"/>
      <c r="AI544" s="456"/>
      <c r="AJ544" s="456"/>
    </row>
    <row r="545" spans="1:36" ht="65.25" customHeight="1">
      <c r="A545" s="404" t="s">
        <v>2273</v>
      </c>
      <c r="B545" s="477" t="s">
        <v>2359</v>
      </c>
      <c r="C545" s="477" t="s">
        <v>2360</v>
      </c>
      <c r="D545" s="477" t="s">
        <v>2361</v>
      </c>
      <c r="E545" s="477" t="s">
        <v>2362</v>
      </c>
      <c r="F545" s="477" t="s">
        <v>2363</v>
      </c>
      <c r="G545" s="477" t="s">
        <v>2364</v>
      </c>
      <c r="H545" s="477" t="s">
        <v>2365</v>
      </c>
      <c r="I545" s="477" t="s">
        <v>2366</v>
      </c>
      <c r="J545" s="477" t="s">
        <v>2367</v>
      </c>
      <c r="K545" s="477" t="s">
        <v>2368</v>
      </c>
      <c r="L545" s="456"/>
      <c r="M545" s="458"/>
      <c r="N545" s="458"/>
      <c r="O545" s="456"/>
      <c r="P545" s="456"/>
      <c r="Q545" s="456"/>
      <c r="R545" s="456"/>
      <c r="S545" s="456"/>
      <c r="T545" s="456"/>
      <c r="U545" s="456"/>
      <c r="V545" s="456"/>
      <c r="W545" s="456"/>
      <c r="X545" s="456"/>
      <c r="Y545" s="456"/>
      <c r="Z545" s="456"/>
      <c r="AA545" s="456"/>
      <c r="AB545" s="456"/>
      <c r="AC545" s="456"/>
      <c r="AD545" s="456"/>
      <c r="AE545" s="456"/>
      <c r="AF545" s="456"/>
      <c r="AG545" s="456"/>
      <c r="AH545" s="456"/>
      <c r="AI545" s="456"/>
      <c r="AJ545" s="456"/>
    </row>
    <row r="546" spans="1:36" ht="65.25" customHeight="1">
      <c r="A546" s="404" t="s">
        <v>2284</v>
      </c>
      <c r="B546" s="341" t="s">
        <v>2369</v>
      </c>
      <c r="C546" s="341" t="s">
        <v>2370</v>
      </c>
      <c r="D546" s="477"/>
      <c r="E546" s="477" t="s">
        <v>2371</v>
      </c>
      <c r="F546" s="341" t="s">
        <v>2372</v>
      </c>
      <c r="G546" s="341" t="s">
        <v>2373</v>
      </c>
      <c r="H546" s="341" t="s">
        <v>2374</v>
      </c>
      <c r="I546" s="341" t="s">
        <v>2375</v>
      </c>
      <c r="J546" s="341" t="s">
        <v>2376</v>
      </c>
      <c r="K546" s="341" t="s">
        <v>2377</v>
      </c>
      <c r="L546" s="456"/>
      <c r="M546" s="458"/>
      <c r="N546" s="458"/>
      <c r="O546" s="456"/>
      <c r="P546" s="456"/>
      <c r="Q546" s="456"/>
      <c r="R546" s="456"/>
      <c r="S546" s="456"/>
      <c r="T546" s="456"/>
      <c r="U546" s="456"/>
      <c r="V546" s="456"/>
      <c r="W546" s="456"/>
      <c r="X546" s="456"/>
      <c r="Y546" s="456"/>
      <c r="Z546" s="456"/>
      <c r="AA546" s="456"/>
      <c r="AB546" s="456"/>
      <c r="AC546" s="456"/>
      <c r="AD546" s="456"/>
      <c r="AE546" s="456"/>
      <c r="AF546" s="456"/>
      <c r="AG546" s="456"/>
      <c r="AH546" s="456"/>
      <c r="AI546" s="456"/>
      <c r="AJ546" s="456"/>
    </row>
    <row r="547" spans="1:36" ht="65.25" customHeight="1">
      <c r="A547" s="404" t="s">
        <v>588</v>
      </c>
      <c r="B547" s="397" t="s">
        <v>2378</v>
      </c>
      <c r="C547" s="397" t="s">
        <v>2379</v>
      </c>
      <c r="D547" s="397" t="s">
        <v>2380</v>
      </c>
      <c r="E547" s="397" t="s">
        <v>2381</v>
      </c>
      <c r="F547" s="397" t="s">
        <v>2382</v>
      </c>
      <c r="G547" s="397" t="s">
        <v>2383</v>
      </c>
      <c r="H547" s="397" t="s">
        <v>2384</v>
      </c>
      <c r="I547" s="397" t="s">
        <v>2385</v>
      </c>
      <c r="J547" s="397" t="s">
        <v>2386</v>
      </c>
      <c r="K547" s="397" t="s">
        <v>2387</v>
      </c>
      <c r="L547" s="456"/>
      <c r="M547" s="458"/>
      <c r="N547" s="458"/>
      <c r="O547" s="456"/>
      <c r="P547" s="456"/>
      <c r="Q547" s="456"/>
      <c r="R547" s="456"/>
      <c r="S547" s="456"/>
      <c r="T547" s="456"/>
      <c r="U547" s="456"/>
      <c r="V547" s="456"/>
      <c r="W547" s="456"/>
      <c r="X547" s="456"/>
      <c r="Y547" s="456"/>
      <c r="Z547" s="456"/>
      <c r="AA547" s="456"/>
      <c r="AB547" s="456"/>
      <c r="AC547" s="456"/>
      <c r="AD547" s="456"/>
      <c r="AE547" s="456"/>
      <c r="AF547" s="456"/>
      <c r="AG547" s="456"/>
      <c r="AH547" s="456"/>
      <c r="AI547" s="456"/>
      <c r="AJ547" s="456"/>
    </row>
    <row r="548" spans="1:36" ht="15">
      <c r="A548" s="456"/>
      <c r="B548" s="456"/>
      <c r="C548" s="456"/>
      <c r="D548" s="456"/>
      <c r="E548" s="456"/>
      <c r="F548" s="456"/>
      <c r="G548" s="456"/>
      <c r="H548" s="458"/>
      <c r="I548" s="458"/>
      <c r="J548" s="458"/>
      <c r="K548" s="458"/>
      <c r="L548" s="456"/>
      <c r="M548" s="456"/>
      <c r="N548" s="458"/>
      <c r="O548" s="456"/>
      <c r="P548" s="456"/>
      <c r="Q548" s="456"/>
      <c r="R548" s="456"/>
      <c r="S548" s="456"/>
      <c r="T548" s="456"/>
      <c r="U548" s="456"/>
      <c r="V548" s="456"/>
      <c r="W548" s="456"/>
      <c r="X548" s="456"/>
      <c r="Y548" s="456"/>
      <c r="Z548" s="456"/>
      <c r="AA548" s="456"/>
      <c r="AB548" s="456"/>
      <c r="AC548" s="456"/>
      <c r="AD548" s="456"/>
      <c r="AE548" s="456"/>
      <c r="AF548" s="456"/>
      <c r="AG548" s="456"/>
      <c r="AH548" s="456"/>
      <c r="AI548" s="456"/>
      <c r="AJ548" s="456"/>
    </row>
    <row r="549" spans="1:36" ht="15">
      <c r="A549" s="404" t="s">
        <v>1526</v>
      </c>
      <c r="B549" s="450" t="s">
        <v>2388</v>
      </c>
      <c r="C549" s="450" t="s">
        <v>2389</v>
      </c>
      <c r="D549" s="450" t="s">
        <v>2390</v>
      </c>
      <c r="E549" s="450" t="s">
        <v>2391</v>
      </c>
      <c r="F549" s="450" t="s">
        <v>2392</v>
      </c>
      <c r="G549" s="450" t="s">
        <v>2393</v>
      </c>
      <c r="H549" s="450" t="s">
        <v>2394</v>
      </c>
      <c r="I549" s="450" t="s">
        <v>2395</v>
      </c>
      <c r="J549" s="450" t="s">
        <v>2396</v>
      </c>
      <c r="K549" s="450" t="s">
        <v>2397</v>
      </c>
      <c r="L549" s="456"/>
      <c r="M549" s="450" t="s">
        <v>2398</v>
      </c>
      <c r="N549" s="450" t="s">
        <v>2398</v>
      </c>
      <c r="O549" s="456"/>
      <c r="P549" s="456"/>
      <c r="Q549" s="456"/>
      <c r="R549" s="456"/>
      <c r="S549" s="456"/>
      <c r="T549" s="456"/>
      <c r="U549" s="456"/>
      <c r="V549" s="456"/>
      <c r="W549" s="456"/>
      <c r="X549" s="456"/>
      <c r="Y549" s="456"/>
      <c r="Z549" s="456"/>
      <c r="AA549" s="456"/>
      <c r="AB549" s="456"/>
      <c r="AC549" s="456"/>
      <c r="AD549" s="456"/>
      <c r="AE549" s="456"/>
      <c r="AF549" s="456"/>
      <c r="AG549" s="456"/>
      <c r="AH549" s="456"/>
      <c r="AI549" s="456"/>
      <c r="AJ549" s="456"/>
    </row>
    <row r="550" spans="1:36" ht="15">
      <c r="A550" s="404" t="s">
        <v>1536</v>
      </c>
      <c r="B550" s="298" t="s">
        <v>1502</v>
      </c>
      <c r="C550" s="300" t="s">
        <v>1209</v>
      </c>
      <c r="D550" s="301" t="s">
        <v>1211</v>
      </c>
      <c r="E550" s="302" t="s">
        <v>1212</v>
      </c>
      <c r="F550" s="303" t="s">
        <v>1210</v>
      </c>
      <c r="G550" s="304" t="s">
        <v>1213</v>
      </c>
      <c r="H550" s="305" t="s">
        <v>1214</v>
      </c>
      <c r="I550" s="306" t="s">
        <v>1215</v>
      </c>
      <c r="J550" s="307" t="s">
        <v>1216</v>
      </c>
      <c r="K550" s="309" t="s">
        <v>1217</v>
      </c>
      <c r="L550" s="456"/>
      <c r="M550" s="299" t="s">
        <v>1504</v>
      </c>
      <c r="N550" s="310" t="s">
        <v>1516</v>
      </c>
      <c r="O550" s="456"/>
      <c r="P550" s="456"/>
      <c r="Q550" s="456"/>
      <c r="R550" s="456"/>
      <c r="S550" s="456"/>
      <c r="T550" s="456"/>
      <c r="U550" s="456"/>
      <c r="V550" s="456"/>
      <c r="W550" s="456"/>
      <c r="X550" s="456"/>
      <c r="Y550" s="456"/>
      <c r="Z550" s="456"/>
      <c r="AA550" s="456"/>
      <c r="AB550" s="456"/>
      <c r="AC550" s="456"/>
      <c r="AD550" s="456"/>
      <c r="AE550" s="456"/>
      <c r="AF550" s="456"/>
      <c r="AG550" s="456"/>
      <c r="AH550" s="456"/>
      <c r="AI550" s="456"/>
      <c r="AJ550" s="456"/>
    </row>
    <row r="551" spans="1:36" ht="15">
      <c r="A551" s="404" t="s">
        <v>1537</v>
      </c>
      <c r="B551" s="404" t="s">
        <v>1510</v>
      </c>
      <c r="C551" s="404" t="s">
        <v>1510</v>
      </c>
      <c r="D551" s="404" t="s">
        <v>1510</v>
      </c>
      <c r="E551" s="404" t="s">
        <v>1510</v>
      </c>
      <c r="F551" s="404" t="s">
        <v>1510</v>
      </c>
      <c r="G551" s="404" t="s">
        <v>1510</v>
      </c>
      <c r="H551" s="404" t="s">
        <v>1510</v>
      </c>
      <c r="I551" s="404" t="s">
        <v>1510</v>
      </c>
      <c r="J551" s="404" t="s">
        <v>1510</v>
      </c>
      <c r="K551" s="404" t="s">
        <v>1510</v>
      </c>
      <c r="L551" s="456"/>
      <c r="M551" s="456"/>
      <c r="N551" s="458"/>
      <c r="O551" s="456"/>
      <c r="P551" s="456"/>
      <c r="Q551" s="456"/>
      <c r="R551" s="456"/>
      <c r="S551" s="456"/>
      <c r="T551" s="456"/>
      <c r="U551" s="456"/>
      <c r="V551" s="456"/>
      <c r="W551" s="456"/>
      <c r="X551" s="456"/>
      <c r="Y551" s="456"/>
      <c r="Z551" s="456"/>
      <c r="AA551" s="456"/>
      <c r="AB551" s="456"/>
      <c r="AC551" s="456"/>
      <c r="AD551" s="456"/>
      <c r="AE551" s="456"/>
      <c r="AF551" s="456"/>
      <c r="AG551" s="456"/>
      <c r="AH551" s="456"/>
      <c r="AI551" s="456"/>
      <c r="AJ551" s="456"/>
    </row>
    <row r="552" spans="1:36" ht="16.5">
      <c r="A552" s="423" t="s">
        <v>1045</v>
      </c>
      <c r="B552" s="331" t="s">
        <v>2399</v>
      </c>
      <c r="C552" s="331" t="s">
        <v>2400</v>
      </c>
      <c r="D552" s="331" t="s">
        <v>2400</v>
      </c>
      <c r="E552" s="331" t="s">
        <v>2227</v>
      </c>
      <c r="F552" s="331" t="s">
        <v>2399</v>
      </c>
      <c r="G552" s="331" t="s">
        <v>2399</v>
      </c>
      <c r="H552" s="331" t="s">
        <v>2227</v>
      </c>
      <c r="I552" s="331" t="s">
        <v>2315</v>
      </c>
      <c r="J552" s="331" t="s">
        <v>2401</v>
      </c>
      <c r="K552" s="331" t="s">
        <v>2226</v>
      </c>
      <c r="L552" s="456"/>
      <c r="M552" s="456"/>
      <c r="N552" s="458"/>
      <c r="O552" s="456"/>
      <c r="P552" s="456"/>
      <c r="Q552" s="456"/>
      <c r="R552" s="456"/>
      <c r="S552" s="456"/>
      <c r="T552" s="456"/>
      <c r="U552" s="456"/>
      <c r="V552" s="456"/>
      <c r="W552" s="456"/>
      <c r="X552" s="456"/>
      <c r="Y552" s="456"/>
      <c r="Z552" s="456"/>
      <c r="AA552" s="456"/>
      <c r="AB552" s="456"/>
      <c r="AC552" s="456"/>
      <c r="AD552" s="456"/>
      <c r="AE552" s="456"/>
      <c r="AF552" s="456"/>
      <c r="AG552" s="456"/>
      <c r="AH552" s="456"/>
      <c r="AI552" s="456"/>
      <c r="AJ552" s="456"/>
    </row>
    <row r="553" spans="1:36" ht="16.5">
      <c r="A553" s="425" t="s">
        <v>1539</v>
      </c>
      <c r="B553" s="336" t="s">
        <v>1945</v>
      </c>
      <c r="C553" s="336" t="s">
        <v>1824</v>
      </c>
      <c r="D553" s="336" t="s">
        <v>1897</v>
      </c>
      <c r="E553" s="336" t="s">
        <v>2226</v>
      </c>
      <c r="F553" s="336" t="s">
        <v>1897</v>
      </c>
      <c r="G553" s="336" t="s">
        <v>1945</v>
      </c>
      <c r="H553" s="336" t="s">
        <v>2226</v>
      </c>
      <c r="I553" s="336" t="s">
        <v>1945</v>
      </c>
      <c r="J553" s="336" t="s">
        <v>1824</v>
      </c>
      <c r="K553" s="336" t="s">
        <v>1945</v>
      </c>
      <c r="L553" s="456"/>
      <c r="M553" s="456"/>
      <c r="N553" s="458"/>
      <c r="O553" s="456"/>
      <c r="P553" s="456"/>
      <c r="Q553" s="456"/>
      <c r="R553" s="456"/>
      <c r="S553" s="456"/>
      <c r="T553" s="456"/>
      <c r="U553" s="456"/>
      <c r="V553" s="456"/>
      <c r="W553" s="456"/>
      <c r="X553" s="456"/>
      <c r="Y553" s="456"/>
      <c r="Z553" s="456"/>
      <c r="AA553" s="456"/>
      <c r="AB553" s="456"/>
      <c r="AC553" s="456"/>
      <c r="AD553" s="456"/>
      <c r="AE553" s="456"/>
      <c r="AF553" s="456"/>
      <c r="AG553" s="456"/>
      <c r="AH553" s="456"/>
      <c r="AI553" s="456"/>
      <c r="AJ553" s="456"/>
    </row>
    <row r="554" spans="1:36" ht="15">
      <c r="A554" s="426" t="s">
        <v>7</v>
      </c>
      <c r="B554" s="346">
        <v>6</v>
      </c>
      <c r="C554" s="346">
        <v>3</v>
      </c>
      <c r="D554" s="346">
        <v>8</v>
      </c>
      <c r="E554" s="346">
        <v>0</v>
      </c>
      <c r="F554" s="346">
        <v>6</v>
      </c>
      <c r="G554" s="346">
        <v>6</v>
      </c>
      <c r="H554" s="346">
        <v>6</v>
      </c>
      <c r="I554" s="346">
        <v>4</v>
      </c>
      <c r="J554" s="346">
        <v>8</v>
      </c>
      <c r="K554" s="346">
        <v>6</v>
      </c>
      <c r="L554" s="456"/>
      <c r="M554" s="456"/>
      <c r="N554" s="458"/>
      <c r="O554" s="456"/>
      <c r="P554" s="456"/>
      <c r="Q554" s="456"/>
      <c r="R554" s="456"/>
      <c r="S554" s="456"/>
      <c r="T554" s="456"/>
      <c r="U554" s="456"/>
      <c r="V554" s="456"/>
      <c r="W554" s="456"/>
      <c r="X554" s="456"/>
      <c r="Y554" s="456"/>
      <c r="Z554" s="456"/>
      <c r="AA554" s="456"/>
      <c r="AB554" s="456"/>
      <c r="AC554" s="456"/>
      <c r="AD554" s="456"/>
      <c r="AE554" s="456"/>
      <c r="AF554" s="456"/>
      <c r="AG554" s="456"/>
      <c r="AH554" s="456"/>
      <c r="AI554" s="456"/>
      <c r="AJ554" s="456"/>
    </row>
    <row r="555" spans="1:36" ht="15">
      <c r="A555" s="427" t="s">
        <v>1050</v>
      </c>
      <c r="B555" s="346">
        <v>6</v>
      </c>
      <c r="C555" s="346">
        <v>3</v>
      </c>
      <c r="D555" s="346">
        <v>8</v>
      </c>
      <c r="E555" s="346">
        <v>8</v>
      </c>
      <c r="F555" s="346">
        <v>6</v>
      </c>
      <c r="G555" s="346">
        <v>6</v>
      </c>
      <c r="H555" s="346">
        <v>6</v>
      </c>
      <c r="I555" s="346">
        <v>4</v>
      </c>
      <c r="J555" s="346">
        <v>8</v>
      </c>
      <c r="K555" s="346">
        <v>6</v>
      </c>
      <c r="L555" s="456"/>
      <c r="M555" s="456"/>
      <c r="N555" s="458"/>
      <c r="O555" s="456"/>
      <c r="P555" s="456"/>
      <c r="Q555" s="456"/>
      <c r="R555" s="456"/>
      <c r="S555" s="456"/>
      <c r="T555" s="456"/>
      <c r="U555" s="456"/>
      <c r="V555" s="456"/>
      <c r="W555" s="456"/>
      <c r="X555" s="456"/>
      <c r="Y555" s="456"/>
      <c r="Z555" s="456"/>
      <c r="AA555" s="456"/>
      <c r="AB555" s="456"/>
      <c r="AC555" s="456"/>
      <c r="AD555" s="456"/>
      <c r="AE555" s="456"/>
      <c r="AF555" s="456"/>
      <c r="AG555" s="456"/>
      <c r="AH555" s="456"/>
      <c r="AI555" s="456"/>
      <c r="AJ555" s="456"/>
    </row>
    <row r="556" spans="1:36" ht="15">
      <c r="A556" s="404" t="s">
        <v>1541</v>
      </c>
      <c r="B556" s="350">
        <v>0.1</v>
      </c>
      <c r="C556" s="350">
        <v>0.1</v>
      </c>
      <c r="D556" s="350">
        <v>0.2</v>
      </c>
      <c r="E556" s="350">
        <v>0.1</v>
      </c>
      <c r="F556" s="350">
        <v>0.3</v>
      </c>
      <c r="G556" s="350">
        <v>0.1</v>
      </c>
      <c r="H556" s="350">
        <v>0.1</v>
      </c>
      <c r="I556" s="350">
        <v>0.1</v>
      </c>
      <c r="J556" s="350">
        <v>0</v>
      </c>
      <c r="K556" s="350">
        <v>0.5</v>
      </c>
      <c r="L556" s="456"/>
      <c r="M556" s="456"/>
      <c r="N556" s="458"/>
      <c r="O556" s="456"/>
      <c r="P556" s="456"/>
      <c r="Q556" s="456"/>
      <c r="R556" s="456"/>
      <c r="S556" s="456"/>
      <c r="T556" s="456"/>
      <c r="U556" s="456"/>
      <c r="V556" s="456"/>
      <c r="W556" s="456"/>
      <c r="X556" s="456"/>
      <c r="Y556" s="456"/>
      <c r="Z556" s="456"/>
      <c r="AA556" s="456"/>
      <c r="AB556" s="456"/>
      <c r="AC556" s="456"/>
      <c r="AD556" s="456"/>
      <c r="AE556" s="456"/>
      <c r="AF556" s="456"/>
      <c r="AG556" s="456"/>
      <c r="AH556" s="456"/>
      <c r="AI556" s="456"/>
      <c r="AJ556" s="456"/>
    </row>
    <row r="557" spans="1:36" ht="15">
      <c r="A557" s="404" t="s">
        <v>1542</v>
      </c>
      <c r="B557" s="354">
        <v>0.1</v>
      </c>
      <c r="C557" s="354">
        <v>0.1</v>
      </c>
      <c r="D557" s="354">
        <v>0.2</v>
      </c>
      <c r="E557" s="354">
        <v>0.1</v>
      </c>
      <c r="F557" s="354">
        <v>0.3</v>
      </c>
      <c r="G557" s="354">
        <v>0.1</v>
      </c>
      <c r="H557" s="354">
        <v>0.1</v>
      </c>
      <c r="I557" s="354">
        <v>0.1</v>
      </c>
      <c r="J557" s="354">
        <v>0.6</v>
      </c>
      <c r="K557" s="354">
        <v>0.1</v>
      </c>
      <c r="L557" s="456"/>
      <c r="M557" s="456"/>
      <c r="N557" s="458"/>
      <c r="O557" s="456"/>
      <c r="P557" s="456"/>
      <c r="Q557" s="456"/>
      <c r="R557" s="456"/>
      <c r="S557" s="456"/>
      <c r="T557" s="456"/>
      <c r="U557" s="456"/>
      <c r="V557" s="456"/>
      <c r="W557" s="456"/>
      <c r="X557" s="456"/>
      <c r="Y557" s="456"/>
      <c r="Z557" s="456"/>
      <c r="AA557" s="456"/>
      <c r="AB557" s="456"/>
      <c r="AC557" s="456"/>
      <c r="AD557" s="456"/>
      <c r="AE557" s="456"/>
      <c r="AF557" s="456"/>
      <c r="AG557" s="456"/>
      <c r="AH557" s="456"/>
      <c r="AI557" s="456"/>
      <c r="AJ557" s="456"/>
    </row>
    <row r="558" spans="1:36" ht="15">
      <c r="A558" s="404" t="s">
        <v>1543</v>
      </c>
      <c r="B558" s="358">
        <v>0.3</v>
      </c>
      <c r="C558" s="358">
        <v>0.1</v>
      </c>
      <c r="D558" s="358">
        <v>0.2</v>
      </c>
      <c r="E558" s="358">
        <v>0.1</v>
      </c>
      <c r="F558" s="358">
        <v>0.3</v>
      </c>
      <c r="G558" s="358">
        <v>0.1</v>
      </c>
      <c r="H558" s="358">
        <v>0.8</v>
      </c>
      <c r="I558" s="358">
        <v>0.1</v>
      </c>
      <c r="J558" s="358">
        <v>0.3</v>
      </c>
      <c r="K558" s="358">
        <v>0.1</v>
      </c>
      <c r="L558" s="456"/>
      <c r="M558" s="456"/>
      <c r="N558" s="458"/>
      <c r="O558" s="456"/>
      <c r="P558" s="456"/>
      <c r="Q558" s="456"/>
      <c r="R558" s="456"/>
      <c r="S558" s="456"/>
      <c r="T558" s="456"/>
      <c r="U558" s="456"/>
      <c r="V558" s="456"/>
      <c r="W558" s="456"/>
      <c r="X558" s="456"/>
      <c r="Y558" s="456"/>
      <c r="Z558" s="456"/>
      <c r="AA558" s="456"/>
      <c r="AB558" s="456"/>
      <c r="AC558" s="456"/>
      <c r="AD558" s="456"/>
      <c r="AE558" s="456"/>
      <c r="AF558" s="456"/>
      <c r="AG558" s="456"/>
      <c r="AH558" s="456"/>
      <c r="AI558" s="456"/>
      <c r="AJ558" s="456"/>
    </row>
    <row r="559" spans="1:36" ht="15">
      <c r="A559" s="404" t="s">
        <v>1544</v>
      </c>
      <c r="B559" s="362">
        <v>0.1</v>
      </c>
      <c r="C559" s="362">
        <v>0.1</v>
      </c>
      <c r="D559" s="362">
        <v>0.4</v>
      </c>
      <c r="E559" s="362">
        <v>0.1</v>
      </c>
      <c r="F559" s="362">
        <v>0.3</v>
      </c>
      <c r="G559" s="362">
        <v>0.1</v>
      </c>
      <c r="H559" s="362">
        <v>0.1</v>
      </c>
      <c r="I559" s="362">
        <v>0.1</v>
      </c>
      <c r="J559" s="362">
        <v>0.3</v>
      </c>
      <c r="K559" s="362">
        <v>0.1</v>
      </c>
      <c r="L559" s="456"/>
      <c r="M559" s="456"/>
      <c r="N559" s="456"/>
      <c r="O559" s="456"/>
      <c r="P559" s="456"/>
      <c r="Q559" s="456"/>
      <c r="R559" s="456"/>
      <c r="S559" s="456"/>
      <c r="T559" s="456"/>
      <c r="U559" s="456"/>
      <c r="V559" s="456"/>
      <c r="W559" s="456"/>
      <c r="X559" s="456"/>
      <c r="Y559" s="456"/>
      <c r="Z559" s="456"/>
      <c r="AA559" s="456"/>
      <c r="AB559" s="456"/>
      <c r="AC559" s="456"/>
      <c r="AD559" s="456"/>
      <c r="AE559" s="456"/>
      <c r="AF559" s="456"/>
      <c r="AG559" s="456"/>
      <c r="AH559" s="456"/>
      <c r="AI559" s="456"/>
      <c r="AJ559" s="456"/>
    </row>
    <row r="560" spans="1:36" ht="15">
      <c r="A560" s="428" t="s">
        <v>1545</v>
      </c>
      <c r="B560" s="367">
        <v>0.1</v>
      </c>
      <c r="C560" s="367">
        <v>0.1</v>
      </c>
      <c r="D560" s="367">
        <v>0.2</v>
      </c>
      <c r="E560" s="367">
        <v>0.1</v>
      </c>
      <c r="F560" s="367">
        <v>0.3</v>
      </c>
      <c r="G560" s="367">
        <v>0.1</v>
      </c>
      <c r="H560" s="367">
        <v>0.1</v>
      </c>
      <c r="I560" s="367">
        <v>0.1</v>
      </c>
      <c r="J560" s="367">
        <v>0.3</v>
      </c>
      <c r="K560" s="367">
        <v>0.1</v>
      </c>
      <c r="L560" s="456"/>
      <c r="M560" s="456"/>
      <c r="N560" s="456"/>
      <c r="O560" s="456"/>
      <c r="P560" s="456"/>
      <c r="Q560" s="456"/>
      <c r="R560" s="456"/>
      <c r="S560" s="456"/>
      <c r="T560" s="456"/>
      <c r="U560" s="456"/>
      <c r="V560" s="456"/>
      <c r="W560" s="456"/>
      <c r="X560" s="456"/>
      <c r="Y560" s="456"/>
      <c r="Z560" s="456"/>
      <c r="AA560" s="456"/>
      <c r="AB560" s="456"/>
      <c r="AC560" s="456"/>
      <c r="AD560" s="456"/>
      <c r="AE560" s="456"/>
      <c r="AF560" s="456"/>
      <c r="AG560" s="456"/>
      <c r="AH560" s="456"/>
      <c r="AI560" s="456"/>
      <c r="AJ560" s="456"/>
    </row>
    <row r="561" spans="1:36" ht="15">
      <c r="A561" s="404" t="s">
        <v>1546</v>
      </c>
      <c r="B561" s="371">
        <v>0.1</v>
      </c>
      <c r="C561" s="371">
        <v>0.1</v>
      </c>
      <c r="D561" s="371">
        <v>0.2</v>
      </c>
      <c r="E561" s="371">
        <v>0.1</v>
      </c>
      <c r="F561" s="371">
        <v>0.3</v>
      </c>
      <c r="G561" s="371">
        <v>0.1</v>
      </c>
      <c r="H561" s="371">
        <v>0.1</v>
      </c>
      <c r="I561" s="371">
        <v>0.5</v>
      </c>
      <c r="J561" s="371">
        <v>0.3</v>
      </c>
      <c r="K561" s="371">
        <v>0.1</v>
      </c>
      <c r="L561" s="456"/>
      <c r="M561" s="456"/>
      <c r="N561" s="456"/>
      <c r="O561" s="456"/>
      <c r="P561" s="456"/>
      <c r="Q561" s="456"/>
      <c r="R561" s="456"/>
      <c r="S561" s="456"/>
      <c r="T561" s="456"/>
      <c r="U561" s="456"/>
      <c r="V561" s="456"/>
      <c r="W561" s="456"/>
      <c r="X561" s="456"/>
      <c r="Y561" s="456"/>
      <c r="Z561" s="456"/>
      <c r="AA561" s="456"/>
      <c r="AB561" s="456"/>
      <c r="AC561" s="456"/>
      <c r="AD561" s="456"/>
      <c r="AE561" s="456"/>
      <c r="AF561" s="456"/>
      <c r="AG561" s="456"/>
      <c r="AH561" s="456"/>
      <c r="AI561" s="456"/>
      <c r="AJ561" s="456"/>
    </row>
    <row r="562" spans="1:36" ht="15">
      <c r="A562" s="404" t="s">
        <v>1547</v>
      </c>
      <c r="B562" s="375">
        <v>0.1</v>
      </c>
      <c r="C562" s="375">
        <v>0.1</v>
      </c>
      <c r="D562" s="375">
        <v>0.2</v>
      </c>
      <c r="E562" s="375">
        <v>0.7</v>
      </c>
      <c r="F562" s="375">
        <v>0.3</v>
      </c>
      <c r="G562" s="375">
        <v>0.1</v>
      </c>
      <c r="H562" s="375">
        <v>0.1</v>
      </c>
      <c r="I562" s="375">
        <v>0.1</v>
      </c>
      <c r="J562" s="375">
        <v>0.3</v>
      </c>
      <c r="K562" s="375">
        <v>0.1</v>
      </c>
      <c r="L562" s="456"/>
      <c r="M562" s="456"/>
      <c r="N562" s="456"/>
      <c r="O562" s="456"/>
      <c r="P562" s="456"/>
      <c r="Q562" s="456"/>
      <c r="R562" s="456"/>
      <c r="S562" s="456"/>
      <c r="T562" s="456"/>
      <c r="U562" s="456"/>
      <c r="V562" s="456"/>
      <c r="W562" s="456"/>
      <c r="X562" s="456"/>
      <c r="Y562" s="456"/>
      <c r="Z562" s="456"/>
      <c r="AA562" s="456"/>
      <c r="AB562" s="456"/>
      <c r="AC562" s="456"/>
      <c r="AD562" s="456"/>
      <c r="AE562" s="456"/>
      <c r="AF562" s="456"/>
      <c r="AG562" s="456"/>
      <c r="AH562" s="456"/>
      <c r="AI562" s="456"/>
      <c r="AJ562" s="456"/>
    </row>
    <row r="563" spans="1:36" ht="15">
      <c r="A563" s="404" t="s">
        <v>1548</v>
      </c>
      <c r="B563" s="379">
        <v>0.3</v>
      </c>
      <c r="C563" s="379">
        <v>0.1</v>
      </c>
      <c r="D563" s="379">
        <v>0.4</v>
      </c>
      <c r="E563" s="379">
        <v>0.2</v>
      </c>
      <c r="F563" s="379">
        <v>0.3</v>
      </c>
      <c r="G563" s="379">
        <v>0.8</v>
      </c>
      <c r="H563" s="379">
        <v>0.1</v>
      </c>
      <c r="I563" s="379">
        <v>0.1</v>
      </c>
      <c r="J563" s="379">
        <v>0.3</v>
      </c>
      <c r="K563" s="379">
        <v>0.1</v>
      </c>
      <c r="L563" s="456"/>
      <c r="M563" s="456"/>
      <c r="N563" s="456"/>
      <c r="O563" s="456"/>
      <c r="P563" s="456"/>
      <c r="Q563" s="456"/>
      <c r="R563" s="456"/>
      <c r="S563" s="456"/>
      <c r="T563" s="456"/>
      <c r="U563" s="456"/>
      <c r="V563" s="456"/>
      <c r="W563" s="456"/>
      <c r="X563" s="456"/>
      <c r="Y563" s="456"/>
      <c r="Z563" s="456"/>
      <c r="AA563" s="456"/>
      <c r="AB563" s="456"/>
      <c r="AC563" s="456"/>
      <c r="AD563" s="456"/>
      <c r="AE563" s="456"/>
      <c r="AF563" s="456"/>
      <c r="AG563" s="456"/>
      <c r="AH563" s="456"/>
      <c r="AI563" s="456"/>
      <c r="AJ563" s="456"/>
    </row>
    <row r="564" spans="1:36" ht="15">
      <c r="A564" s="404" t="s">
        <v>1549</v>
      </c>
      <c r="B564" s="383">
        <v>0.3</v>
      </c>
      <c r="C564" s="383">
        <v>0.7</v>
      </c>
      <c r="D564" s="383">
        <v>0</v>
      </c>
      <c r="E564" s="383">
        <v>0.2</v>
      </c>
      <c r="F564" s="383">
        <v>0.3</v>
      </c>
      <c r="G564" s="383">
        <v>0</v>
      </c>
      <c r="H564" s="383">
        <v>0.1</v>
      </c>
      <c r="I564" s="383">
        <v>0.1</v>
      </c>
      <c r="J564" s="383">
        <v>0.3</v>
      </c>
      <c r="K564" s="383">
        <v>0.1</v>
      </c>
      <c r="L564" s="456"/>
      <c r="M564" s="456"/>
      <c r="N564" s="456"/>
      <c r="O564" s="456"/>
      <c r="P564" s="456"/>
      <c r="Q564" s="456"/>
      <c r="R564" s="456"/>
      <c r="S564" s="456"/>
      <c r="T564" s="456"/>
      <c r="U564" s="456"/>
      <c r="V564" s="456"/>
      <c r="W564" s="456"/>
      <c r="X564" s="456"/>
      <c r="Y564" s="456"/>
      <c r="Z564" s="456"/>
      <c r="AA564" s="456"/>
      <c r="AB564" s="456"/>
      <c r="AC564" s="456"/>
      <c r="AD564" s="456"/>
      <c r="AE564" s="456"/>
      <c r="AF564" s="456"/>
      <c r="AG564" s="456"/>
      <c r="AH564" s="456"/>
      <c r="AI564" s="456"/>
      <c r="AJ564" s="456"/>
    </row>
    <row r="565" spans="1:36" ht="15">
      <c r="A565" s="404" t="s">
        <v>1072</v>
      </c>
      <c r="B565" s="341">
        <v>10</v>
      </c>
      <c r="C565" s="341">
        <v>5</v>
      </c>
      <c r="D565" s="341">
        <v>7</v>
      </c>
      <c r="E565" s="341">
        <v>5</v>
      </c>
      <c r="F565" s="341">
        <v>10</v>
      </c>
      <c r="G565" s="341">
        <v>5</v>
      </c>
      <c r="H565" s="341">
        <v>8</v>
      </c>
      <c r="I565" s="341">
        <v>10</v>
      </c>
      <c r="J565" s="341">
        <v>10</v>
      </c>
      <c r="K565" s="341">
        <v>5</v>
      </c>
      <c r="L565" s="456"/>
      <c r="M565" s="456"/>
      <c r="N565" s="456"/>
      <c r="O565" s="456"/>
      <c r="P565" s="456"/>
      <c r="Q565" s="456"/>
      <c r="R565" s="456"/>
      <c r="S565" s="456"/>
      <c r="T565" s="456"/>
      <c r="U565" s="456"/>
      <c r="V565" s="456"/>
      <c r="W565" s="456"/>
      <c r="X565" s="456"/>
      <c r="Y565" s="456"/>
      <c r="Z565" s="456"/>
      <c r="AA565" s="456"/>
      <c r="AB565" s="456"/>
      <c r="AC565" s="456"/>
      <c r="AD565" s="456"/>
      <c r="AE565" s="456"/>
      <c r="AF565" s="456"/>
      <c r="AG565" s="456"/>
      <c r="AH565" s="456"/>
      <c r="AI565" s="456"/>
      <c r="AJ565" s="456"/>
    </row>
    <row r="566" spans="1:36" ht="15">
      <c r="A566" s="404" t="s">
        <v>1074</v>
      </c>
      <c r="B566" s="341">
        <v>5</v>
      </c>
      <c r="C566" s="341">
        <v>10</v>
      </c>
      <c r="D566" s="341">
        <v>7</v>
      </c>
      <c r="E566" s="341">
        <v>5</v>
      </c>
      <c r="F566" s="341">
        <v>5</v>
      </c>
      <c r="G566" s="341">
        <v>10</v>
      </c>
      <c r="H566" s="341">
        <v>2</v>
      </c>
      <c r="I566" s="341">
        <v>5</v>
      </c>
      <c r="J566" s="341">
        <v>5</v>
      </c>
      <c r="K566" s="341">
        <v>10</v>
      </c>
      <c r="L566" s="456"/>
      <c r="M566" s="456"/>
      <c r="N566" s="456"/>
      <c r="O566" s="456"/>
      <c r="P566" s="456"/>
      <c r="Q566" s="456"/>
      <c r="R566" s="456"/>
      <c r="S566" s="456"/>
      <c r="T566" s="456"/>
      <c r="U566" s="456"/>
      <c r="V566" s="456"/>
      <c r="W566" s="456"/>
      <c r="X566" s="456"/>
      <c r="Y566" s="456"/>
      <c r="Z566" s="456"/>
      <c r="AA566" s="456"/>
      <c r="AB566" s="456"/>
      <c r="AC566" s="456"/>
      <c r="AD566" s="456"/>
      <c r="AE566" s="456"/>
      <c r="AF566" s="456"/>
      <c r="AG566" s="456"/>
      <c r="AH566" s="456"/>
      <c r="AI566" s="456"/>
      <c r="AJ566" s="456"/>
    </row>
    <row r="567" spans="1:36" ht="15">
      <c r="A567" s="404" t="s">
        <v>1076</v>
      </c>
      <c r="B567" s="388">
        <v>5</v>
      </c>
      <c r="C567" s="388">
        <v>5</v>
      </c>
      <c r="D567" s="388">
        <v>7</v>
      </c>
      <c r="E567" s="388">
        <v>10</v>
      </c>
      <c r="F567" s="388">
        <v>5</v>
      </c>
      <c r="G567" s="388">
        <v>5</v>
      </c>
      <c r="H567" s="388">
        <v>8</v>
      </c>
      <c r="I567" s="388">
        <v>5</v>
      </c>
      <c r="J567" s="388">
        <v>5</v>
      </c>
      <c r="K567" s="388">
        <v>5</v>
      </c>
      <c r="L567" s="456"/>
      <c r="M567" s="456"/>
      <c r="N567" s="456"/>
      <c r="O567" s="456"/>
      <c r="P567" s="456"/>
      <c r="Q567" s="456"/>
      <c r="R567" s="456"/>
      <c r="S567" s="456"/>
      <c r="T567" s="456"/>
      <c r="U567" s="456"/>
      <c r="V567" s="456"/>
      <c r="W567" s="456"/>
      <c r="X567" s="456"/>
      <c r="Y567" s="456"/>
      <c r="Z567" s="456"/>
      <c r="AA567" s="456"/>
      <c r="AB567" s="456"/>
      <c r="AC567" s="456"/>
      <c r="AD567" s="456"/>
      <c r="AE567" s="456"/>
      <c r="AF567" s="456"/>
      <c r="AG567" s="456"/>
      <c r="AH567" s="456"/>
      <c r="AI567" s="456"/>
      <c r="AJ567" s="456"/>
    </row>
    <row r="568" spans="1:36" ht="15">
      <c r="A568" s="404" t="s">
        <v>566</v>
      </c>
      <c r="B568" s="470" t="s">
        <v>2402</v>
      </c>
      <c r="C568" s="470" t="s">
        <v>2402</v>
      </c>
      <c r="D568" s="470" t="s">
        <v>2402</v>
      </c>
      <c r="E568" s="470" t="s">
        <v>2403</v>
      </c>
      <c r="F568" s="470" t="s">
        <v>2402</v>
      </c>
      <c r="G568" s="470" t="s">
        <v>2402</v>
      </c>
      <c r="H568" s="470" t="s">
        <v>2402</v>
      </c>
      <c r="I568" s="470" t="s">
        <v>2404</v>
      </c>
      <c r="J568" s="470" t="s">
        <v>2402</v>
      </c>
      <c r="K568" s="470" t="s">
        <v>2405</v>
      </c>
      <c r="L568" s="456"/>
      <c r="M568" s="456"/>
      <c r="N568" s="456"/>
      <c r="O568" s="456"/>
      <c r="P568" s="456"/>
      <c r="Q568" s="456"/>
      <c r="R568" s="456"/>
      <c r="S568" s="456"/>
      <c r="T568" s="456"/>
      <c r="U568" s="456"/>
      <c r="V568" s="456"/>
      <c r="W568" s="456"/>
      <c r="X568" s="456"/>
      <c r="Y568" s="456"/>
      <c r="Z568" s="456"/>
      <c r="AA568" s="456"/>
      <c r="AB568" s="456"/>
      <c r="AC568" s="456"/>
      <c r="AD568" s="456"/>
      <c r="AE568" s="456"/>
      <c r="AF568" s="456"/>
      <c r="AG568" s="456"/>
      <c r="AH568" s="456"/>
      <c r="AI568" s="456"/>
      <c r="AJ568" s="456"/>
    </row>
    <row r="569" spans="1:36" ht="15">
      <c r="A569" s="429" t="s">
        <v>1088</v>
      </c>
      <c r="B569" s="392">
        <v>3</v>
      </c>
      <c r="C569" s="392">
        <v>3</v>
      </c>
      <c r="D569" s="392">
        <v>3</v>
      </c>
      <c r="E569" s="392">
        <v>3</v>
      </c>
      <c r="F569" s="392">
        <v>3</v>
      </c>
      <c r="G569" s="392">
        <v>3</v>
      </c>
      <c r="H569" s="392">
        <v>3</v>
      </c>
      <c r="I569" s="392">
        <v>3</v>
      </c>
      <c r="J569" s="392">
        <v>3</v>
      </c>
      <c r="K569" s="392">
        <v>3</v>
      </c>
      <c r="L569" s="456"/>
      <c r="M569" s="456"/>
      <c r="N569" s="456"/>
      <c r="O569" s="456"/>
      <c r="P569" s="456"/>
      <c r="Q569" s="456"/>
      <c r="R569" s="456"/>
      <c r="S569" s="456"/>
      <c r="T569" s="456"/>
      <c r="U569" s="456"/>
      <c r="V569" s="456"/>
      <c r="W569" s="456"/>
      <c r="X569" s="456"/>
      <c r="Y569" s="456"/>
      <c r="Z569" s="456"/>
      <c r="AA569" s="456"/>
      <c r="AB569" s="456"/>
      <c r="AC569" s="456"/>
      <c r="AD569" s="456"/>
      <c r="AE569" s="456"/>
      <c r="AF569" s="456"/>
      <c r="AG569" s="456"/>
      <c r="AH569" s="456"/>
      <c r="AI569" s="456"/>
      <c r="AJ569" s="456"/>
    </row>
    <row r="570" spans="1:36" ht="15">
      <c r="A570" s="404" t="s">
        <v>1084</v>
      </c>
      <c r="B570" s="354">
        <v>0</v>
      </c>
      <c r="C570" s="354">
        <v>0</v>
      </c>
      <c r="D570" s="354">
        <v>0</v>
      </c>
      <c r="E570" s="354">
        <v>0.2</v>
      </c>
      <c r="F570" s="354">
        <v>0</v>
      </c>
      <c r="G570" s="354">
        <v>0</v>
      </c>
      <c r="H570" s="354">
        <v>0</v>
      </c>
      <c r="I570" s="354">
        <v>0</v>
      </c>
      <c r="J570" s="354">
        <v>0</v>
      </c>
      <c r="K570" s="354">
        <v>0</v>
      </c>
      <c r="L570" s="456"/>
      <c r="M570" s="456"/>
      <c r="N570" s="456"/>
      <c r="O570" s="456"/>
      <c r="P570" s="456"/>
      <c r="Q570" s="456"/>
      <c r="R570" s="456"/>
      <c r="S570" s="456"/>
      <c r="T570" s="456"/>
      <c r="U570" s="456"/>
      <c r="V570" s="456"/>
      <c r="W570" s="456"/>
      <c r="X570" s="456"/>
      <c r="Y570" s="456"/>
      <c r="Z570" s="456"/>
      <c r="AA570" s="456"/>
      <c r="AB570" s="456"/>
      <c r="AC570" s="456"/>
      <c r="AD570" s="456"/>
      <c r="AE570" s="456"/>
      <c r="AF570" s="456"/>
      <c r="AG570" s="456"/>
      <c r="AH570" s="456"/>
      <c r="AI570" s="456"/>
      <c r="AJ570" s="456"/>
    </row>
    <row r="571" spans="1:36" ht="15">
      <c r="A571" s="404" t="s">
        <v>1556</v>
      </c>
      <c r="B571" s="470">
        <v>1000</v>
      </c>
      <c r="C571" s="470">
        <v>1000</v>
      </c>
      <c r="D571" s="470">
        <v>1000</v>
      </c>
      <c r="E571" s="470">
        <v>1000</v>
      </c>
      <c r="F571" s="470">
        <v>1000</v>
      </c>
      <c r="G571" s="470">
        <v>1000</v>
      </c>
      <c r="H571" s="470">
        <v>1000</v>
      </c>
      <c r="I571" s="470">
        <v>1000</v>
      </c>
      <c r="J571" s="470">
        <v>1000</v>
      </c>
      <c r="K571" s="470">
        <v>1000</v>
      </c>
      <c r="L571" s="456"/>
      <c r="M571" s="456"/>
      <c r="N571" s="456"/>
      <c r="O571" s="456"/>
      <c r="P571" s="456"/>
      <c r="Q571" s="456"/>
      <c r="R571" s="456"/>
      <c r="S571" s="456"/>
      <c r="T571" s="456"/>
      <c r="U571" s="456"/>
      <c r="V571" s="456"/>
      <c r="W571" s="456"/>
      <c r="X571" s="456"/>
      <c r="Y571" s="456"/>
      <c r="Z571" s="456"/>
      <c r="AA571" s="456"/>
      <c r="AB571" s="456"/>
      <c r="AC571" s="456"/>
      <c r="AD571" s="456"/>
      <c r="AE571" s="456"/>
      <c r="AF571" s="456"/>
      <c r="AG571" s="456"/>
      <c r="AH571" s="456"/>
      <c r="AI571" s="456"/>
      <c r="AJ571" s="456"/>
    </row>
    <row r="572" spans="1:36" ht="15">
      <c r="A572" s="404" t="s">
        <v>1097</v>
      </c>
      <c r="B572" s="470">
        <v>6</v>
      </c>
      <c r="C572" s="470">
        <v>6</v>
      </c>
      <c r="D572" s="470">
        <v>6</v>
      </c>
      <c r="E572" s="470">
        <v>6</v>
      </c>
      <c r="F572" s="470">
        <v>6</v>
      </c>
      <c r="G572" s="470">
        <v>6</v>
      </c>
      <c r="H572" s="470">
        <v>6</v>
      </c>
      <c r="I572" s="470">
        <v>6</v>
      </c>
      <c r="J572" s="470">
        <v>6</v>
      </c>
      <c r="K572" s="470">
        <v>6</v>
      </c>
      <c r="L572" s="456"/>
      <c r="M572" s="456"/>
      <c r="N572" s="456"/>
      <c r="O572" s="456"/>
      <c r="P572" s="456"/>
      <c r="Q572" s="456"/>
      <c r="R572" s="456"/>
      <c r="S572" s="456"/>
      <c r="T572" s="456"/>
      <c r="U572" s="456"/>
      <c r="V572" s="456"/>
      <c r="W572" s="456"/>
      <c r="X572" s="456"/>
      <c r="Y572" s="456"/>
      <c r="Z572" s="456"/>
      <c r="AA572" s="456"/>
      <c r="AB572" s="456"/>
      <c r="AC572" s="456"/>
      <c r="AD572" s="456"/>
      <c r="AE572" s="456"/>
      <c r="AF572" s="456"/>
      <c r="AG572" s="456"/>
      <c r="AH572" s="456"/>
      <c r="AI572" s="456"/>
      <c r="AJ572" s="456"/>
    </row>
    <row r="573" spans="1:36" ht="69" customHeight="1">
      <c r="A573" s="404" t="s">
        <v>1557</v>
      </c>
      <c r="B573" s="141" t="s">
        <v>2406</v>
      </c>
      <c r="C573" s="141" t="s">
        <v>2407</v>
      </c>
      <c r="D573" s="141" t="s">
        <v>2408</v>
      </c>
      <c r="E573" s="141" t="s">
        <v>2409</v>
      </c>
      <c r="F573" s="141" t="s">
        <v>2410</v>
      </c>
      <c r="G573" s="141" t="s">
        <v>2407</v>
      </c>
      <c r="H573" s="141" t="s">
        <v>2411</v>
      </c>
      <c r="I573" s="141" t="s">
        <v>2412</v>
      </c>
      <c r="J573" s="141" t="s">
        <v>2413</v>
      </c>
      <c r="K573" s="141" t="s">
        <v>2412</v>
      </c>
      <c r="L573" s="456"/>
      <c r="M573" s="456"/>
      <c r="N573" s="456"/>
      <c r="O573" s="456"/>
      <c r="P573" s="456"/>
      <c r="Q573" s="456"/>
      <c r="R573" s="456"/>
      <c r="S573" s="456"/>
      <c r="T573" s="456"/>
      <c r="U573" s="456"/>
      <c r="V573" s="456"/>
      <c r="W573" s="456"/>
      <c r="X573" s="456"/>
      <c r="Y573" s="456"/>
      <c r="Z573" s="456"/>
      <c r="AA573" s="456"/>
      <c r="AB573" s="456"/>
      <c r="AC573" s="456"/>
      <c r="AD573" s="456"/>
      <c r="AE573" s="456"/>
      <c r="AF573" s="456"/>
      <c r="AG573" s="456"/>
      <c r="AH573" s="456"/>
      <c r="AI573" s="456"/>
      <c r="AJ573" s="456"/>
    </row>
    <row r="574" spans="1:36" ht="69" customHeight="1">
      <c r="A574" s="404" t="s">
        <v>1568</v>
      </c>
      <c r="B574" s="141" t="s">
        <v>2414</v>
      </c>
      <c r="C574" s="141" t="s">
        <v>2415</v>
      </c>
      <c r="D574" s="141" t="s">
        <v>2416</v>
      </c>
      <c r="E574" s="141" t="s">
        <v>2417</v>
      </c>
      <c r="F574" s="141" t="s">
        <v>2418</v>
      </c>
      <c r="G574" s="141" t="s">
        <v>2419</v>
      </c>
      <c r="H574" s="141" t="s">
        <v>2420</v>
      </c>
      <c r="I574" s="141" t="s">
        <v>2421</v>
      </c>
      <c r="J574" s="141" t="s">
        <v>2422</v>
      </c>
      <c r="K574" s="141" t="s">
        <v>2421</v>
      </c>
      <c r="L574" s="456"/>
      <c r="M574" s="456"/>
      <c r="N574" s="458"/>
      <c r="O574" s="456"/>
      <c r="P574" s="456"/>
      <c r="Q574" s="456"/>
      <c r="R574" s="456"/>
      <c r="S574" s="456"/>
      <c r="T574" s="456"/>
      <c r="U574" s="456"/>
      <c r="V574" s="456"/>
      <c r="W574" s="456"/>
      <c r="X574" s="456"/>
      <c r="Y574" s="456"/>
      <c r="Z574" s="456"/>
      <c r="AA574" s="456"/>
      <c r="AB574" s="456"/>
      <c r="AC574" s="456"/>
      <c r="AD574" s="456"/>
      <c r="AE574" s="456"/>
      <c r="AF574" s="456"/>
      <c r="AG574" s="456"/>
      <c r="AH574" s="456"/>
      <c r="AI574" s="456"/>
      <c r="AJ574" s="456"/>
    </row>
    <row r="575" spans="1:36" ht="69" customHeight="1">
      <c r="A575" s="404" t="s">
        <v>2262</v>
      </c>
      <c r="B575" s="141" t="s">
        <v>2423</v>
      </c>
      <c r="C575" s="141" t="s">
        <v>2424</v>
      </c>
      <c r="D575" s="141" t="s">
        <v>2425</v>
      </c>
      <c r="E575" s="141" t="s">
        <v>2426</v>
      </c>
      <c r="F575" s="141" t="s">
        <v>2427</v>
      </c>
      <c r="G575" s="141" t="s">
        <v>2428</v>
      </c>
      <c r="H575" s="141" t="s">
        <v>2429</v>
      </c>
      <c r="I575" s="141" t="s">
        <v>2430</v>
      </c>
      <c r="J575" s="141" t="s">
        <v>2431</v>
      </c>
      <c r="K575" s="141" t="s">
        <v>2432</v>
      </c>
      <c r="L575" s="456"/>
      <c r="M575" s="456"/>
      <c r="N575" s="458"/>
      <c r="O575" s="456"/>
      <c r="P575" s="456"/>
      <c r="Q575" s="456"/>
      <c r="R575" s="456"/>
      <c r="S575" s="456"/>
      <c r="T575" s="456"/>
      <c r="U575" s="456"/>
      <c r="V575" s="456"/>
      <c r="W575" s="456"/>
      <c r="X575" s="456"/>
      <c r="Y575" s="456"/>
      <c r="Z575" s="456"/>
      <c r="AA575" s="456"/>
      <c r="AB575" s="456"/>
      <c r="AC575" s="456"/>
      <c r="AD575" s="456"/>
      <c r="AE575" s="456"/>
      <c r="AF575" s="456"/>
      <c r="AG575" s="456"/>
      <c r="AH575" s="456"/>
      <c r="AI575" s="456"/>
      <c r="AJ575" s="456"/>
    </row>
    <row r="576" spans="1:36" ht="69" customHeight="1">
      <c r="A576" s="404" t="s">
        <v>2273</v>
      </c>
      <c r="B576" s="141" t="s">
        <v>2433</v>
      </c>
      <c r="C576" s="141" t="s">
        <v>2434</v>
      </c>
      <c r="D576" s="141" t="s">
        <v>2435</v>
      </c>
      <c r="E576" s="141" t="s">
        <v>2436</v>
      </c>
      <c r="F576" s="141" t="s">
        <v>2437</v>
      </c>
      <c r="G576" s="141" t="s">
        <v>2438</v>
      </c>
      <c r="H576" s="141" t="s">
        <v>2439</v>
      </c>
      <c r="I576" s="141" t="s">
        <v>2440</v>
      </c>
      <c r="J576" s="141" t="s">
        <v>2441</v>
      </c>
      <c r="K576" s="141" t="s">
        <v>2442</v>
      </c>
      <c r="L576" s="456"/>
      <c r="M576" s="456"/>
      <c r="N576" s="458"/>
      <c r="O576" s="456"/>
      <c r="P576" s="456"/>
      <c r="Q576" s="456"/>
      <c r="R576" s="456"/>
      <c r="S576" s="456"/>
      <c r="T576" s="456"/>
      <c r="U576" s="456"/>
      <c r="V576" s="456"/>
      <c r="W576" s="456"/>
      <c r="X576" s="456"/>
      <c r="Y576" s="456"/>
      <c r="Z576" s="456"/>
      <c r="AA576" s="456"/>
      <c r="AB576" s="456"/>
      <c r="AC576" s="456"/>
      <c r="AD576" s="456"/>
      <c r="AE576" s="456"/>
      <c r="AF576" s="456"/>
      <c r="AG576" s="456"/>
      <c r="AH576" s="456"/>
      <c r="AI576" s="456"/>
      <c r="AJ576" s="456"/>
    </row>
    <row r="577" spans="1:36" ht="69" customHeight="1">
      <c r="A577" s="404" t="s">
        <v>2284</v>
      </c>
      <c r="B577" s="141" t="s">
        <v>2443</v>
      </c>
      <c r="C577" s="141" t="s">
        <v>2444</v>
      </c>
      <c r="D577" s="141" t="s">
        <v>2445</v>
      </c>
      <c r="E577" s="141" t="s">
        <v>2446</v>
      </c>
      <c r="F577" s="141" t="s">
        <v>2447</v>
      </c>
      <c r="G577" s="141" t="s">
        <v>2448</v>
      </c>
      <c r="H577" s="141" t="s">
        <v>2449</v>
      </c>
      <c r="I577" s="141" t="s">
        <v>2450</v>
      </c>
      <c r="J577" s="141" t="s">
        <v>2451</v>
      </c>
      <c r="K577" s="141" t="s">
        <v>2452</v>
      </c>
      <c r="L577" s="456"/>
      <c r="M577" s="456"/>
      <c r="N577" s="458"/>
      <c r="O577" s="456"/>
      <c r="P577" s="456"/>
      <c r="Q577" s="456"/>
      <c r="R577" s="456"/>
      <c r="S577" s="456"/>
      <c r="T577" s="456"/>
      <c r="U577" s="456"/>
      <c r="V577" s="456"/>
      <c r="W577" s="456"/>
      <c r="X577" s="456"/>
      <c r="Y577" s="456"/>
      <c r="Z577" s="456"/>
      <c r="AA577" s="456"/>
      <c r="AB577" s="456"/>
      <c r="AC577" s="456"/>
      <c r="AD577" s="456"/>
      <c r="AE577" s="456"/>
      <c r="AF577" s="456"/>
      <c r="AG577" s="456"/>
      <c r="AH577" s="456"/>
      <c r="AI577" s="456"/>
      <c r="AJ577" s="456"/>
    </row>
    <row r="578" spans="1:36" ht="39" customHeight="1">
      <c r="A578" s="404" t="s">
        <v>588</v>
      </c>
      <c r="B578" s="397" t="s">
        <v>2453</v>
      </c>
      <c r="C578" s="397" t="s">
        <v>2454</v>
      </c>
      <c r="D578" s="397" t="s">
        <v>2455</v>
      </c>
      <c r="E578" s="397" t="s">
        <v>2456</v>
      </c>
      <c r="F578" s="397" t="s">
        <v>2457</v>
      </c>
      <c r="G578" s="397" t="s">
        <v>2458</v>
      </c>
      <c r="H578" s="397" t="s">
        <v>2459</v>
      </c>
      <c r="I578" s="397" t="s">
        <v>2460</v>
      </c>
      <c r="J578" s="397" t="s">
        <v>2461</v>
      </c>
      <c r="K578" s="397" t="s">
        <v>2462</v>
      </c>
      <c r="L578" s="456"/>
      <c r="M578" s="456"/>
      <c r="N578" s="458"/>
      <c r="O578" s="456"/>
      <c r="P578" s="456"/>
      <c r="Q578" s="456"/>
      <c r="R578" s="456"/>
      <c r="S578" s="456"/>
      <c r="T578" s="456"/>
      <c r="U578" s="456"/>
      <c r="V578" s="456"/>
      <c r="W578" s="456"/>
      <c r="X578" s="456"/>
      <c r="Y578" s="456"/>
      <c r="Z578" s="456"/>
      <c r="AA578" s="456"/>
      <c r="AB578" s="456"/>
      <c r="AC578" s="456"/>
      <c r="AD578" s="456"/>
      <c r="AE578" s="456"/>
      <c r="AF578" s="456"/>
      <c r="AG578" s="456"/>
      <c r="AH578" s="456"/>
      <c r="AI578" s="456"/>
      <c r="AJ578" s="456"/>
    </row>
    <row r="579" spans="1:36" ht="15">
      <c r="A579" s="456"/>
      <c r="B579" s="456"/>
      <c r="C579" s="456"/>
      <c r="D579" s="456"/>
      <c r="E579" s="456"/>
      <c r="F579" s="456"/>
      <c r="G579" s="456"/>
      <c r="H579" s="458"/>
      <c r="I579" s="458"/>
      <c r="J579" s="458"/>
      <c r="K579" s="458"/>
      <c r="L579" s="456"/>
      <c r="M579" s="456"/>
      <c r="N579" s="458"/>
      <c r="O579" s="456"/>
      <c r="P579" s="456"/>
      <c r="Q579" s="456"/>
      <c r="R579" s="456"/>
      <c r="S579" s="456"/>
      <c r="T579" s="456"/>
      <c r="U579" s="456"/>
      <c r="V579" s="456"/>
      <c r="W579" s="456"/>
      <c r="X579" s="456"/>
      <c r="Y579" s="456"/>
      <c r="Z579" s="456"/>
      <c r="AA579" s="456"/>
      <c r="AB579" s="456"/>
      <c r="AC579" s="456"/>
      <c r="AD579" s="456"/>
      <c r="AE579" s="456"/>
      <c r="AF579" s="456"/>
      <c r="AG579" s="456"/>
      <c r="AH579" s="456"/>
      <c r="AI579" s="456"/>
      <c r="AJ579" s="456"/>
    </row>
    <row r="580" spans="1:36" ht="15">
      <c r="A580" s="456"/>
      <c r="B580" s="936" t="s">
        <v>2463</v>
      </c>
      <c r="C580" s="936"/>
      <c r="D580" s="936"/>
      <c r="E580" s="936"/>
      <c r="F580" s="936"/>
      <c r="G580" s="936"/>
      <c r="H580" s="936"/>
      <c r="I580" s="936"/>
      <c r="J580" s="936"/>
      <c r="K580" s="456"/>
      <c r="L580" s="456"/>
      <c r="M580" s="456"/>
      <c r="N580" s="456"/>
      <c r="O580" s="456"/>
      <c r="P580" s="456"/>
      <c r="Q580" s="456"/>
      <c r="R580" s="456"/>
      <c r="S580" s="456"/>
      <c r="T580" s="456"/>
      <c r="U580" s="456"/>
      <c r="V580" s="456"/>
      <c r="W580" s="456"/>
      <c r="X580" s="456"/>
      <c r="Y580" s="456"/>
      <c r="Z580" s="456"/>
      <c r="AA580" s="456"/>
      <c r="AB580" s="456"/>
      <c r="AC580" s="456"/>
      <c r="AD580" s="456"/>
      <c r="AE580" s="456"/>
      <c r="AF580" s="456"/>
      <c r="AG580" s="456"/>
      <c r="AH580" s="456"/>
      <c r="AI580" s="456"/>
      <c r="AJ580" s="456"/>
    </row>
    <row r="581" spans="1:36" ht="15">
      <c r="A581" s="456"/>
      <c r="B581" s="936"/>
      <c r="C581" s="936"/>
      <c r="D581" s="936"/>
      <c r="E581" s="936"/>
      <c r="F581" s="936"/>
      <c r="G581" s="936"/>
      <c r="H581" s="936"/>
      <c r="I581" s="936"/>
      <c r="J581" s="936"/>
      <c r="K581" s="456"/>
      <c r="L581" s="456"/>
      <c r="M581" s="456"/>
      <c r="N581" s="456"/>
      <c r="O581" s="456"/>
      <c r="P581" s="456"/>
      <c r="Q581" s="456"/>
      <c r="R581" s="456"/>
      <c r="S581" s="456"/>
      <c r="T581" s="456"/>
      <c r="U581" s="456"/>
      <c r="V581" s="456"/>
      <c r="W581" s="456"/>
      <c r="X581" s="456"/>
      <c r="Y581" s="456"/>
      <c r="Z581" s="456"/>
      <c r="AA581" s="456"/>
      <c r="AB581" s="456"/>
      <c r="AC581" s="456"/>
      <c r="AD581" s="456"/>
      <c r="AE581" s="456"/>
      <c r="AF581" s="456"/>
      <c r="AG581" s="456"/>
      <c r="AH581" s="456"/>
      <c r="AI581" s="456"/>
      <c r="AJ581" s="456"/>
    </row>
    <row r="582" spans="1:36" ht="15">
      <c r="A582" s="456"/>
      <c r="B582" s="936"/>
      <c r="C582" s="936"/>
      <c r="D582" s="936"/>
      <c r="E582" s="936"/>
      <c r="F582" s="936"/>
      <c r="G582" s="936"/>
      <c r="H582" s="936"/>
      <c r="I582" s="936"/>
      <c r="J582" s="936"/>
      <c r="K582" s="456"/>
      <c r="L582" s="456"/>
      <c r="M582" s="456"/>
      <c r="N582" s="456"/>
      <c r="O582" s="456"/>
      <c r="P582" s="456"/>
      <c r="Q582" s="456"/>
      <c r="R582" s="456"/>
      <c r="S582" s="456"/>
      <c r="T582" s="456"/>
      <c r="U582" s="456"/>
      <c r="V582" s="456"/>
      <c r="W582" s="456"/>
      <c r="X582" s="456"/>
      <c r="Y582" s="456"/>
      <c r="Z582" s="456"/>
      <c r="AA582" s="456"/>
      <c r="AB582" s="456"/>
      <c r="AC582" s="456"/>
      <c r="AD582" s="456"/>
      <c r="AE582" s="456"/>
      <c r="AF582" s="456"/>
      <c r="AG582" s="456"/>
      <c r="AH582" s="456"/>
      <c r="AI582" s="456"/>
      <c r="AJ582" s="456"/>
    </row>
    <row r="583" spans="1:36" ht="15">
      <c r="A583" s="456"/>
      <c r="B583" s="936"/>
      <c r="C583" s="936"/>
      <c r="D583" s="936"/>
      <c r="E583" s="936"/>
      <c r="F583" s="936"/>
      <c r="G583" s="936"/>
      <c r="H583" s="936"/>
      <c r="I583" s="936"/>
      <c r="J583" s="936"/>
      <c r="K583" s="456"/>
      <c r="L583" s="456"/>
      <c r="M583" s="456"/>
      <c r="N583" s="456"/>
      <c r="O583" s="456"/>
      <c r="P583" s="456"/>
      <c r="Q583" s="456"/>
      <c r="R583" s="456"/>
      <c r="S583" s="456"/>
      <c r="T583" s="456"/>
      <c r="U583" s="456"/>
      <c r="V583" s="456"/>
      <c r="W583" s="456"/>
      <c r="X583" s="456"/>
      <c r="Y583" s="456"/>
      <c r="Z583" s="456"/>
      <c r="AA583" s="456"/>
      <c r="AB583" s="456"/>
      <c r="AC583" s="456"/>
      <c r="AD583" s="456"/>
      <c r="AE583" s="456"/>
      <c r="AF583" s="456"/>
      <c r="AG583" s="456"/>
      <c r="AH583" s="456"/>
      <c r="AI583" s="456"/>
      <c r="AJ583" s="456"/>
    </row>
    <row r="584" spans="1:36" ht="15">
      <c r="A584" s="456"/>
      <c r="B584" s="936"/>
      <c r="C584" s="936"/>
      <c r="D584" s="936"/>
      <c r="E584" s="936"/>
      <c r="F584" s="936"/>
      <c r="G584" s="936"/>
      <c r="H584" s="936"/>
      <c r="I584" s="936"/>
      <c r="J584" s="936"/>
      <c r="K584" s="456"/>
      <c r="L584" s="456"/>
      <c r="M584" s="456"/>
      <c r="N584" s="456"/>
      <c r="O584" s="456"/>
      <c r="P584" s="456"/>
      <c r="Q584" s="456"/>
      <c r="R584" s="456"/>
      <c r="S584" s="456"/>
      <c r="T584" s="456"/>
      <c r="U584" s="456"/>
      <c r="V584" s="456"/>
      <c r="W584" s="456"/>
      <c r="X584" s="456"/>
      <c r="Y584" s="456"/>
      <c r="Z584" s="456"/>
      <c r="AA584" s="456"/>
      <c r="AB584" s="456"/>
      <c r="AC584" s="456"/>
      <c r="AD584" s="456"/>
      <c r="AE584" s="456"/>
      <c r="AF584" s="456"/>
      <c r="AG584" s="456"/>
      <c r="AH584" s="456"/>
      <c r="AI584" s="456"/>
      <c r="AJ584" s="456"/>
    </row>
    <row r="585" spans="1:36" ht="14.25" customHeight="1">
      <c r="A585" s="456"/>
      <c r="B585" s="456"/>
      <c r="C585" s="456"/>
      <c r="D585" s="456"/>
      <c r="E585" s="456"/>
      <c r="F585" s="456"/>
      <c r="G585" s="456"/>
      <c r="H585" s="456"/>
      <c r="I585" s="456"/>
      <c r="J585" s="456"/>
      <c r="K585" s="456"/>
      <c r="L585" s="456"/>
      <c r="M585" s="456"/>
      <c r="N585" s="458"/>
      <c r="O585" s="456"/>
      <c r="P585" s="456"/>
      <c r="Q585" s="456"/>
      <c r="R585" s="456"/>
      <c r="S585" s="456"/>
      <c r="T585" s="456"/>
      <c r="U585" s="456"/>
      <c r="V585" s="456"/>
      <c r="W585" s="456"/>
      <c r="X585" s="456"/>
      <c r="Y585" s="456"/>
      <c r="Z585" s="456"/>
      <c r="AA585" s="456"/>
      <c r="AB585" s="456"/>
      <c r="AC585" s="456"/>
      <c r="AD585" s="456"/>
      <c r="AE585" s="456"/>
      <c r="AF585" s="456"/>
      <c r="AG585" s="456"/>
      <c r="AH585" s="456"/>
      <c r="AI585" s="456"/>
      <c r="AJ585" s="456"/>
    </row>
    <row r="586" spans="1:36" ht="15">
      <c r="A586" s="404" t="s">
        <v>1526</v>
      </c>
      <c r="B586" s="667" t="s">
        <v>2464</v>
      </c>
      <c r="C586" s="667" t="s">
        <v>2465</v>
      </c>
      <c r="D586" s="667" t="s">
        <v>2466</v>
      </c>
      <c r="E586" s="667" t="s">
        <v>2467</v>
      </c>
      <c r="F586" s="667" t="s">
        <v>2468</v>
      </c>
      <c r="G586" s="667" t="s">
        <v>2469</v>
      </c>
      <c r="H586" s="667" t="s">
        <v>2470</v>
      </c>
      <c r="I586" s="667" t="s">
        <v>2471</v>
      </c>
      <c r="J586" s="667" t="s">
        <v>2472</v>
      </c>
      <c r="K586" s="667" t="s">
        <v>2473</v>
      </c>
      <c r="L586" s="456"/>
      <c r="M586" s="453" t="s">
        <v>2474</v>
      </c>
      <c r="N586" s="453" t="s">
        <v>2474</v>
      </c>
      <c r="O586" s="456"/>
      <c r="P586" s="456"/>
      <c r="Q586" s="456"/>
      <c r="R586" s="456"/>
      <c r="S586" s="456"/>
      <c r="T586" s="456"/>
      <c r="U586" s="456"/>
      <c r="V586" s="456"/>
      <c r="W586" s="456"/>
      <c r="X586" s="456"/>
      <c r="Y586" s="456"/>
      <c r="Z586" s="456"/>
      <c r="AA586" s="456"/>
      <c r="AB586" s="456"/>
      <c r="AC586" s="456"/>
      <c r="AD586" s="456"/>
      <c r="AE586" s="456"/>
      <c r="AF586" s="456"/>
      <c r="AG586" s="456"/>
      <c r="AH586" s="456"/>
      <c r="AI586" s="456"/>
      <c r="AJ586" s="456"/>
    </row>
    <row r="587" spans="1:36" ht="15">
      <c r="A587" s="404" t="s">
        <v>1536</v>
      </c>
      <c r="B587" s="298" t="s">
        <v>1502</v>
      </c>
      <c r="C587" s="300" t="s">
        <v>1209</v>
      </c>
      <c r="D587" s="301" t="s">
        <v>1211</v>
      </c>
      <c r="E587" s="302" t="s">
        <v>1212</v>
      </c>
      <c r="F587" s="303" t="s">
        <v>1210</v>
      </c>
      <c r="G587" s="304" t="s">
        <v>1213</v>
      </c>
      <c r="H587" s="305" t="s">
        <v>1214</v>
      </c>
      <c r="I587" s="306" t="s">
        <v>1215</v>
      </c>
      <c r="J587" s="307" t="s">
        <v>1216</v>
      </c>
      <c r="K587" s="309" t="s">
        <v>1217</v>
      </c>
      <c r="L587" s="456"/>
      <c r="M587" s="299" t="s">
        <v>1504</v>
      </c>
      <c r="N587" s="310" t="s">
        <v>1516</v>
      </c>
      <c r="O587" s="456"/>
      <c r="P587" s="456"/>
      <c r="Q587" s="456"/>
      <c r="R587" s="456"/>
      <c r="S587" s="456"/>
      <c r="T587" s="456"/>
      <c r="U587" s="456"/>
      <c r="V587" s="456"/>
      <c r="W587" s="456"/>
      <c r="X587" s="456"/>
      <c r="Y587" s="456"/>
      <c r="Z587" s="456"/>
      <c r="AA587" s="456"/>
      <c r="AB587" s="456"/>
      <c r="AC587" s="456"/>
      <c r="AD587" s="456"/>
      <c r="AE587" s="456"/>
      <c r="AF587" s="456"/>
      <c r="AG587" s="456"/>
      <c r="AH587" s="456"/>
      <c r="AI587" s="456"/>
      <c r="AJ587" s="456"/>
    </row>
    <row r="588" spans="1:36" ht="15">
      <c r="A588" s="404" t="s">
        <v>1537</v>
      </c>
      <c r="B588" s="326" t="s">
        <v>1510</v>
      </c>
      <c r="C588" s="326" t="s">
        <v>1510</v>
      </c>
      <c r="D588" s="326" t="s">
        <v>1506</v>
      </c>
      <c r="E588" s="326" t="s">
        <v>1510</v>
      </c>
      <c r="F588" s="326" t="s">
        <v>1508</v>
      </c>
      <c r="G588" s="326" t="s">
        <v>1510</v>
      </c>
      <c r="H588" s="326" t="s">
        <v>1503</v>
      </c>
      <c r="I588" s="404" t="s">
        <v>1510</v>
      </c>
      <c r="J588" s="326" t="s">
        <v>1510</v>
      </c>
      <c r="K588" s="326" t="s">
        <v>48</v>
      </c>
      <c r="L588" s="456"/>
      <c r="M588" s="456"/>
      <c r="N588" s="456"/>
      <c r="O588" s="456"/>
      <c r="P588" s="456"/>
      <c r="Q588" s="456"/>
      <c r="R588" s="456"/>
      <c r="S588" s="456"/>
      <c r="T588" s="456"/>
      <c r="U588" s="456"/>
      <c r="V588" s="456"/>
      <c r="W588" s="456"/>
      <c r="X588" s="456"/>
      <c r="Y588" s="456"/>
      <c r="Z588" s="456"/>
      <c r="AA588" s="456"/>
      <c r="AB588" s="456"/>
      <c r="AC588" s="456"/>
      <c r="AD588" s="456"/>
      <c r="AE588" s="456"/>
      <c r="AF588" s="456"/>
      <c r="AG588" s="456"/>
      <c r="AH588" s="456"/>
      <c r="AI588" s="456"/>
      <c r="AJ588" s="456"/>
    </row>
    <row r="589" spans="1:36" ht="15">
      <c r="A589" s="423" t="s">
        <v>1045</v>
      </c>
      <c r="B589" s="331" t="s">
        <v>2400</v>
      </c>
      <c r="C589" s="331" t="s">
        <v>2227</v>
      </c>
      <c r="D589" s="331" t="s">
        <v>2227</v>
      </c>
      <c r="E589" s="331" t="s">
        <v>2227</v>
      </c>
      <c r="F589" s="331" t="s">
        <v>2399</v>
      </c>
      <c r="G589" s="331" t="s">
        <v>2399</v>
      </c>
      <c r="H589" s="331" t="s">
        <v>2399</v>
      </c>
      <c r="I589" s="331" t="s">
        <v>2227</v>
      </c>
      <c r="J589" s="331" t="s">
        <v>2399</v>
      </c>
      <c r="K589" s="331" t="s">
        <v>2399</v>
      </c>
      <c r="L589" s="456"/>
      <c r="M589" s="456"/>
      <c r="N589" s="456"/>
      <c r="O589" s="456"/>
      <c r="P589" s="456"/>
      <c r="Q589" s="456"/>
      <c r="R589" s="456"/>
      <c r="S589" s="456"/>
      <c r="T589" s="456"/>
      <c r="U589" s="456"/>
      <c r="V589" s="456"/>
      <c r="W589" s="456"/>
      <c r="X589" s="456"/>
      <c r="Y589" s="456"/>
      <c r="Z589" s="456"/>
      <c r="AA589" s="456"/>
      <c r="AB589" s="456"/>
      <c r="AC589" s="456"/>
      <c r="AD589" s="456"/>
      <c r="AE589" s="456"/>
      <c r="AF589" s="456"/>
      <c r="AG589" s="456"/>
      <c r="AH589" s="456"/>
      <c r="AI589" s="456"/>
      <c r="AJ589" s="456"/>
    </row>
    <row r="590" spans="1:36" ht="16.5">
      <c r="A590" s="425" t="s">
        <v>1539</v>
      </c>
      <c r="B590" s="336" t="s">
        <v>2475</v>
      </c>
      <c r="C590" s="336" t="s">
        <v>2226</v>
      </c>
      <c r="D590" s="336" t="s">
        <v>2226</v>
      </c>
      <c r="E590" s="336" t="s">
        <v>2226</v>
      </c>
      <c r="F590" s="336" t="s">
        <v>1824</v>
      </c>
      <c r="G590" s="336" t="s">
        <v>1123</v>
      </c>
      <c r="H590" s="336" t="s">
        <v>2229</v>
      </c>
      <c r="I590" s="336" t="s">
        <v>2226</v>
      </c>
      <c r="J590" s="336" t="s">
        <v>2226</v>
      </c>
      <c r="K590" s="336" t="s">
        <v>2229</v>
      </c>
      <c r="L590" s="456"/>
      <c r="M590" s="456"/>
      <c r="N590" s="456"/>
      <c r="O590" s="456"/>
      <c r="P590" s="456"/>
      <c r="Q590" s="456"/>
      <c r="R590" s="456"/>
      <c r="S590" s="456"/>
      <c r="T590" s="456"/>
      <c r="U590" s="456"/>
      <c r="V590" s="456"/>
      <c r="W590" s="456"/>
      <c r="X590" s="456"/>
      <c r="Y590" s="456"/>
      <c r="Z590" s="456"/>
      <c r="AA590" s="456"/>
      <c r="AB590" s="456"/>
      <c r="AC590" s="456"/>
      <c r="AD590" s="456"/>
      <c r="AE590" s="456"/>
      <c r="AF590" s="456"/>
      <c r="AG590" s="456"/>
      <c r="AH590" s="456"/>
      <c r="AI590" s="456"/>
      <c r="AJ590" s="456"/>
    </row>
    <row r="591" spans="1:36" ht="15.75">
      <c r="A591" s="426" t="s">
        <v>7</v>
      </c>
      <c r="B591" s="341">
        <v>10</v>
      </c>
      <c r="C591" s="341">
        <v>8</v>
      </c>
      <c r="D591" s="341">
        <v>8</v>
      </c>
      <c r="E591" s="346">
        <v>0</v>
      </c>
      <c r="F591" s="341">
        <v>10</v>
      </c>
      <c r="G591" s="346">
        <v>10</v>
      </c>
      <c r="H591" s="341">
        <v>10</v>
      </c>
      <c r="I591" s="346">
        <v>12</v>
      </c>
      <c r="J591" s="341">
        <v>5</v>
      </c>
      <c r="K591" s="346">
        <v>10</v>
      </c>
      <c r="L591" s="456"/>
      <c r="M591" s="456"/>
      <c r="N591" s="456"/>
      <c r="O591" s="456"/>
      <c r="P591" s="456"/>
      <c r="Q591" s="456"/>
      <c r="R591" s="456"/>
      <c r="S591" s="456"/>
      <c r="T591" s="456"/>
      <c r="U591" s="456"/>
      <c r="V591" s="456"/>
      <c r="W591" s="456"/>
      <c r="X591" s="456"/>
      <c r="Y591" s="456"/>
      <c r="Z591" s="456"/>
      <c r="AA591" s="456"/>
      <c r="AB591" s="456"/>
      <c r="AC591" s="456"/>
      <c r="AD591" s="456"/>
      <c r="AE591" s="456"/>
      <c r="AF591" s="456"/>
      <c r="AG591" s="456"/>
      <c r="AH591" s="456"/>
      <c r="AI591" s="456"/>
      <c r="AJ591" s="456"/>
    </row>
    <row r="592" spans="1:36" ht="15.75">
      <c r="A592" s="427" t="s">
        <v>1050</v>
      </c>
      <c r="B592" s="346">
        <v>10</v>
      </c>
      <c r="C592" s="346">
        <v>8</v>
      </c>
      <c r="D592" s="346">
        <v>8</v>
      </c>
      <c r="E592" s="346">
        <v>8</v>
      </c>
      <c r="F592" s="346">
        <v>10</v>
      </c>
      <c r="G592" s="346">
        <v>10</v>
      </c>
      <c r="H592" s="346">
        <v>10</v>
      </c>
      <c r="I592" s="346">
        <v>0</v>
      </c>
      <c r="J592" s="346">
        <v>5</v>
      </c>
      <c r="K592" s="346">
        <v>10</v>
      </c>
      <c r="L592" s="456"/>
      <c r="M592" s="456"/>
      <c r="N592" s="456"/>
      <c r="O592" s="456"/>
      <c r="P592" s="456"/>
      <c r="Q592" s="456"/>
      <c r="R592" s="456"/>
      <c r="S592" s="456"/>
      <c r="T592" s="456"/>
      <c r="U592" s="456"/>
      <c r="V592" s="456"/>
      <c r="W592" s="456"/>
      <c r="X592" s="456"/>
      <c r="Y592" s="456"/>
      <c r="Z592" s="456"/>
      <c r="AA592" s="456"/>
      <c r="AB592" s="456"/>
      <c r="AC592" s="456"/>
      <c r="AD592" s="456"/>
      <c r="AE592" s="456"/>
      <c r="AF592" s="456"/>
      <c r="AG592" s="456"/>
      <c r="AH592" s="456"/>
      <c r="AI592" s="456"/>
      <c r="AJ592" s="456"/>
    </row>
    <row r="593" spans="1:36" ht="15">
      <c r="A593" s="404" t="s">
        <v>1541</v>
      </c>
      <c r="B593" s="350">
        <v>0.4</v>
      </c>
      <c r="C593" s="350">
        <v>0.3</v>
      </c>
      <c r="D593" s="350">
        <v>0</v>
      </c>
      <c r="E593" s="350">
        <v>0.1</v>
      </c>
      <c r="F593" s="350">
        <v>0.5</v>
      </c>
      <c r="G593" s="350">
        <v>-0.5</v>
      </c>
      <c r="H593" s="350">
        <v>-0.5</v>
      </c>
      <c r="I593" s="350">
        <v>0.1</v>
      </c>
      <c r="J593" s="350">
        <v>0.5</v>
      </c>
      <c r="K593" s="350">
        <v>0.5</v>
      </c>
      <c r="L593" s="456"/>
      <c r="M593" s="456"/>
      <c r="N593" s="456"/>
      <c r="O593" s="456"/>
      <c r="P593" s="456"/>
      <c r="Q593" s="456"/>
      <c r="R593" s="456"/>
      <c r="S593" s="456"/>
      <c r="T593" s="456"/>
      <c r="U593" s="456"/>
      <c r="V593" s="456"/>
      <c r="W593" s="456"/>
      <c r="X593" s="456"/>
      <c r="Y593" s="456"/>
      <c r="Z593" s="456"/>
      <c r="AA593" s="456"/>
      <c r="AB593" s="456"/>
      <c r="AC593" s="456"/>
      <c r="AD593" s="456"/>
      <c r="AE593" s="456"/>
      <c r="AF593" s="456"/>
      <c r="AG593" s="456"/>
      <c r="AH593" s="456"/>
      <c r="AI593" s="456"/>
      <c r="AJ593" s="456"/>
    </row>
    <row r="594" spans="1:36" ht="15">
      <c r="A594" s="404" t="s">
        <v>1542</v>
      </c>
      <c r="B594" s="354">
        <v>0.4</v>
      </c>
      <c r="C594" s="354">
        <v>0.3</v>
      </c>
      <c r="D594" s="354">
        <v>-0.5</v>
      </c>
      <c r="E594" s="354">
        <v>0.1</v>
      </c>
      <c r="F594" s="354">
        <v>-0.5</v>
      </c>
      <c r="G594" s="354">
        <v>0.5</v>
      </c>
      <c r="H594" s="354">
        <v>0.5</v>
      </c>
      <c r="I594" s="354">
        <v>0.1</v>
      </c>
      <c r="J594" s="354">
        <v>0.5</v>
      </c>
      <c r="K594" s="354">
        <v>-0.5</v>
      </c>
      <c r="L594" s="456"/>
      <c r="M594" s="456"/>
      <c r="N594" s="456"/>
      <c r="O594" s="456"/>
      <c r="P594" s="456"/>
      <c r="Q594" s="456"/>
      <c r="R594" s="456"/>
      <c r="S594" s="456"/>
      <c r="T594" s="456"/>
      <c r="U594" s="456"/>
      <c r="V594" s="456"/>
      <c r="W594" s="456"/>
      <c r="X594" s="456"/>
      <c r="Y594" s="456"/>
      <c r="Z594" s="456"/>
      <c r="AA594" s="456"/>
      <c r="AB594" s="456"/>
      <c r="AC594" s="456"/>
      <c r="AD594" s="456"/>
      <c r="AE594" s="456"/>
      <c r="AF594" s="456"/>
      <c r="AG594" s="456"/>
      <c r="AH594" s="456"/>
      <c r="AI594" s="456"/>
      <c r="AJ594" s="456"/>
    </row>
    <row r="595" spans="1:36" ht="15">
      <c r="A595" s="404" t="s">
        <v>1543</v>
      </c>
      <c r="B595" s="358">
        <v>0.7</v>
      </c>
      <c r="C595" s="358">
        <v>0.3</v>
      </c>
      <c r="D595" s="358">
        <v>0</v>
      </c>
      <c r="E595" s="358">
        <v>0.1</v>
      </c>
      <c r="F595" s="358">
        <v>0.5</v>
      </c>
      <c r="G595" s="358">
        <v>0.1</v>
      </c>
      <c r="H595" s="358">
        <v>1</v>
      </c>
      <c r="I595" s="358">
        <v>0.1</v>
      </c>
      <c r="J595" s="358">
        <v>0</v>
      </c>
      <c r="K595" s="358">
        <v>0</v>
      </c>
      <c r="L595" s="456"/>
      <c r="M595" s="456"/>
      <c r="N595" s="456"/>
      <c r="O595" s="456"/>
      <c r="P595" s="456"/>
      <c r="Q595" s="456"/>
      <c r="R595" s="456"/>
      <c r="S595" s="456"/>
      <c r="T595" s="456"/>
      <c r="U595" s="456"/>
      <c r="V595" s="456"/>
      <c r="W595" s="456"/>
      <c r="X595" s="456"/>
      <c r="Y595" s="456"/>
      <c r="Z595" s="456"/>
      <c r="AA595" s="456"/>
      <c r="AB595" s="456"/>
      <c r="AC595" s="456"/>
      <c r="AD595" s="456"/>
      <c r="AE595" s="456"/>
      <c r="AF595" s="456"/>
      <c r="AG595" s="456"/>
      <c r="AH595" s="456"/>
      <c r="AI595" s="456"/>
      <c r="AJ595" s="456"/>
    </row>
    <row r="596" spans="1:36" ht="15">
      <c r="A596" s="404" t="s">
        <v>1544</v>
      </c>
      <c r="B596" s="362">
        <v>0.4</v>
      </c>
      <c r="C596" s="362">
        <v>0.3</v>
      </c>
      <c r="D596" s="362">
        <v>1</v>
      </c>
      <c r="E596" s="362">
        <v>0.1</v>
      </c>
      <c r="F596" s="362">
        <v>-0.5</v>
      </c>
      <c r="G596" s="362">
        <v>0.1</v>
      </c>
      <c r="H596" s="362">
        <v>0.5</v>
      </c>
      <c r="I596" s="362">
        <v>0.1</v>
      </c>
      <c r="J596" s="362">
        <v>0</v>
      </c>
      <c r="K596" s="362">
        <v>0</v>
      </c>
      <c r="L596" s="456"/>
      <c r="M596" s="456"/>
      <c r="N596" s="456"/>
      <c r="O596" s="456"/>
      <c r="P596" s="456"/>
      <c r="Q596" s="456"/>
      <c r="R596" s="456"/>
      <c r="S596" s="456"/>
      <c r="T596" s="456"/>
      <c r="U596" s="456"/>
      <c r="V596" s="456"/>
      <c r="W596" s="456"/>
      <c r="X596" s="456"/>
      <c r="Y596" s="456"/>
      <c r="Z596" s="456"/>
      <c r="AA596" s="456"/>
      <c r="AB596" s="456"/>
      <c r="AC596" s="456"/>
      <c r="AD596" s="456"/>
      <c r="AE596" s="456"/>
      <c r="AF596" s="456"/>
      <c r="AG596" s="456"/>
      <c r="AH596" s="456"/>
      <c r="AI596" s="456"/>
      <c r="AJ596" s="456"/>
    </row>
    <row r="597" spans="1:36" ht="15">
      <c r="A597" s="428" t="s">
        <v>1545</v>
      </c>
      <c r="B597" s="367">
        <v>0.4</v>
      </c>
      <c r="C597" s="367">
        <v>0.3</v>
      </c>
      <c r="D597" s="367">
        <v>0.5</v>
      </c>
      <c r="E597" s="367">
        <v>0.1</v>
      </c>
      <c r="F597" s="367">
        <v>0.5</v>
      </c>
      <c r="G597" s="367">
        <v>0.1</v>
      </c>
      <c r="H597" s="367">
        <v>-0.5</v>
      </c>
      <c r="I597" s="367">
        <v>0.1</v>
      </c>
      <c r="J597" s="367">
        <v>0</v>
      </c>
      <c r="K597" s="367">
        <v>0</v>
      </c>
      <c r="L597" s="456"/>
      <c r="M597" s="456"/>
      <c r="N597" s="456"/>
      <c r="O597" s="456"/>
      <c r="P597" s="456"/>
      <c r="Q597" s="456"/>
      <c r="R597" s="456"/>
      <c r="S597" s="456"/>
      <c r="T597" s="456"/>
      <c r="U597" s="456"/>
      <c r="V597" s="456"/>
      <c r="W597" s="456"/>
      <c r="X597" s="456"/>
      <c r="Y597" s="456"/>
      <c r="Z597" s="456"/>
      <c r="AA597" s="456"/>
      <c r="AB597" s="456"/>
      <c r="AC597" s="456"/>
      <c r="AD597" s="456"/>
      <c r="AE597" s="456"/>
      <c r="AF597" s="456"/>
      <c r="AG597" s="456"/>
      <c r="AH597" s="456"/>
      <c r="AI597" s="456"/>
      <c r="AJ597" s="456"/>
    </row>
    <row r="598" spans="1:36" ht="15">
      <c r="A598" s="404" t="s">
        <v>1546</v>
      </c>
      <c r="B598" s="371">
        <v>0.4</v>
      </c>
      <c r="C598" s="371">
        <v>0.3</v>
      </c>
      <c r="D598" s="371">
        <v>-0.5</v>
      </c>
      <c r="E598" s="371">
        <v>0.1</v>
      </c>
      <c r="F598" s="371">
        <v>0.5</v>
      </c>
      <c r="G598" s="371">
        <v>0.1</v>
      </c>
      <c r="H598" s="371">
        <v>-0.5</v>
      </c>
      <c r="I598" s="371">
        <v>0.4</v>
      </c>
      <c r="J598" s="371">
        <v>-0.5</v>
      </c>
      <c r="K598" s="371">
        <v>0</v>
      </c>
      <c r="L598" s="456"/>
      <c r="M598" s="456"/>
      <c r="N598" s="456"/>
      <c r="O598" s="456"/>
      <c r="P598" s="456"/>
      <c r="Q598" s="456"/>
      <c r="R598" s="456"/>
      <c r="S598" s="456"/>
      <c r="T598" s="456"/>
      <c r="U598" s="456"/>
      <c r="V598" s="456"/>
      <c r="W598" s="456"/>
      <c r="X598" s="456"/>
      <c r="Y598" s="456"/>
      <c r="Z598" s="456"/>
      <c r="AA598" s="456"/>
      <c r="AB598" s="456"/>
      <c r="AC598" s="456"/>
      <c r="AD598" s="456"/>
      <c r="AE598" s="456"/>
      <c r="AF598" s="456"/>
      <c r="AG598" s="456"/>
      <c r="AH598" s="456"/>
      <c r="AI598" s="456"/>
      <c r="AJ598" s="456"/>
    </row>
    <row r="599" spans="1:36" ht="15">
      <c r="A599" s="404" t="s">
        <v>1547</v>
      </c>
      <c r="B599" s="375">
        <v>0.4</v>
      </c>
      <c r="C599" s="375">
        <v>0.3</v>
      </c>
      <c r="D599" s="375">
        <v>0.5</v>
      </c>
      <c r="E599" s="375">
        <v>0.7</v>
      </c>
      <c r="F599" s="375">
        <v>0</v>
      </c>
      <c r="G599" s="375">
        <v>0.1</v>
      </c>
      <c r="H599" s="375">
        <v>-0.5</v>
      </c>
      <c r="I599" s="375">
        <v>0.2</v>
      </c>
      <c r="J599" s="375">
        <v>-0.5</v>
      </c>
      <c r="K599" s="375">
        <v>0</v>
      </c>
      <c r="L599" s="456"/>
      <c r="M599" s="456"/>
      <c r="N599" s="456"/>
      <c r="O599" s="456"/>
      <c r="P599" s="456"/>
      <c r="Q599" s="456"/>
      <c r="R599" s="456"/>
      <c r="S599" s="456"/>
      <c r="T599" s="456"/>
      <c r="U599" s="456"/>
      <c r="V599" s="456"/>
      <c r="W599" s="456"/>
      <c r="X599" s="456"/>
      <c r="Y599" s="456"/>
      <c r="Z599" s="456"/>
      <c r="AA599" s="456"/>
      <c r="AB599" s="456"/>
      <c r="AC599" s="456"/>
      <c r="AD599" s="456"/>
      <c r="AE599" s="456"/>
      <c r="AF599" s="456"/>
      <c r="AG599" s="456"/>
      <c r="AH599" s="456"/>
      <c r="AI599" s="456"/>
      <c r="AJ599" s="456"/>
    </row>
    <row r="600" spans="1:36" ht="15">
      <c r="A600" s="404" t="s">
        <v>1548</v>
      </c>
      <c r="B600" s="379">
        <v>0.5</v>
      </c>
      <c r="C600" s="379">
        <v>-0.5</v>
      </c>
      <c r="D600" s="379">
        <v>0</v>
      </c>
      <c r="E600" s="379">
        <v>0.2</v>
      </c>
      <c r="F600" s="379">
        <v>1</v>
      </c>
      <c r="G600" s="379">
        <v>1</v>
      </c>
      <c r="H600" s="379">
        <v>1</v>
      </c>
      <c r="I600" s="379">
        <v>0.2</v>
      </c>
      <c r="J600" s="379">
        <v>0</v>
      </c>
      <c r="K600" s="379">
        <v>0</v>
      </c>
      <c r="L600" s="456"/>
      <c r="M600" s="456"/>
      <c r="N600" s="456"/>
      <c r="O600" s="456"/>
      <c r="P600" s="456"/>
      <c r="Q600" s="456"/>
      <c r="R600" s="456"/>
      <c r="S600" s="456"/>
      <c r="T600" s="456"/>
      <c r="U600" s="456"/>
      <c r="V600" s="456"/>
      <c r="W600" s="456"/>
      <c r="X600" s="456"/>
      <c r="Y600" s="456"/>
      <c r="Z600" s="456"/>
      <c r="AA600" s="456"/>
      <c r="AB600" s="456"/>
      <c r="AC600" s="456"/>
      <c r="AD600" s="456"/>
      <c r="AE600" s="456"/>
      <c r="AF600" s="456"/>
      <c r="AG600" s="456"/>
      <c r="AH600" s="456"/>
      <c r="AI600" s="456"/>
      <c r="AJ600" s="456"/>
    </row>
    <row r="601" spans="1:36" ht="15">
      <c r="A601" s="404" t="s">
        <v>1549</v>
      </c>
      <c r="B601" s="383">
        <v>0.5</v>
      </c>
      <c r="C601" s="383">
        <v>-0.5</v>
      </c>
      <c r="D601" s="383">
        <v>0</v>
      </c>
      <c r="E601" s="383">
        <v>0.2</v>
      </c>
      <c r="F601" s="383">
        <v>1</v>
      </c>
      <c r="G601" s="383">
        <v>0</v>
      </c>
      <c r="H601" s="383">
        <v>1</v>
      </c>
      <c r="I601" s="383">
        <v>0.2</v>
      </c>
      <c r="J601" s="383">
        <v>0</v>
      </c>
      <c r="K601" s="383">
        <v>0</v>
      </c>
      <c r="L601" s="456"/>
      <c r="M601" s="456"/>
      <c r="N601" s="456"/>
      <c r="O601" s="456"/>
      <c r="P601" s="456"/>
      <c r="Q601" s="456"/>
      <c r="R601" s="456"/>
      <c r="S601" s="456"/>
      <c r="T601" s="456"/>
      <c r="U601" s="456"/>
      <c r="V601" s="456"/>
      <c r="W601" s="456"/>
      <c r="X601" s="456"/>
      <c r="Y601" s="456"/>
      <c r="Z601" s="456"/>
      <c r="AA601" s="456"/>
      <c r="AB601" s="456"/>
      <c r="AC601" s="456"/>
      <c r="AD601" s="456"/>
      <c r="AE601" s="456"/>
      <c r="AF601" s="456"/>
      <c r="AG601" s="456"/>
      <c r="AH601" s="456"/>
      <c r="AI601" s="456"/>
      <c r="AJ601" s="456"/>
    </row>
    <row r="602" spans="1:36" ht="15">
      <c r="A602" s="404" t="s">
        <v>1072</v>
      </c>
      <c r="B602" s="341">
        <v>20</v>
      </c>
      <c r="C602" s="341">
        <v>5</v>
      </c>
      <c r="D602" s="341">
        <v>5</v>
      </c>
      <c r="E602" s="341">
        <v>5</v>
      </c>
      <c r="F602" s="341">
        <v>10</v>
      </c>
      <c r="G602" s="341">
        <v>5</v>
      </c>
      <c r="H602" s="341">
        <v>20</v>
      </c>
      <c r="I602" s="341">
        <v>5</v>
      </c>
      <c r="J602" s="341">
        <v>2</v>
      </c>
      <c r="K602" s="341">
        <v>5</v>
      </c>
      <c r="L602" s="456"/>
      <c r="M602" s="456"/>
      <c r="N602" s="456"/>
      <c r="O602" s="456"/>
      <c r="P602" s="456"/>
      <c r="Q602" s="456"/>
      <c r="R602" s="456"/>
      <c r="S602" s="456"/>
      <c r="T602" s="456"/>
      <c r="U602" s="456"/>
      <c r="V602" s="456"/>
      <c r="W602" s="456"/>
      <c r="X602" s="456"/>
      <c r="Y602" s="456"/>
      <c r="Z602" s="456"/>
      <c r="AA602" s="456"/>
      <c r="AB602" s="456"/>
      <c r="AC602" s="456"/>
      <c r="AD602" s="456"/>
      <c r="AE602" s="456"/>
      <c r="AF602" s="456"/>
      <c r="AG602" s="456"/>
      <c r="AH602" s="456"/>
      <c r="AI602" s="456"/>
      <c r="AJ602" s="456"/>
    </row>
    <row r="603" spans="1:36" ht="15">
      <c r="A603" s="404" t="s">
        <v>1074</v>
      </c>
      <c r="B603" s="341">
        <v>10</v>
      </c>
      <c r="C603" s="341">
        <v>5</v>
      </c>
      <c r="D603" s="341">
        <v>5</v>
      </c>
      <c r="E603" s="341">
        <v>5</v>
      </c>
      <c r="F603" s="341">
        <v>5</v>
      </c>
      <c r="G603" s="341">
        <v>5</v>
      </c>
      <c r="H603" s="341">
        <v>2</v>
      </c>
      <c r="I603" s="341">
        <v>5</v>
      </c>
      <c r="J603" s="341">
        <v>2</v>
      </c>
      <c r="K603" s="341">
        <v>5</v>
      </c>
      <c r="L603" s="456"/>
      <c r="M603" s="456"/>
      <c r="N603" s="456"/>
      <c r="O603" s="456"/>
      <c r="P603" s="456"/>
      <c r="Q603" s="456"/>
      <c r="R603" s="456"/>
      <c r="S603" s="456"/>
      <c r="T603" s="456"/>
      <c r="U603" s="456"/>
      <c r="V603" s="456"/>
      <c r="W603" s="456"/>
      <c r="X603" s="456"/>
      <c r="Y603" s="456"/>
      <c r="Z603" s="456"/>
      <c r="AA603" s="456"/>
      <c r="AB603" s="456"/>
      <c r="AC603" s="456"/>
      <c r="AD603" s="456"/>
      <c r="AE603" s="456"/>
      <c r="AF603" s="456"/>
      <c r="AG603" s="456"/>
      <c r="AH603" s="456"/>
      <c r="AI603" s="456"/>
      <c r="AJ603" s="456"/>
    </row>
    <row r="604" spans="1:36" ht="15">
      <c r="A604" s="404" t="s">
        <v>1076</v>
      </c>
      <c r="B604" s="388">
        <v>20</v>
      </c>
      <c r="C604" s="388">
        <v>5</v>
      </c>
      <c r="D604" s="388">
        <v>10</v>
      </c>
      <c r="E604" s="388">
        <v>10</v>
      </c>
      <c r="F604" s="388">
        <v>5</v>
      </c>
      <c r="G604" s="388">
        <v>5</v>
      </c>
      <c r="H604" s="388">
        <v>2</v>
      </c>
      <c r="I604" s="388">
        <v>10</v>
      </c>
      <c r="J604" s="388">
        <v>10</v>
      </c>
      <c r="K604" s="388">
        <v>5</v>
      </c>
      <c r="L604" s="456"/>
      <c r="M604" s="456"/>
      <c r="N604" s="456"/>
      <c r="O604" s="456"/>
      <c r="P604" s="456"/>
      <c r="Q604" s="456"/>
      <c r="R604" s="456"/>
      <c r="S604" s="456"/>
      <c r="T604" s="456"/>
      <c r="U604" s="456"/>
      <c r="V604" s="456"/>
      <c r="W604" s="456"/>
      <c r="X604" s="456"/>
      <c r="Y604" s="456"/>
      <c r="Z604" s="456"/>
      <c r="AA604" s="456"/>
      <c r="AB604" s="456"/>
      <c r="AC604" s="456"/>
      <c r="AD604" s="456"/>
      <c r="AE604" s="456"/>
      <c r="AF604" s="456"/>
      <c r="AG604" s="456"/>
      <c r="AH604" s="456"/>
      <c r="AI604" s="456"/>
      <c r="AJ604" s="456"/>
    </row>
    <row r="605" spans="1:36" ht="15">
      <c r="A605" s="404" t="s">
        <v>566</v>
      </c>
      <c r="B605" s="341" t="s">
        <v>2476</v>
      </c>
      <c r="C605" s="456" t="s">
        <v>2477</v>
      </c>
      <c r="D605" s="470" t="s">
        <v>2478</v>
      </c>
      <c r="E605" s="470" t="s">
        <v>2403</v>
      </c>
      <c r="F605" s="432" t="s">
        <v>2479</v>
      </c>
      <c r="G605" s="470" t="s">
        <v>2480</v>
      </c>
      <c r="H605" s="341" t="s">
        <v>2481</v>
      </c>
      <c r="I605" s="470" t="s">
        <v>2482</v>
      </c>
      <c r="J605" s="341" t="s">
        <v>2483</v>
      </c>
      <c r="K605" s="470" t="s">
        <v>2484</v>
      </c>
      <c r="L605" s="456"/>
      <c r="M605" s="456"/>
      <c r="N605" s="456"/>
      <c r="O605" s="456"/>
      <c r="P605" s="456"/>
      <c r="Q605" s="456"/>
      <c r="R605" s="456"/>
      <c r="S605" s="456"/>
      <c r="T605" s="456"/>
      <c r="U605" s="456"/>
      <c r="V605" s="456"/>
      <c r="W605" s="456"/>
      <c r="X605" s="456"/>
      <c r="Y605" s="456"/>
      <c r="Z605" s="456"/>
      <c r="AA605" s="456"/>
      <c r="AB605" s="456"/>
      <c r="AC605" s="456"/>
      <c r="AD605" s="456"/>
      <c r="AE605" s="456"/>
      <c r="AF605" s="456"/>
      <c r="AG605" s="456"/>
      <c r="AH605" s="456"/>
      <c r="AI605" s="456"/>
      <c r="AJ605" s="456"/>
    </row>
    <row r="606" spans="1:36" ht="15">
      <c r="A606" s="429" t="s">
        <v>1088</v>
      </c>
      <c r="B606" s="392" t="s">
        <v>2485</v>
      </c>
      <c r="C606" s="392" t="s">
        <v>2486</v>
      </c>
      <c r="D606" s="392">
        <v>3</v>
      </c>
      <c r="E606" s="392">
        <v>3</v>
      </c>
      <c r="F606" s="392" t="s">
        <v>1552</v>
      </c>
      <c r="G606" s="392">
        <v>3</v>
      </c>
      <c r="H606" s="392" t="s">
        <v>272</v>
      </c>
      <c r="I606" s="392">
        <v>3</v>
      </c>
      <c r="J606" s="392" t="s">
        <v>220</v>
      </c>
      <c r="K606" s="392">
        <v>3</v>
      </c>
      <c r="L606" s="456"/>
      <c r="M606" s="456"/>
      <c r="N606" s="456"/>
      <c r="O606" s="456"/>
      <c r="P606" s="456"/>
      <c r="Q606" s="456"/>
      <c r="R606" s="456"/>
      <c r="S606" s="456"/>
      <c r="T606" s="456"/>
      <c r="U606" s="456"/>
      <c r="V606" s="456"/>
      <c r="W606" s="456"/>
      <c r="X606" s="456"/>
      <c r="Y606" s="456"/>
      <c r="Z606" s="456"/>
      <c r="AA606" s="456"/>
      <c r="AB606" s="456"/>
      <c r="AC606" s="456"/>
      <c r="AD606" s="456"/>
      <c r="AE606" s="456"/>
      <c r="AF606" s="456"/>
      <c r="AG606" s="456"/>
      <c r="AH606" s="456"/>
      <c r="AI606" s="456"/>
      <c r="AJ606" s="456"/>
    </row>
    <row r="607" spans="1:36" ht="15">
      <c r="A607" s="404" t="s">
        <v>1553</v>
      </c>
      <c r="B607" s="354">
        <v>0.2</v>
      </c>
      <c r="C607" s="354">
        <v>0</v>
      </c>
      <c r="D607" s="354">
        <v>0</v>
      </c>
      <c r="E607" s="354">
        <v>0.2</v>
      </c>
      <c r="F607" s="354">
        <v>0</v>
      </c>
      <c r="G607" s="354">
        <v>0</v>
      </c>
      <c r="H607" s="354">
        <v>0</v>
      </c>
      <c r="I607" s="354">
        <v>0</v>
      </c>
      <c r="J607" s="555">
        <v>0.3</v>
      </c>
      <c r="K607" s="354">
        <v>0</v>
      </c>
      <c r="L607" s="456"/>
      <c r="M607" s="456"/>
      <c r="N607" s="456"/>
      <c r="O607" s="456"/>
      <c r="P607" s="456"/>
      <c r="Q607" s="456"/>
      <c r="R607" s="456"/>
      <c r="S607" s="456"/>
      <c r="T607" s="456"/>
      <c r="U607" s="456"/>
      <c r="V607" s="456"/>
      <c r="W607" s="456"/>
      <c r="X607" s="456"/>
      <c r="Y607" s="456"/>
      <c r="Z607" s="456"/>
      <c r="AA607" s="456"/>
      <c r="AB607" s="456"/>
      <c r="AC607" s="456"/>
      <c r="AD607" s="456"/>
      <c r="AE607" s="456"/>
      <c r="AF607" s="456"/>
      <c r="AG607" s="456"/>
      <c r="AH607" s="456"/>
      <c r="AI607" s="456"/>
      <c r="AJ607" s="456"/>
    </row>
    <row r="608" spans="1:36" ht="15">
      <c r="A608" s="404" t="s">
        <v>1078</v>
      </c>
      <c r="B608" s="388">
        <v>0</v>
      </c>
      <c r="C608" s="388">
        <v>2</v>
      </c>
      <c r="D608" s="388">
        <v>0</v>
      </c>
      <c r="E608" s="388">
        <v>1000</v>
      </c>
      <c r="F608" s="388">
        <v>0</v>
      </c>
      <c r="G608" s="388">
        <v>0</v>
      </c>
      <c r="H608" s="388">
        <v>0</v>
      </c>
      <c r="I608" s="470">
        <v>1</v>
      </c>
      <c r="J608" s="388">
        <v>0</v>
      </c>
      <c r="K608" s="388">
        <v>0</v>
      </c>
      <c r="L608" s="456"/>
      <c r="M608" s="456"/>
      <c r="N608" s="456"/>
      <c r="O608" s="456"/>
      <c r="P608" s="456"/>
      <c r="Q608" s="456"/>
      <c r="R608" s="456"/>
      <c r="S608" s="456"/>
      <c r="T608" s="456"/>
      <c r="U608" s="456"/>
      <c r="V608" s="456"/>
      <c r="W608" s="456"/>
      <c r="X608" s="456"/>
      <c r="Y608" s="456"/>
      <c r="Z608" s="456"/>
      <c r="AA608" s="456"/>
      <c r="AB608" s="456"/>
      <c r="AC608" s="456"/>
      <c r="AD608" s="456"/>
      <c r="AE608" s="456"/>
      <c r="AF608" s="456"/>
      <c r="AG608" s="456"/>
      <c r="AH608" s="456"/>
      <c r="AI608" s="456"/>
      <c r="AJ608" s="456"/>
    </row>
    <row r="609" spans="1:36" ht="15">
      <c r="A609" s="404" t="s">
        <v>1097</v>
      </c>
      <c r="B609" s="470">
        <v>8</v>
      </c>
      <c r="C609" s="470">
        <v>8</v>
      </c>
      <c r="D609" s="470">
        <v>8</v>
      </c>
      <c r="E609" s="470">
        <v>6</v>
      </c>
      <c r="F609" s="470">
        <v>8</v>
      </c>
      <c r="G609" s="470">
        <v>8</v>
      </c>
      <c r="H609" s="470">
        <v>8</v>
      </c>
      <c r="I609" s="470">
        <v>6</v>
      </c>
      <c r="J609" s="470">
        <v>8</v>
      </c>
      <c r="K609" s="388">
        <v>8</v>
      </c>
      <c r="L609" s="456"/>
      <c r="M609" s="456"/>
      <c r="N609" s="456"/>
      <c r="O609" s="456"/>
      <c r="P609" s="456"/>
      <c r="Q609" s="456"/>
      <c r="R609" s="456"/>
      <c r="S609" s="456"/>
      <c r="T609" s="456"/>
      <c r="U609" s="456"/>
      <c r="V609" s="456"/>
      <c r="W609" s="456"/>
      <c r="X609" s="456"/>
      <c r="Y609" s="456"/>
      <c r="Z609" s="456"/>
      <c r="AA609" s="456"/>
      <c r="AB609" s="456"/>
      <c r="AC609" s="456"/>
      <c r="AD609" s="456"/>
      <c r="AE609" s="456"/>
      <c r="AF609" s="456"/>
      <c r="AG609" s="456"/>
      <c r="AH609" s="456"/>
      <c r="AI609" s="456"/>
      <c r="AJ609" s="456"/>
    </row>
    <row r="610" spans="1:36" ht="45">
      <c r="A610" s="404" t="s">
        <v>1557</v>
      </c>
      <c r="B610" s="141" t="s">
        <v>2487</v>
      </c>
      <c r="C610" s="141" t="s">
        <v>2488</v>
      </c>
      <c r="D610" s="141" t="s">
        <v>2489</v>
      </c>
      <c r="E610" s="141" t="s">
        <v>2409</v>
      </c>
      <c r="F610" s="141" t="s">
        <v>2490</v>
      </c>
      <c r="G610" s="141" t="s">
        <v>2491</v>
      </c>
      <c r="H610" s="141" t="s">
        <v>2492</v>
      </c>
      <c r="I610" s="141" t="s">
        <v>2493</v>
      </c>
      <c r="J610" s="141" t="s">
        <v>2494</v>
      </c>
      <c r="K610" s="141" t="s">
        <v>2495</v>
      </c>
      <c r="L610" s="456"/>
      <c r="M610" s="456"/>
      <c r="N610" s="456"/>
      <c r="O610" s="456"/>
      <c r="P610" s="456"/>
      <c r="Q610" s="456"/>
      <c r="R610" s="456"/>
      <c r="S610" s="456"/>
      <c r="T610" s="456"/>
      <c r="U610" s="456"/>
      <c r="V610" s="456"/>
      <c r="W610" s="456"/>
      <c r="X610" s="456"/>
      <c r="Y610" s="456"/>
      <c r="Z610" s="456"/>
      <c r="AA610" s="456"/>
      <c r="AB610" s="456"/>
      <c r="AC610" s="456"/>
      <c r="AD610" s="456"/>
      <c r="AE610" s="456"/>
      <c r="AF610" s="456"/>
      <c r="AG610" s="456"/>
      <c r="AH610" s="456"/>
      <c r="AI610" s="456"/>
      <c r="AJ610" s="456"/>
    </row>
    <row r="611" spans="1:36" ht="55.5" customHeight="1">
      <c r="A611" s="404" t="s">
        <v>1568</v>
      </c>
      <c r="B611" s="141" t="s">
        <v>2496</v>
      </c>
      <c r="C611" s="141" t="s">
        <v>2497</v>
      </c>
      <c r="D611" s="141" t="s">
        <v>2498</v>
      </c>
      <c r="E611" s="141" t="s">
        <v>2417</v>
      </c>
      <c r="F611" s="141" t="s">
        <v>2499</v>
      </c>
      <c r="G611" s="141" t="s">
        <v>2500</v>
      </c>
      <c r="H611" s="141" t="s">
        <v>2501</v>
      </c>
      <c r="I611" s="141" t="s">
        <v>2502</v>
      </c>
      <c r="J611" s="141" t="s">
        <v>2503</v>
      </c>
      <c r="K611" s="141" t="s">
        <v>2504</v>
      </c>
      <c r="L611" s="456"/>
      <c r="M611" s="456"/>
      <c r="N611" s="456"/>
      <c r="O611" s="456"/>
      <c r="P611" s="456"/>
      <c r="Q611" s="456"/>
      <c r="R611" s="456"/>
      <c r="S611" s="456"/>
      <c r="T611" s="456"/>
      <c r="U611" s="456"/>
      <c r="V611" s="456"/>
      <c r="W611" s="456"/>
      <c r="X611" s="456"/>
      <c r="Y611" s="456"/>
      <c r="Z611" s="456"/>
      <c r="AA611" s="456"/>
      <c r="AB611" s="456"/>
      <c r="AC611" s="456"/>
      <c r="AD611" s="456"/>
      <c r="AE611" s="456"/>
      <c r="AF611" s="456"/>
      <c r="AG611" s="456"/>
      <c r="AH611" s="456"/>
      <c r="AI611" s="456"/>
      <c r="AJ611" s="456"/>
    </row>
    <row r="612" spans="1:36" ht="123.75" customHeight="1">
      <c r="A612" s="404" t="s">
        <v>2262</v>
      </c>
      <c r="B612" s="141" t="s">
        <v>2505</v>
      </c>
      <c r="C612" s="141" t="s">
        <v>2506</v>
      </c>
      <c r="D612" s="141" t="s">
        <v>2507</v>
      </c>
      <c r="E612" s="141" t="s">
        <v>2426</v>
      </c>
      <c r="F612" s="141" t="s">
        <v>2508</v>
      </c>
      <c r="G612" s="141" t="s">
        <v>2509</v>
      </c>
      <c r="H612" s="141" t="s">
        <v>2510</v>
      </c>
      <c r="I612" s="141" t="s">
        <v>2511</v>
      </c>
      <c r="J612" s="141" t="s">
        <v>2512</v>
      </c>
      <c r="K612" s="141" t="s">
        <v>2513</v>
      </c>
      <c r="L612" s="456"/>
      <c r="M612" s="456"/>
      <c r="N612" s="456"/>
      <c r="O612" s="456"/>
      <c r="P612" s="456"/>
      <c r="Q612" s="456"/>
      <c r="R612" s="456"/>
      <c r="S612" s="456"/>
      <c r="T612" s="456"/>
      <c r="U612" s="456"/>
      <c r="V612" s="456"/>
      <c r="W612" s="456"/>
      <c r="X612" s="456"/>
      <c r="Y612" s="456"/>
      <c r="Z612" s="456"/>
      <c r="AA612" s="456"/>
      <c r="AB612" s="456"/>
      <c r="AC612" s="456"/>
      <c r="AD612" s="456"/>
      <c r="AE612" s="456"/>
      <c r="AF612" s="456"/>
      <c r="AG612" s="456"/>
      <c r="AH612" s="456"/>
      <c r="AI612" s="456"/>
      <c r="AJ612" s="456"/>
    </row>
    <row r="613" spans="1:36" ht="64.5">
      <c r="A613" s="404" t="s">
        <v>2273</v>
      </c>
      <c r="B613" s="141" t="s">
        <v>2514</v>
      </c>
      <c r="C613" s="141" t="s">
        <v>2515</v>
      </c>
      <c r="D613" s="141" t="s">
        <v>2516</v>
      </c>
      <c r="E613" s="141" t="s">
        <v>2436</v>
      </c>
      <c r="F613" s="141" t="s">
        <v>2517</v>
      </c>
      <c r="G613" s="141" t="s">
        <v>2518</v>
      </c>
      <c r="H613" s="141" t="s">
        <v>2519</v>
      </c>
      <c r="I613" s="141" t="s">
        <v>2520</v>
      </c>
      <c r="J613" s="141" t="s">
        <v>2521</v>
      </c>
      <c r="K613" s="141" t="s">
        <v>2522</v>
      </c>
      <c r="L613" s="456"/>
      <c r="M613" s="456"/>
      <c r="N613" s="456"/>
      <c r="O613" s="456"/>
      <c r="P613" s="456"/>
      <c r="Q613" s="456"/>
      <c r="R613" s="456"/>
      <c r="S613" s="456"/>
      <c r="T613" s="456"/>
      <c r="U613" s="456"/>
      <c r="V613" s="456"/>
      <c r="W613" s="456"/>
      <c r="X613" s="456"/>
      <c r="Y613" s="456"/>
      <c r="Z613" s="456"/>
      <c r="AA613" s="456"/>
      <c r="AB613" s="456"/>
      <c r="AC613" s="456"/>
      <c r="AD613" s="456"/>
      <c r="AE613" s="456"/>
      <c r="AF613" s="456"/>
      <c r="AG613" s="456"/>
      <c r="AH613" s="456"/>
      <c r="AI613" s="456"/>
      <c r="AJ613" s="456"/>
    </row>
    <row r="614" spans="1:36" ht="59.25">
      <c r="A614" s="404" t="s">
        <v>2284</v>
      </c>
      <c r="B614" s="141" t="s">
        <v>2523</v>
      </c>
      <c r="C614" s="141" t="s">
        <v>2524</v>
      </c>
      <c r="D614" s="141" t="s">
        <v>2525</v>
      </c>
      <c r="E614" s="141" t="s">
        <v>2446</v>
      </c>
      <c r="F614" s="141" t="s">
        <v>2526</v>
      </c>
      <c r="G614" s="141" t="s">
        <v>2527</v>
      </c>
      <c r="H614" s="141" t="s">
        <v>2528</v>
      </c>
      <c r="I614" s="141" t="s">
        <v>2529</v>
      </c>
      <c r="J614" s="141" t="s">
        <v>2530</v>
      </c>
      <c r="K614" s="141" t="s">
        <v>2531</v>
      </c>
      <c r="L614" s="456"/>
      <c r="M614" s="456"/>
      <c r="N614" s="456"/>
      <c r="O614" s="456"/>
      <c r="P614" s="456"/>
      <c r="Q614" s="456"/>
      <c r="R614" s="456"/>
      <c r="S614" s="456"/>
      <c r="T614" s="456"/>
      <c r="U614" s="456"/>
      <c r="V614" s="456"/>
      <c r="W614" s="456"/>
      <c r="X614" s="456"/>
      <c r="Y614" s="456"/>
      <c r="Z614" s="456"/>
      <c r="AA614" s="456"/>
      <c r="AB614" s="456"/>
      <c r="AC614" s="456"/>
      <c r="AD614" s="456"/>
      <c r="AE614" s="456"/>
      <c r="AF614" s="456"/>
      <c r="AG614" s="456"/>
      <c r="AH614" s="456"/>
      <c r="AI614" s="456"/>
      <c r="AJ614" s="456"/>
    </row>
    <row r="615" spans="1:36" ht="24" customHeight="1">
      <c r="A615" s="404" t="s">
        <v>588</v>
      </c>
      <c r="B615" s="397" t="s">
        <v>2532</v>
      </c>
      <c r="C615" s="397" t="s">
        <v>2533</v>
      </c>
      <c r="D615" s="397" t="s">
        <v>2534</v>
      </c>
      <c r="E615" s="397" t="s">
        <v>2535</v>
      </c>
      <c r="F615" s="397" t="s">
        <v>2536</v>
      </c>
      <c r="G615" s="397" t="s">
        <v>2537</v>
      </c>
      <c r="H615" s="395" t="s">
        <v>2538</v>
      </c>
      <c r="I615" s="397" t="s">
        <v>2539</v>
      </c>
      <c r="J615" s="395" t="s">
        <v>2540</v>
      </c>
      <c r="K615" s="395" t="s">
        <v>2541</v>
      </c>
      <c r="L615" s="477"/>
      <c r="M615" s="456"/>
      <c r="N615" s="456"/>
      <c r="O615" s="456"/>
      <c r="P615" s="456"/>
      <c r="Q615" s="456"/>
      <c r="R615" s="456"/>
      <c r="S615" s="456"/>
      <c r="T615" s="456"/>
      <c r="U615" s="456"/>
      <c r="V615" s="456"/>
      <c r="W615" s="456"/>
      <c r="X615" s="456"/>
      <c r="Y615" s="456"/>
      <c r="Z615" s="456"/>
      <c r="AA615" s="456"/>
      <c r="AB615" s="456"/>
      <c r="AC615" s="456"/>
      <c r="AD615" s="456"/>
      <c r="AE615" s="456"/>
      <c r="AF615" s="456"/>
      <c r="AG615" s="456"/>
      <c r="AH615" s="456"/>
      <c r="AI615" s="456"/>
      <c r="AJ615" s="456"/>
    </row>
    <row r="616" spans="1:36" ht="14.25" customHeight="1">
      <c r="A616" s="456"/>
      <c r="B616" s="456"/>
      <c r="C616" s="456"/>
      <c r="D616" s="456"/>
      <c r="E616" s="456"/>
      <c r="F616" s="456"/>
      <c r="G616" s="456"/>
      <c r="H616" s="456"/>
      <c r="I616" s="456"/>
      <c r="J616" s="456"/>
      <c r="K616" s="456"/>
      <c r="L616" s="456"/>
      <c r="M616" s="456"/>
      <c r="N616" s="456"/>
      <c r="O616" s="456"/>
      <c r="P616" s="456"/>
      <c r="Q616" s="456"/>
      <c r="R616" s="456"/>
      <c r="S616" s="456"/>
      <c r="T616" s="456"/>
      <c r="U616" s="456"/>
      <c r="V616" s="456"/>
      <c r="W616" s="456"/>
      <c r="X616" s="456"/>
      <c r="Y616" s="456"/>
      <c r="Z616" s="456"/>
      <c r="AA616" s="456"/>
      <c r="AB616" s="456"/>
      <c r="AC616" s="456"/>
      <c r="AD616" s="456"/>
      <c r="AE616" s="456"/>
      <c r="AF616" s="456"/>
      <c r="AG616" s="456"/>
      <c r="AH616" s="456"/>
      <c r="AI616" s="456"/>
      <c r="AJ616" s="456"/>
    </row>
    <row r="617" spans="1:36" ht="14.25" customHeight="1">
      <c r="A617" s="456"/>
      <c r="B617" s="456"/>
      <c r="C617" s="456"/>
      <c r="D617" s="456"/>
      <c r="E617" s="456"/>
      <c r="F617" s="456"/>
      <c r="G617" s="456"/>
      <c r="H617" s="456"/>
      <c r="I617" s="456"/>
      <c r="J617" s="456"/>
      <c r="K617" s="456"/>
      <c r="L617" s="456"/>
      <c r="M617" s="456"/>
      <c r="N617" s="456"/>
      <c r="O617" s="456"/>
      <c r="P617" s="456"/>
      <c r="Q617" s="456"/>
      <c r="R617" s="456"/>
      <c r="S617" s="456"/>
      <c r="T617" s="456"/>
      <c r="U617" s="456"/>
      <c r="V617" s="456"/>
      <c r="W617" s="456"/>
      <c r="X617" s="456"/>
      <c r="Y617" s="456"/>
      <c r="Z617" s="456"/>
      <c r="AA617" s="456"/>
      <c r="AB617" s="456"/>
      <c r="AC617" s="456"/>
      <c r="AD617" s="456"/>
      <c r="AE617" s="456"/>
      <c r="AF617" s="456"/>
      <c r="AG617" s="456"/>
      <c r="AH617" s="456"/>
      <c r="AI617" s="456"/>
      <c r="AJ617" s="456"/>
    </row>
    <row r="618" spans="1:36" ht="14.25" customHeight="1">
      <c r="A618" s="456"/>
      <c r="B618" s="456"/>
      <c r="C618" s="456"/>
      <c r="D618" s="456"/>
      <c r="E618" s="456"/>
      <c r="F618" s="456"/>
      <c r="G618" s="456"/>
      <c r="H618" s="456"/>
      <c r="I618" s="456"/>
      <c r="J618" s="456"/>
      <c r="K618" s="456"/>
      <c r="L618" s="456"/>
      <c r="M618" s="456"/>
      <c r="N618" s="456"/>
      <c r="O618" s="456"/>
      <c r="P618" s="456"/>
      <c r="Q618" s="456"/>
      <c r="R618" s="456"/>
      <c r="S618" s="456"/>
      <c r="T618" s="456"/>
      <c r="U618" s="456"/>
      <c r="V618" s="456"/>
      <c r="W618" s="456"/>
      <c r="X618" s="456"/>
      <c r="Y618" s="456"/>
      <c r="Z618" s="456"/>
      <c r="AA618" s="456"/>
      <c r="AB618" s="456"/>
      <c r="AC618" s="456"/>
      <c r="AD618" s="456"/>
      <c r="AE618" s="456"/>
      <c r="AF618" s="456"/>
      <c r="AG618" s="456"/>
      <c r="AH618" s="456"/>
      <c r="AI618" s="456"/>
      <c r="AJ618" s="456"/>
    </row>
    <row r="619" spans="1:36" ht="14.25" customHeight="1">
      <c r="A619" s="456"/>
      <c r="B619" s="456"/>
      <c r="C619" s="456"/>
      <c r="D619" s="456"/>
      <c r="E619" s="456"/>
      <c r="F619" s="456"/>
      <c r="G619" s="456"/>
      <c r="H619" s="456"/>
      <c r="I619" s="456"/>
      <c r="J619" s="456"/>
      <c r="K619" s="456"/>
      <c r="L619" s="456"/>
      <c r="M619" s="456"/>
      <c r="N619" s="456"/>
      <c r="O619" s="456"/>
      <c r="P619" s="456"/>
      <c r="Q619" s="456"/>
      <c r="R619" s="456"/>
      <c r="S619" s="456"/>
      <c r="T619" s="456"/>
      <c r="U619" s="456"/>
      <c r="V619" s="456"/>
      <c r="W619" s="456"/>
      <c r="X619" s="456"/>
      <c r="Y619" s="456"/>
      <c r="Z619" s="456"/>
      <c r="AA619" s="456"/>
      <c r="AB619" s="456"/>
      <c r="AC619" s="456"/>
      <c r="AD619" s="456"/>
      <c r="AE619" s="456"/>
      <c r="AF619" s="456"/>
      <c r="AG619" s="456"/>
      <c r="AH619" s="456"/>
      <c r="AI619" s="456"/>
      <c r="AJ619" s="456"/>
    </row>
    <row r="620" spans="1:36" ht="14.25" customHeight="1">
      <c r="A620" s="456"/>
      <c r="B620" s="456"/>
      <c r="C620" s="456"/>
      <c r="D620" s="456"/>
      <c r="E620" s="456"/>
      <c r="F620" s="456"/>
      <c r="G620" s="456"/>
      <c r="H620" s="456"/>
      <c r="I620" s="456"/>
      <c r="J620" s="456"/>
      <c r="K620" s="456"/>
      <c r="L620" s="456"/>
      <c r="M620" s="456"/>
      <c r="N620" s="456"/>
      <c r="O620" s="456"/>
      <c r="P620" s="456"/>
      <c r="Q620" s="456"/>
      <c r="R620" s="456"/>
      <c r="S620" s="456"/>
      <c r="T620" s="456"/>
      <c r="U620" s="456"/>
      <c r="V620" s="456"/>
      <c r="W620" s="456"/>
      <c r="X620" s="456"/>
      <c r="Y620" s="456"/>
      <c r="Z620" s="456"/>
      <c r="AA620" s="456"/>
      <c r="AB620" s="456"/>
      <c r="AC620" s="456"/>
      <c r="AD620" s="456"/>
      <c r="AE620" s="456"/>
      <c r="AF620" s="456"/>
      <c r="AG620" s="456"/>
      <c r="AH620" s="456"/>
      <c r="AI620" s="456"/>
      <c r="AJ620" s="456"/>
    </row>
    <row r="621" spans="1:36" ht="14.25" customHeight="1">
      <c r="A621" s="456"/>
      <c r="B621" s="456"/>
      <c r="C621" s="456"/>
      <c r="D621" s="456"/>
      <c r="E621" s="456"/>
      <c r="F621" s="456"/>
      <c r="G621" s="456"/>
      <c r="H621" s="456"/>
      <c r="I621" s="456"/>
      <c r="J621" s="456"/>
      <c r="K621" s="456"/>
      <c r="L621" s="456"/>
      <c r="M621" s="458"/>
      <c r="N621" s="454"/>
      <c r="O621" s="458"/>
      <c r="P621" s="456"/>
      <c r="Q621" s="456"/>
      <c r="R621" s="456"/>
      <c r="S621" s="456"/>
      <c r="T621" s="456"/>
      <c r="U621" s="456"/>
      <c r="V621" s="456"/>
      <c r="W621" s="456"/>
      <c r="X621" s="456"/>
      <c r="Y621" s="456"/>
      <c r="Z621" s="456"/>
      <c r="AA621" s="456"/>
      <c r="AB621" s="456"/>
      <c r="AC621" s="456"/>
      <c r="AD621" s="456"/>
      <c r="AE621" s="456"/>
      <c r="AF621" s="456"/>
      <c r="AG621" s="456"/>
      <c r="AH621" s="456"/>
      <c r="AI621" s="456"/>
      <c r="AJ621" s="456"/>
    </row>
    <row r="622" spans="1:36" ht="14.25" customHeight="1">
      <c r="A622" s="456"/>
      <c r="B622" s="456"/>
      <c r="C622" s="456"/>
      <c r="D622" s="456"/>
      <c r="E622" s="456"/>
      <c r="F622" s="456"/>
      <c r="G622" s="456"/>
      <c r="H622" s="456"/>
      <c r="I622" s="456"/>
      <c r="J622" s="456"/>
      <c r="K622" s="456"/>
      <c r="L622" s="456"/>
      <c r="M622" s="456"/>
      <c r="N622" s="312"/>
      <c r="O622" s="456"/>
      <c r="P622" s="456"/>
      <c r="Q622" s="456"/>
      <c r="R622" s="456"/>
      <c r="S622" s="456"/>
      <c r="T622" s="456"/>
      <c r="U622" s="456"/>
      <c r="V622" s="456"/>
      <c r="W622" s="456"/>
      <c r="X622" s="456"/>
      <c r="Y622" s="456"/>
      <c r="Z622" s="456"/>
      <c r="AA622" s="456"/>
      <c r="AB622" s="456"/>
      <c r="AC622" s="456"/>
      <c r="AD622" s="456"/>
      <c r="AE622" s="456"/>
      <c r="AF622" s="456"/>
      <c r="AG622" s="456"/>
      <c r="AH622" s="456"/>
      <c r="AI622" s="456"/>
      <c r="AJ622" s="456"/>
    </row>
    <row r="623" spans="1:36" ht="14.25" customHeight="1">
      <c r="A623" s="456"/>
      <c r="B623" s="456"/>
      <c r="C623" s="456"/>
      <c r="D623" s="456"/>
      <c r="E623" s="456"/>
      <c r="F623" s="456"/>
      <c r="G623" s="456"/>
      <c r="H623" s="456"/>
      <c r="I623" s="456"/>
      <c r="J623" s="456"/>
      <c r="K623" s="456"/>
      <c r="L623" s="456"/>
      <c r="M623" s="456"/>
      <c r="N623" s="456"/>
      <c r="O623" s="456"/>
      <c r="P623" s="456"/>
      <c r="Q623" s="456"/>
      <c r="R623" s="456"/>
      <c r="S623" s="456"/>
      <c r="T623" s="456"/>
      <c r="U623" s="456"/>
      <c r="V623" s="456"/>
      <c r="W623" s="456"/>
      <c r="X623" s="456"/>
      <c r="Y623" s="456"/>
      <c r="Z623" s="456"/>
      <c r="AA623" s="456"/>
      <c r="AB623" s="456"/>
      <c r="AC623" s="456"/>
      <c r="AD623" s="456"/>
      <c r="AE623" s="456"/>
      <c r="AF623" s="456"/>
      <c r="AG623" s="456"/>
      <c r="AH623" s="456"/>
      <c r="AI623" s="456"/>
      <c r="AJ623" s="456"/>
    </row>
    <row r="624" spans="1:36" ht="14.25" customHeight="1">
      <c r="A624" s="456"/>
      <c r="B624" s="456"/>
      <c r="C624" s="456"/>
      <c r="D624" s="456"/>
      <c r="E624" s="456"/>
      <c r="F624" s="456"/>
      <c r="G624" s="456"/>
      <c r="H624" s="456"/>
      <c r="I624" s="456"/>
      <c r="J624" s="456"/>
      <c r="K624" s="456"/>
      <c r="L624" s="456"/>
      <c r="M624" s="456"/>
      <c r="N624" s="456"/>
      <c r="O624" s="456"/>
      <c r="P624" s="456"/>
      <c r="Q624" s="456"/>
      <c r="R624" s="456"/>
      <c r="S624" s="456"/>
      <c r="T624" s="456"/>
      <c r="U624" s="456"/>
      <c r="V624" s="456"/>
      <c r="W624" s="456"/>
      <c r="X624" s="456"/>
      <c r="Y624" s="456"/>
      <c r="Z624" s="456"/>
      <c r="AA624" s="456"/>
      <c r="AB624" s="456"/>
      <c r="AC624" s="456"/>
      <c r="AD624" s="456"/>
      <c r="AE624" s="456"/>
      <c r="AF624" s="456"/>
      <c r="AG624" s="456"/>
      <c r="AH624" s="456"/>
      <c r="AI624" s="456"/>
      <c r="AJ624" s="456"/>
    </row>
    <row r="625" spans="1:36" ht="14.25" customHeight="1">
      <c r="A625" s="456"/>
      <c r="B625" s="456"/>
      <c r="C625" s="456"/>
      <c r="D625" s="456"/>
      <c r="E625" s="456"/>
      <c r="F625" s="456"/>
      <c r="G625" s="456"/>
      <c r="H625" s="456"/>
      <c r="I625" s="456"/>
      <c r="J625" s="456"/>
      <c r="K625" s="456"/>
      <c r="L625" s="456"/>
      <c r="M625" s="456"/>
      <c r="N625" s="456"/>
      <c r="O625" s="456"/>
      <c r="P625" s="456"/>
      <c r="Q625" s="456"/>
      <c r="R625" s="456"/>
      <c r="S625" s="456"/>
      <c r="T625" s="456"/>
      <c r="U625" s="456"/>
      <c r="V625" s="456"/>
      <c r="W625" s="456"/>
      <c r="X625" s="456"/>
      <c r="Y625" s="456"/>
      <c r="Z625" s="456"/>
      <c r="AA625" s="456"/>
      <c r="AB625" s="456"/>
      <c r="AC625" s="456"/>
      <c r="AD625" s="456"/>
      <c r="AE625" s="456"/>
      <c r="AF625" s="456"/>
      <c r="AG625" s="456"/>
      <c r="AH625" s="456"/>
      <c r="AI625" s="456"/>
      <c r="AJ625" s="456"/>
    </row>
    <row r="626" spans="1:36" ht="14.25" customHeight="1">
      <c r="A626" s="456"/>
      <c r="B626" s="456"/>
      <c r="C626" s="456"/>
      <c r="D626" s="456"/>
      <c r="E626" s="456"/>
      <c r="F626" s="456"/>
      <c r="G626" s="456"/>
      <c r="H626" s="456"/>
      <c r="I626" s="456"/>
      <c r="J626" s="456"/>
      <c r="K626" s="456"/>
      <c r="L626" s="456"/>
      <c r="M626" s="456"/>
      <c r="N626" s="456"/>
      <c r="O626" s="456"/>
      <c r="P626" s="456"/>
      <c r="Q626" s="456"/>
      <c r="R626" s="456"/>
      <c r="S626" s="456"/>
      <c r="T626" s="456"/>
      <c r="U626" s="456"/>
      <c r="V626" s="456"/>
      <c r="W626" s="456"/>
      <c r="X626" s="456"/>
      <c r="Y626" s="456"/>
      <c r="Z626" s="456"/>
      <c r="AA626" s="456"/>
      <c r="AB626" s="456"/>
      <c r="AC626" s="456"/>
      <c r="AD626" s="456"/>
      <c r="AE626" s="456"/>
      <c r="AF626" s="456"/>
      <c r="AG626" s="456"/>
      <c r="AH626" s="456"/>
      <c r="AI626" s="456"/>
      <c r="AJ626" s="456"/>
    </row>
    <row r="627" spans="1:36" ht="14.25" customHeight="1">
      <c r="A627" s="456"/>
      <c r="B627" s="456"/>
      <c r="C627" s="456"/>
      <c r="D627" s="456"/>
      <c r="E627" s="456"/>
      <c r="F627" s="456"/>
      <c r="G627" s="456"/>
      <c r="H627" s="456"/>
      <c r="I627" s="456"/>
      <c r="J627" s="456"/>
      <c r="K627" s="456"/>
      <c r="L627" s="456"/>
      <c r="M627" s="456"/>
      <c r="N627" s="456"/>
      <c r="O627" s="456"/>
      <c r="P627" s="456"/>
      <c r="Q627" s="456"/>
      <c r="R627" s="456"/>
      <c r="S627" s="456"/>
      <c r="T627" s="456"/>
      <c r="U627" s="456"/>
      <c r="V627" s="456"/>
      <c r="W627" s="456"/>
      <c r="X627" s="456"/>
      <c r="Y627" s="456"/>
      <c r="Z627" s="456"/>
      <c r="AA627" s="456"/>
      <c r="AB627" s="456"/>
      <c r="AC627" s="456"/>
      <c r="AD627" s="456"/>
      <c r="AE627" s="456"/>
      <c r="AF627" s="456"/>
      <c r="AG627" s="456"/>
      <c r="AH627" s="456"/>
      <c r="AI627" s="456"/>
      <c r="AJ627" s="456"/>
    </row>
    <row r="628" spans="1:36" ht="14.25" customHeight="1">
      <c r="A628" s="456"/>
      <c r="B628" s="456"/>
      <c r="C628" s="456"/>
      <c r="D628" s="456"/>
      <c r="E628" s="456"/>
      <c r="F628" s="456"/>
      <c r="G628" s="456"/>
      <c r="H628" s="456"/>
      <c r="I628" s="456"/>
      <c r="J628" s="456"/>
      <c r="K628" s="456"/>
      <c r="L628" s="456"/>
      <c r="M628" s="456"/>
      <c r="N628" s="456"/>
      <c r="O628" s="456"/>
      <c r="P628" s="456"/>
      <c r="Q628" s="456"/>
      <c r="R628" s="456"/>
      <c r="S628" s="456"/>
      <c r="T628" s="456"/>
      <c r="U628" s="456"/>
      <c r="V628" s="456"/>
      <c r="W628" s="456"/>
      <c r="X628" s="456"/>
      <c r="Y628" s="456"/>
      <c r="Z628" s="456"/>
      <c r="AA628" s="456"/>
      <c r="AB628" s="456"/>
      <c r="AC628" s="456"/>
      <c r="AD628" s="456"/>
      <c r="AE628" s="456"/>
      <c r="AF628" s="456"/>
      <c r="AG628" s="456"/>
      <c r="AH628" s="456"/>
      <c r="AI628" s="456"/>
      <c r="AJ628" s="456"/>
    </row>
    <row r="629" spans="1:36" ht="14.25" customHeight="1">
      <c r="A629" s="456"/>
      <c r="B629" s="456"/>
      <c r="C629" s="456"/>
      <c r="D629" s="456"/>
      <c r="E629" s="456"/>
      <c r="F629" s="456"/>
      <c r="G629" s="456"/>
      <c r="H629" s="456"/>
      <c r="I629" s="456"/>
      <c r="J629" s="456"/>
      <c r="K629" s="456"/>
      <c r="L629" s="456"/>
      <c r="M629" s="456"/>
      <c r="N629" s="456"/>
      <c r="O629" s="456"/>
      <c r="P629" s="456"/>
      <c r="Q629" s="456"/>
      <c r="R629" s="456"/>
      <c r="S629" s="456"/>
      <c r="T629" s="456"/>
      <c r="U629" s="456"/>
      <c r="V629" s="456"/>
      <c r="W629" s="456"/>
      <c r="X629" s="456"/>
      <c r="Y629" s="456"/>
      <c r="Z629" s="456"/>
      <c r="AA629" s="456"/>
      <c r="AB629" s="456"/>
      <c r="AC629" s="456"/>
      <c r="AD629" s="456"/>
      <c r="AE629" s="456"/>
      <c r="AF629" s="456"/>
      <c r="AG629" s="456"/>
      <c r="AH629" s="456"/>
      <c r="AI629" s="456"/>
      <c r="AJ629" s="456"/>
    </row>
    <row r="630" spans="1:36" ht="14.25" customHeight="1">
      <c r="A630" s="456"/>
      <c r="B630" s="456"/>
      <c r="C630" s="456"/>
      <c r="D630" s="456"/>
      <c r="E630" s="456"/>
      <c r="F630" s="456"/>
      <c r="G630" s="456"/>
      <c r="H630" s="456"/>
      <c r="I630" s="456"/>
      <c r="J630" s="456"/>
      <c r="K630" s="456"/>
      <c r="L630" s="456"/>
      <c r="M630" s="456"/>
      <c r="N630" s="456"/>
      <c r="O630" s="456"/>
      <c r="P630" s="456"/>
      <c r="Q630" s="456"/>
      <c r="R630" s="456"/>
      <c r="S630" s="456"/>
      <c r="T630" s="456"/>
      <c r="U630" s="456"/>
      <c r="V630" s="456"/>
      <c r="W630" s="456"/>
      <c r="X630" s="456"/>
      <c r="Y630" s="456"/>
      <c r="Z630" s="456"/>
      <c r="AA630" s="456"/>
      <c r="AB630" s="456"/>
      <c r="AC630" s="456"/>
      <c r="AD630" s="456"/>
      <c r="AE630" s="456"/>
      <c r="AF630" s="456"/>
      <c r="AG630" s="456"/>
      <c r="AH630" s="456"/>
      <c r="AI630" s="456"/>
      <c r="AJ630" s="456"/>
    </row>
    <row r="631" spans="1:36" ht="14.25" customHeight="1">
      <c r="A631" s="456"/>
      <c r="B631" s="456"/>
      <c r="C631" s="456"/>
      <c r="D631" s="456"/>
      <c r="E631" s="456"/>
      <c r="F631" s="456"/>
      <c r="G631" s="456"/>
      <c r="H631" s="456"/>
      <c r="I631" s="456"/>
      <c r="J631" s="456"/>
      <c r="K631" s="456"/>
      <c r="L631" s="456"/>
      <c r="M631" s="456"/>
      <c r="N631" s="456"/>
      <c r="O631" s="456"/>
      <c r="P631" s="456"/>
      <c r="Q631" s="456"/>
      <c r="R631" s="456"/>
      <c r="S631" s="456"/>
      <c r="T631" s="456"/>
      <c r="U631" s="456"/>
      <c r="V631" s="456"/>
      <c r="W631" s="456"/>
      <c r="X631" s="456"/>
      <c r="Y631" s="456"/>
      <c r="Z631" s="456"/>
      <c r="AA631" s="456"/>
      <c r="AB631" s="456"/>
      <c r="AC631" s="456"/>
      <c r="AD631" s="456"/>
      <c r="AE631" s="456"/>
      <c r="AF631" s="456"/>
      <c r="AG631" s="456"/>
      <c r="AH631" s="456"/>
      <c r="AI631" s="456"/>
      <c r="AJ631" s="456"/>
    </row>
    <row r="632" spans="1:36" ht="14.25" customHeight="1">
      <c r="A632" s="456"/>
      <c r="B632" s="456"/>
      <c r="C632" s="456"/>
      <c r="D632" s="456"/>
      <c r="E632" s="456"/>
      <c r="F632" s="456"/>
      <c r="G632" s="456"/>
      <c r="H632" s="456"/>
      <c r="I632" s="456"/>
      <c r="J632" s="456"/>
      <c r="K632" s="456"/>
      <c r="L632" s="456"/>
      <c r="M632" s="456"/>
      <c r="N632" s="456"/>
      <c r="O632" s="456"/>
      <c r="P632" s="456"/>
      <c r="Q632" s="456"/>
      <c r="R632" s="456"/>
      <c r="S632" s="456"/>
      <c r="T632" s="456"/>
      <c r="U632" s="456"/>
      <c r="V632" s="456"/>
      <c r="W632" s="456"/>
      <c r="X632" s="456"/>
      <c r="Y632" s="456"/>
      <c r="Z632" s="456"/>
      <c r="AA632" s="456"/>
      <c r="AB632" s="456"/>
      <c r="AC632" s="456"/>
      <c r="AD632" s="456"/>
      <c r="AE632" s="456"/>
      <c r="AF632" s="456"/>
      <c r="AG632" s="456"/>
      <c r="AH632" s="456"/>
      <c r="AI632" s="456"/>
      <c r="AJ632" s="456"/>
    </row>
    <row r="633" spans="1:36" ht="14.25" customHeight="1">
      <c r="A633" s="456"/>
      <c r="B633" s="456"/>
      <c r="C633" s="456"/>
      <c r="D633" s="456"/>
      <c r="E633" s="456"/>
      <c r="F633" s="456"/>
      <c r="G633" s="456"/>
      <c r="H633" s="456"/>
      <c r="I633" s="456"/>
      <c r="J633" s="456"/>
      <c r="K633" s="456"/>
      <c r="L633" s="456"/>
      <c r="M633" s="456"/>
      <c r="N633" s="456"/>
      <c r="O633" s="456"/>
      <c r="P633" s="456"/>
      <c r="Q633" s="456"/>
      <c r="R633" s="456"/>
      <c r="S633" s="456"/>
      <c r="T633" s="456"/>
      <c r="U633" s="456"/>
      <c r="V633" s="456"/>
      <c r="W633" s="456"/>
      <c r="X633" s="456"/>
      <c r="Y633" s="456"/>
      <c r="Z633" s="456"/>
      <c r="AA633" s="456"/>
      <c r="AB633" s="456"/>
      <c r="AC633" s="456"/>
      <c r="AD633" s="456"/>
      <c r="AE633" s="456"/>
      <c r="AF633" s="456"/>
      <c r="AG633" s="456"/>
      <c r="AH633" s="456"/>
      <c r="AI633" s="456"/>
      <c r="AJ633" s="456"/>
    </row>
    <row r="634" spans="1:36" ht="14.25" customHeight="1">
      <c r="A634" s="456"/>
      <c r="B634" s="456"/>
      <c r="C634" s="456"/>
      <c r="D634" s="456"/>
      <c r="E634" s="456"/>
      <c r="F634" s="456"/>
      <c r="G634" s="456"/>
      <c r="H634" s="456"/>
      <c r="I634" s="456"/>
      <c r="J634" s="456"/>
      <c r="K634" s="456"/>
      <c r="L634" s="456"/>
      <c r="M634" s="456"/>
      <c r="N634" s="456"/>
      <c r="O634" s="456"/>
      <c r="P634" s="456"/>
      <c r="Q634" s="456"/>
      <c r="R634" s="456"/>
      <c r="S634" s="456"/>
      <c r="T634" s="456"/>
      <c r="U634" s="456"/>
      <c r="V634" s="456"/>
      <c r="W634" s="456"/>
      <c r="X634" s="456"/>
      <c r="Y634" s="456"/>
      <c r="Z634" s="456"/>
      <c r="AA634" s="456"/>
      <c r="AB634" s="456"/>
      <c r="AC634" s="456"/>
      <c r="AD634" s="456"/>
      <c r="AE634" s="456"/>
      <c r="AF634" s="456"/>
      <c r="AG634" s="456"/>
      <c r="AH634" s="456"/>
      <c r="AI634" s="456"/>
      <c r="AJ634" s="456"/>
    </row>
    <row r="635" spans="1:36" ht="14.25" customHeight="1">
      <c r="A635" s="456"/>
      <c r="B635" s="456"/>
      <c r="C635" s="456"/>
      <c r="D635" s="456"/>
      <c r="E635" s="456"/>
      <c r="F635" s="456"/>
      <c r="G635" s="456"/>
      <c r="H635" s="456"/>
      <c r="I635" s="456"/>
      <c r="J635" s="456"/>
      <c r="K635" s="456"/>
      <c r="L635" s="456"/>
      <c r="M635" s="456"/>
      <c r="N635" s="456"/>
      <c r="O635" s="456"/>
      <c r="P635" s="456"/>
      <c r="Q635" s="456"/>
      <c r="R635" s="456"/>
      <c r="S635" s="456"/>
      <c r="T635" s="456"/>
      <c r="U635" s="456"/>
      <c r="V635" s="456"/>
      <c r="W635" s="456"/>
      <c r="X635" s="456"/>
      <c r="Y635" s="456"/>
      <c r="Z635" s="456"/>
      <c r="AA635" s="456"/>
      <c r="AB635" s="456"/>
      <c r="AC635" s="456"/>
      <c r="AD635" s="456"/>
      <c r="AE635" s="456"/>
      <c r="AF635" s="456"/>
      <c r="AG635" s="456"/>
      <c r="AH635" s="456"/>
      <c r="AI635" s="456"/>
      <c r="AJ635" s="456"/>
    </row>
    <row r="636" spans="1:36" ht="14.25" customHeight="1">
      <c r="A636" s="456"/>
      <c r="B636" s="456"/>
      <c r="C636" s="456"/>
      <c r="D636" s="456"/>
      <c r="E636" s="456"/>
      <c r="F636" s="456"/>
      <c r="G636" s="456"/>
      <c r="H636" s="456"/>
      <c r="I636" s="456"/>
      <c r="J636" s="456"/>
      <c r="K636" s="456"/>
      <c r="L636" s="456"/>
      <c r="M636" s="456"/>
      <c r="N636" s="456"/>
      <c r="O636" s="456"/>
      <c r="P636" s="456"/>
      <c r="Q636" s="456"/>
      <c r="R636" s="456"/>
      <c r="S636" s="456"/>
      <c r="T636" s="456"/>
      <c r="U636" s="456"/>
      <c r="V636" s="456"/>
      <c r="W636" s="456"/>
      <c r="X636" s="456"/>
      <c r="Y636" s="456"/>
      <c r="Z636" s="456"/>
      <c r="AA636" s="456"/>
      <c r="AB636" s="456"/>
      <c r="AC636" s="456"/>
      <c r="AD636" s="456"/>
      <c r="AE636" s="456"/>
      <c r="AF636" s="456"/>
      <c r="AG636" s="456"/>
      <c r="AH636" s="456"/>
      <c r="AI636" s="456"/>
      <c r="AJ636" s="456"/>
    </row>
    <row r="637" spans="1:36" ht="14.25" customHeight="1">
      <c r="A637" s="456"/>
      <c r="B637" s="456"/>
      <c r="C637" s="456"/>
      <c r="D637" s="456"/>
      <c r="E637" s="456"/>
      <c r="F637" s="456"/>
      <c r="G637" s="456"/>
      <c r="H637" s="456"/>
      <c r="I637" s="456"/>
      <c r="J637" s="456"/>
      <c r="K637" s="456"/>
      <c r="L637" s="456"/>
      <c r="M637" s="456"/>
      <c r="N637" s="456"/>
      <c r="O637" s="456"/>
      <c r="P637" s="456"/>
      <c r="Q637" s="456"/>
      <c r="R637" s="456"/>
      <c r="S637" s="456"/>
      <c r="T637" s="456"/>
      <c r="U637" s="456"/>
      <c r="V637" s="456"/>
      <c r="W637" s="456"/>
      <c r="X637" s="456"/>
      <c r="Y637" s="456"/>
      <c r="Z637" s="456"/>
      <c r="AA637" s="456"/>
      <c r="AB637" s="456"/>
      <c r="AC637" s="456"/>
      <c r="AD637" s="456"/>
      <c r="AE637" s="456"/>
      <c r="AF637" s="456"/>
      <c r="AG637" s="456"/>
      <c r="AH637" s="456"/>
      <c r="AI637" s="456"/>
      <c r="AJ637" s="456"/>
    </row>
    <row r="638" spans="1:36" ht="14.25" customHeight="1">
      <c r="A638" s="456"/>
      <c r="B638" s="456"/>
      <c r="C638" s="456"/>
      <c r="D638" s="456"/>
      <c r="E638" s="456"/>
      <c r="F638" s="456"/>
      <c r="G638" s="456"/>
      <c r="H638" s="456"/>
      <c r="I638" s="456"/>
      <c r="J638" s="456"/>
      <c r="K638" s="456"/>
      <c r="L638" s="456"/>
      <c r="M638" s="456"/>
      <c r="N638" s="456"/>
      <c r="O638" s="456"/>
      <c r="P638" s="456"/>
      <c r="Q638" s="456"/>
      <c r="R638" s="456"/>
      <c r="S638" s="456"/>
      <c r="T638" s="456"/>
      <c r="U638" s="456"/>
      <c r="V638" s="456"/>
      <c r="W638" s="456"/>
      <c r="X638" s="456"/>
      <c r="Y638" s="456"/>
      <c r="Z638" s="456"/>
      <c r="AA638" s="456"/>
      <c r="AB638" s="456"/>
      <c r="AC638" s="456"/>
      <c r="AD638" s="456"/>
      <c r="AE638" s="456"/>
      <c r="AF638" s="456"/>
      <c r="AG638" s="456"/>
      <c r="AH638" s="456"/>
      <c r="AI638" s="456"/>
      <c r="AJ638" s="456"/>
    </row>
    <row r="639" spans="1:36" ht="15">
      <c r="A639" s="456"/>
      <c r="B639" s="456"/>
      <c r="C639" s="456"/>
      <c r="D639" s="456"/>
      <c r="E639" s="456"/>
      <c r="F639" s="456"/>
      <c r="G639" s="456"/>
      <c r="H639" s="456"/>
      <c r="I639" s="456"/>
      <c r="J639" s="456"/>
      <c r="K639" s="456"/>
      <c r="L639" s="456"/>
      <c r="M639" s="456"/>
      <c r="N639" s="456"/>
      <c r="O639" s="456"/>
      <c r="P639" s="456"/>
      <c r="Q639" s="456"/>
      <c r="R639" s="456"/>
      <c r="S639" s="456"/>
      <c r="T639" s="456"/>
      <c r="U639" s="456"/>
      <c r="V639" s="456"/>
      <c r="W639" s="456"/>
      <c r="X639" s="456"/>
      <c r="Y639" s="456"/>
      <c r="Z639" s="456"/>
      <c r="AA639" s="456"/>
      <c r="AB639" s="456"/>
      <c r="AC639" s="456"/>
      <c r="AD639" s="456"/>
      <c r="AE639" s="456"/>
      <c r="AF639" s="456"/>
      <c r="AG639" s="456"/>
      <c r="AH639" s="456"/>
      <c r="AI639" s="456"/>
      <c r="AJ639" s="456"/>
    </row>
    <row r="640" spans="1:36" ht="15">
      <c r="A640" s="456"/>
      <c r="B640" s="456"/>
      <c r="C640" s="456"/>
      <c r="D640" s="456"/>
      <c r="E640" s="456"/>
      <c r="F640" s="456"/>
      <c r="G640" s="456"/>
      <c r="H640" s="456"/>
      <c r="I640" s="456"/>
      <c r="J640" s="456"/>
      <c r="K640" s="456"/>
      <c r="L640" s="456"/>
      <c r="M640" s="456"/>
      <c r="N640" s="456"/>
      <c r="O640" s="456"/>
      <c r="P640" s="456"/>
      <c r="Q640" s="456"/>
      <c r="R640" s="456"/>
      <c r="S640" s="456"/>
      <c r="T640" s="456"/>
      <c r="U640" s="456"/>
      <c r="V640" s="456"/>
      <c r="W640" s="456"/>
      <c r="X640" s="456"/>
      <c r="Y640" s="456"/>
      <c r="Z640" s="456"/>
      <c r="AA640" s="456"/>
      <c r="AB640" s="456"/>
      <c r="AC640" s="456"/>
      <c r="AD640" s="456"/>
      <c r="AE640" s="456"/>
      <c r="AF640" s="456"/>
      <c r="AG640" s="456"/>
      <c r="AH640" s="456"/>
      <c r="AI640" s="456"/>
      <c r="AJ640" s="456"/>
    </row>
    <row r="641" spans="1:36" ht="15">
      <c r="A641" s="456"/>
      <c r="B641" s="456"/>
      <c r="C641" s="456"/>
      <c r="D641" s="456"/>
      <c r="E641" s="456"/>
      <c r="F641" s="456"/>
      <c r="G641" s="456"/>
      <c r="H641" s="456"/>
      <c r="I641" s="456"/>
      <c r="J641" s="456"/>
      <c r="K641" s="456"/>
      <c r="L641" s="456"/>
      <c r="M641" s="456"/>
      <c r="N641" s="456"/>
      <c r="O641" s="456"/>
      <c r="P641" s="456"/>
      <c r="Q641" s="456"/>
      <c r="R641" s="456"/>
      <c r="S641" s="456"/>
      <c r="T641" s="456"/>
      <c r="U641" s="456"/>
      <c r="V641" s="456"/>
      <c r="W641" s="456"/>
      <c r="X641" s="456"/>
      <c r="Y641" s="456"/>
      <c r="Z641" s="456"/>
      <c r="AA641" s="456"/>
      <c r="AB641" s="456"/>
      <c r="AC641" s="456"/>
      <c r="AD641" s="456"/>
      <c r="AE641" s="456"/>
      <c r="AF641" s="456"/>
      <c r="AG641" s="456"/>
      <c r="AH641" s="456"/>
      <c r="AI641" s="456"/>
      <c r="AJ641" s="456"/>
    </row>
    <row r="642" spans="1:36" ht="15">
      <c r="A642" s="456"/>
      <c r="B642" s="456"/>
      <c r="C642" s="456"/>
      <c r="D642" s="456"/>
      <c r="E642" s="456"/>
      <c r="F642" s="456"/>
      <c r="G642" s="456"/>
      <c r="H642" s="456"/>
      <c r="I642" s="456"/>
      <c r="J642" s="456"/>
      <c r="K642" s="456"/>
      <c r="L642" s="456"/>
      <c r="M642" s="456"/>
      <c r="N642" s="456"/>
      <c r="O642" s="456"/>
      <c r="P642" s="456"/>
      <c r="Q642" s="456"/>
      <c r="R642" s="456"/>
      <c r="S642" s="456"/>
      <c r="T642" s="456"/>
      <c r="U642" s="456"/>
      <c r="V642" s="456"/>
      <c r="W642" s="456"/>
      <c r="X642" s="456"/>
      <c r="Y642" s="456"/>
      <c r="Z642" s="456"/>
      <c r="AA642" s="456"/>
      <c r="AB642" s="456"/>
      <c r="AC642" s="456"/>
      <c r="AD642" s="456"/>
      <c r="AE642" s="456"/>
      <c r="AF642" s="456"/>
      <c r="AG642" s="456"/>
      <c r="AH642" s="456"/>
      <c r="AI642" s="456"/>
      <c r="AJ642" s="456"/>
    </row>
    <row r="643" spans="1:36" ht="15">
      <c r="A643" s="456"/>
      <c r="B643" s="456"/>
      <c r="C643" s="456"/>
      <c r="D643" s="456"/>
      <c r="E643" s="456"/>
      <c r="F643" s="456"/>
      <c r="G643" s="456"/>
      <c r="H643" s="456"/>
      <c r="I643" s="456"/>
      <c r="J643" s="456"/>
      <c r="K643" s="456"/>
      <c r="L643" s="456"/>
      <c r="M643" s="456"/>
      <c r="N643" s="456"/>
      <c r="O643" s="456"/>
      <c r="P643" s="456"/>
      <c r="Q643" s="456"/>
      <c r="R643" s="456"/>
      <c r="S643" s="456"/>
      <c r="T643" s="456"/>
      <c r="U643" s="456"/>
      <c r="V643" s="456"/>
      <c r="W643" s="456"/>
      <c r="X643" s="456"/>
      <c r="Y643" s="456"/>
      <c r="Z643" s="456"/>
      <c r="AA643" s="456"/>
      <c r="AB643" s="456"/>
      <c r="AC643" s="456"/>
      <c r="AD643" s="456"/>
      <c r="AE643" s="456"/>
      <c r="AF643" s="456"/>
      <c r="AG643" s="456"/>
      <c r="AH643" s="456"/>
      <c r="AI643" s="456"/>
      <c r="AJ643" s="456"/>
    </row>
    <row r="644" spans="1:36" ht="15">
      <c r="A644" s="456"/>
      <c r="B644" s="456"/>
      <c r="C644" s="456"/>
      <c r="D644" s="456"/>
      <c r="E644" s="456"/>
      <c r="F644" s="456"/>
      <c r="G644" s="456"/>
      <c r="H644" s="456"/>
      <c r="I644" s="456"/>
      <c r="J644" s="456"/>
      <c r="K644" s="456"/>
      <c r="L644" s="456"/>
      <c r="M644" s="456"/>
      <c r="N644" s="456"/>
      <c r="O644" s="456"/>
      <c r="P644" s="456"/>
      <c r="Q644" s="456"/>
      <c r="R644" s="456"/>
      <c r="S644" s="456"/>
      <c r="T644" s="456"/>
      <c r="U644" s="456"/>
      <c r="V644" s="456"/>
      <c r="W644" s="456"/>
      <c r="X644" s="456"/>
      <c r="Y644" s="456"/>
      <c r="Z644" s="456"/>
      <c r="AA644" s="456"/>
      <c r="AB644" s="456"/>
      <c r="AC644" s="456"/>
      <c r="AD644" s="456"/>
      <c r="AE644" s="456"/>
      <c r="AF644" s="456"/>
      <c r="AG644" s="456"/>
      <c r="AH644" s="456"/>
      <c r="AI644" s="456"/>
      <c r="AJ644" s="456"/>
    </row>
    <row r="645" spans="1:36" ht="15">
      <c r="A645" s="456"/>
      <c r="B645" s="456"/>
      <c r="C645" s="456"/>
      <c r="D645" s="456"/>
      <c r="E645" s="456"/>
      <c r="F645" s="456"/>
      <c r="G645" s="456"/>
      <c r="H645" s="456"/>
      <c r="I645" s="456"/>
      <c r="J645" s="456"/>
      <c r="K645" s="456"/>
      <c r="L645" s="456"/>
      <c r="M645" s="456"/>
      <c r="N645" s="456"/>
      <c r="O645" s="456"/>
      <c r="P645" s="456"/>
      <c r="Q645" s="456"/>
      <c r="R645" s="456"/>
      <c r="S645" s="456"/>
      <c r="T645" s="456"/>
      <c r="U645" s="456"/>
      <c r="V645" s="456"/>
      <c r="W645" s="456"/>
      <c r="X645" s="456"/>
      <c r="Y645" s="456"/>
      <c r="Z645" s="456"/>
      <c r="AA645" s="456"/>
      <c r="AB645" s="456"/>
      <c r="AC645" s="456"/>
      <c r="AD645" s="456"/>
      <c r="AE645" s="456"/>
      <c r="AF645" s="456"/>
      <c r="AG645" s="456"/>
      <c r="AH645" s="456"/>
      <c r="AI645" s="456"/>
      <c r="AJ645" s="456"/>
    </row>
    <row r="646" spans="1:36" ht="15">
      <c r="A646" s="456"/>
      <c r="B646" s="456"/>
      <c r="C646" s="456"/>
      <c r="D646" s="456"/>
      <c r="E646" s="456"/>
      <c r="F646" s="456"/>
      <c r="G646" s="456"/>
      <c r="H646" s="456"/>
      <c r="I646" s="456"/>
      <c r="J646" s="456"/>
      <c r="K646" s="456"/>
      <c r="L646" s="456"/>
      <c r="M646" s="456"/>
      <c r="N646" s="456"/>
      <c r="O646" s="456"/>
      <c r="P646" s="456"/>
      <c r="Q646" s="456"/>
      <c r="R646" s="456"/>
      <c r="S646" s="456"/>
      <c r="T646" s="456"/>
      <c r="U646" s="456"/>
      <c r="V646" s="456"/>
      <c r="W646" s="456"/>
      <c r="X646" s="456"/>
      <c r="Y646" s="456"/>
      <c r="Z646" s="456"/>
      <c r="AA646" s="456"/>
      <c r="AB646" s="456"/>
      <c r="AC646" s="456"/>
      <c r="AD646" s="456"/>
      <c r="AE646" s="456"/>
      <c r="AF646" s="456"/>
      <c r="AG646" s="456"/>
      <c r="AH646" s="456"/>
      <c r="AI646" s="456"/>
      <c r="AJ646" s="456"/>
    </row>
    <row r="647" spans="1:36" ht="15">
      <c r="A647" s="456"/>
      <c r="B647" s="456"/>
      <c r="C647" s="456"/>
      <c r="D647" s="456"/>
      <c r="E647" s="456"/>
      <c r="F647" s="456"/>
      <c r="G647" s="456"/>
      <c r="H647" s="456"/>
      <c r="I647" s="456"/>
      <c r="J647" s="456"/>
      <c r="K647" s="456"/>
      <c r="L647" s="456"/>
      <c r="M647" s="456"/>
      <c r="N647" s="456"/>
      <c r="O647" s="456"/>
      <c r="P647" s="456"/>
      <c r="Q647" s="456"/>
      <c r="R647" s="456"/>
      <c r="S647" s="456"/>
      <c r="T647" s="456"/>
      <c r="U647" s="456"/>
      <c r="V647" s="456"/>
      <c r="W647" s="456"/>
      <c r="X647" s="456"/>
      <c r="Y647" s="456"/>
      <c r="Z647" s="456"/>
      <c r="AA647" s="456"/>
      <c r="AB647" s="456"/>
      <c r="AC647" s="456"/>
      <c r="AD647" s="456"/>
      <c r="AE647" s="456"/>
      <c r="AF647" s="456"/>
      <c r="AG647" s="456"/>
      <c r="AH647" s="456"/>
      <c r="AI647" s="456"/>
      <c r="AJ647" s="456"/>
    </row>
    <row r="648" spans="1:36" ht="15">
      <c r="A648" s="456"/>
      <c r="B648" s="456"/>
      <c r="C648" s="456"/>
      <c r="D648" s="456"/>
      <c r="E648" s="456"/>
      <c r="F648" s="456"/>
      <c r="G648" s="456"/>
      <c r="H648" s="456"/>
      <c r="I648" s="456"/>
      <c r="J648" s="456"/>
      <c r="K648" s="456"/>
      <c r="L648" s="456"/>
      <c r="M648" s="456"/>
      <c r="N648" s="456"/>
      <c r="O648" s="456"/>
      <c r="P648" s="456"/>
      <c r="Q648" s="456"/>
      <c r="R648" s="456"/>
      <c r="S648" s="456"/>
      <c r="T648" s="456"/>
      <c r="U648" s="456"/>
      <c r="V648" s="456"/>
      <c r="W648" s="456"/>
      <c r="X648" s="456"/>
      <c r="Y648" s="456"/>
      <c r="Z648" s="456"/>
      <c r="AA648" s="456"/>
      <c r="AB648" s="456"/>
      <c r="AC648" s="456"/>
      <c r="AD648" s="456"/>
      <c r="AE648" s="456"/>
      <c r="AF648" s="456"/>
      <c r="AG648" s="456"/>
      <c r="AH648" s="456"/>
      <c r="AI648" s="456"/>
      <c r="AJ648" s="456"/>
    </row>
    <row r="649" spans="1:36" ht="15">
      <c r="A649" s="456"/>
      <c r="B649" s="456"/>
      <c r="C649" s="456"/>
      <c r="D649" s="456"/>
      <c r="E649" s="456"/>
      <c r="F649" s="456"/>
      <c r="G649" s="456"/>
      <c r="H649" s="456"/>
      <c r="I649" s="456"/>
      <c r="J649" s="456"/>
      <c r="K649" s="456"/>
      <c r="L649" s="456"/>
      <c r="M649" s="456"/>
      <c r="N649" s="456"/>
      <c r="O649" s="456"/>
      <c r="P649" s="456"/>
      <c r="Q649" s="456"/>
      <c r="R649" s="456"/>
      <c r="S649" s="456"/>
      <c r="T649" s="456"/>
      <c r="U649" s="456"/>
      <c r="V649" s="456"/>
      <c r="W649" s="456"/>
      <c r="X649" s="456"/>
      <c r="Y649" s="456"/>
      <c r="Z649" s="456"/>
      <c r="AA649" s="456"/>
      <c r="AB649" s="456"/>
      <c r="AC649" s="456"/>
      <c r="AD649" s="456"/>
      <c r="AE649" s="456"/>
      <c r="AF649" s="456"/>
      <c r="AG649" s="456"/>
      <c r="AH649" s="456"/>
      <c r="AI649" s="456"/>
      <c r="AJ649" s="456"/>
    </row>
    <row r="650" spans="1:36" ht="14.25" customHeight="1">
      <c r="A650" s="456"/>
      <c r="B650" s="456"/>
      <c r="C650" s="456"/>
      <c r="D650" s="456"/>
      <c r="E650" s="456"/>
      <c r="F650" s="456"/>
      <c r="G650" s="456"/>
      <c r="H650" s="456"/>
      <c r="I650" s="456"/>
      <c r="J650" s="456"/>
      <c r="K650" s="456"/>
      <c r="L650" s="456"/>
      <c r="M650" s="456"/>
      <c r="N650" s="456"/>
      <c r="O650" s="456"/>
      <c r="P650" s="456"/>
      <c r="Q650" s="456"/>
      <c r="R650" s="456"/>
      <c r="S650" s="456"/>
      <c r="T650" s="456"/>
      <c r="U650" s="456"/>
      <c r="V650" s="456"/>
      <c r="W650" s="456"/>
      <c r="X650" s="456"/>
      <c r="Y650" s="456"/>
      <c r="Z650" s="456"/>
      <c r="AA650" s="456"/>
      <c r="AB650" s="456"/>
      <c r="AC650" s="456"/>
      <c r="AD650" s="456"/>
      <c r="AE650" s="456"/>
      <c r="AF650" s="456"/>
      <c r="AG650" s="456"/>
      <c r="AH650" s="456"/>
      <c r="AI650" s="456"/>
      <c r="AJ650" s="456"/>
    </row>
    <row r="651" spans="1:36" ht="14.25" customHeight="1">
      <c r="A651" s="456"/>
      <c r="B651" s="456"/>
      <c r="C651" s="456"/>
      <c r="D651" s="456"/>
      <c r="E651" s="456"/>
      <c r="F651" s="456"/>
      <c r="G651" s="456"/>
      <c r="H651" s="456"/>
      <c r="I651" s="456"/>
      <c r="J651" s="456"/>
      <c r="K651" s="456"/>
      <c r="L651" s="456"/>
      <c r="M651" s="456"/>
      <c r="N651" s="456"/>
      <c r="O651" s="456"/>
      <c r="P651" s="456"/>
      <c r="Q651" s="456"/>
      <c r="R651" s="456"/>
      <c r="S651" s="456"/>
      <c r="T651" s="456"/>
      <c r="U651" s="456"/>
      <c r="V651" s="456"/>
      <c r="W651" s="456"/>
      <c r="X651" s="456"/>
      <c r="Y651" s="456"/>
      <c r="Z651" s="456"/>
      <c r="AA651" s="456"/>
      <c r="AB651" s="456"/>
      <c r="AC651" s="456"/>
      <c r="AD651" s="456"/>
      <c r="AE651" s="456"/>
      <c r="AF651" s="456"/>
      <c r="AG651" s="456"/>
      <c r="AH651" s="456"/>
      <c r="AI651" s="456"/>
      <c r="AJ651" s="456"/>
    </row>
    <row r="652" spans="1:36" ht="14.25" customHeight="1">
      <c r="A652" s="456"/>
      <c r="B652" s="456"/>
      <c r="C652" s="456"/>
      <c r="D652" s="456"/>
      <c r="E652" s="456"/>
      <c r="F652" s="456"/>
      <c r="G652" s="456"/>
      <c r="H652" s="456"/>
      <c r="I652" s="456"/>
      <c r="J652" s="456"/>
      <c r="K652" s="456"/>
      <c r="L652" s="456"/>
      <c r="M652" s="456"/>
      <c r="N652" s="456"/>
      <c r="O652" s="456"/>
      <c r="P652" s="456"/>
      <c r="Q652" s="456"/>
      <c r="R652" s="456"/>
      <c r="S652" s="456"/>
      <c r="T652" s="456"/>
      <c r="U652" s="456"/>
      <c r="V652" s="456"/>
      <c r="W652" s="456"/>
      <c r="X652" s="456"/>
      <c r="Y652" s="456"/>
      <c r="Z652" s="456"/>
      <c r="AA652" s="456"/>
      <c r="AB652" s="456"/>
      <c r="AC652" s="456"/>
      <c r="AD652" s="456"/>
      <c r="AE652" s="456"/>
      <c r="AF652" s="456"/>
      <c r="AG652" s="456"/>
      <c r="AH652" s="456"/>
      <c r="AI652" s="456"/>
      <c r="AJ652" s="456"/>
    </row>
    <row r="653" spans="1:36" ht="14.25" customHeight="1">
      <c r="A653" s="456"/>
      <c r="B653" s="456"/>
      <c r="C653" s="456"/>
      <c r="D653" s="456"/>
      <c r="E653" s="456"/>
      <c r="F653" s="456"/>
      <c r="G653" s="456"/>
      <c r="H653" s="456"/>
      <c r="I653" s="456"/>
      <c r="J653" s="456"/>
      <c r="K653" s="456"/>
      <c r="L653" s="456"/>
      <c r="M653" s="456"/>
      <c r="N653" s="456"/>
      <c r="O653" s="456"/>
      <c r="P653" s="456"/>
      <c r="Q653" s="456"/>
      <c r="R653" s="456"/>
      <c r="S653" s="456"/>
      <c r="T653" s="456"/>
      <c r="U653" s="456"/>
      <c r="V653" s="456"/>
      <c r="W653" s="456"/>
      <c r="X653" s="456"/>
      <c r="Y653" s="456"/>
      <c r="Z653" s="456"/>
      <c r="AA653" s="456"/>
      <c r="AB653" s="456"/>
      <c r="AC653" s="456"/>
      <c r="AD653" s="456"/>
      <c r="AE653" s="456"/>
      <c r="AF653" s="456"/>
      <c r="AG653" s="456"/>
      <c r="AH653" s="456"/>
      <c r="AI653" s="456"/>
      <c r="AJ653" s="456"/>
    </row>
    <row r="654" spans="1:36" ht="14.25" customHeight="1">
      <c r="A654" s="456"/>
      <c r="B654" s="456"/>
      <c r="C654" s="456"/>
      <c r="D654" s="456"/>
      <c r="E654" s="456"/>
      <c r="F654" s="456"/>
      <c r="G654" s="456"/>
      <c r="H654" s="456"/>
      <c r="I654" s="456"/>
      <c r="J654" s="456"/>
      <c r="K654" s="456"/>
      <c r="L654" s="456"/>
      <c r="M654" s="456"/>
      <c r="N654" s="456"/>
      <c r="O654" s="456"/>
      <c r="P654" s="456"/>
      <c r="Q654" s="456"/>
      <c r="R654" s="456"/>
      <c r="S654" s="456"/>
      <c r="T654" s="456"/>
      <c r="U654" s="456"/>
      <c r="V654" s="456"/>
      <c r="W654" s="456"/>
      <c r="X654" s="456"/>
      <c r="Y654" s="456"/>
      <c r="Z654" s="456"/>
      <c r="AA654" s="456"/>
      <c r="AB654" s="456"/>
      <c r="AC654" s="456"/>
      <c r="AD654" s="456"/>
      <c r="AE654" s="456"/>
      <c r="AF654" s="456"/>
      <c r="AG654" s="456"/>
      <c r="AH654" s="456"/>
      <c r="AI654" s="456"/>
      <c r="AJ654" s="456"/>
    </row>
    <row r="655" spans="1:36" ht="14.25" customHeight="1">
      <c r="A655" s="456"/>
      <c r="B655" s="456"/>
      <c r="C655" s="456"/>
      <c r="D655" s="456"/>
      <c r="E655" s="456"/>
      <c r="F655" s="456"/>
      <c r="G655" s="456"/>
      <c r="H655" s="456"/>
      <c r="I655" s="456"/>
      <c r="J655" s="456"/>
      <c r="K655" s="456"/>
      <c r="L655" s="456"/>
      <c r="M655" s="456"/>
      <c r="N655" s="456"/>
      <c r="O655" s="456"/>
      <c r="P655" s="456"/>
      <c r="Q655" s="456"/>
      <c r="R655" s="456"/>
      <c r="S655" s="456"/>
      <c r="T655" s="456"/>
      <c r="U655" s="456"/>
      <c r="V655" s="456"/>
      <c r="W655" s="456"/>
      <c r="X655" s="456"/>
      <c r="Y655" s="456"/>
      <c r="Z655" s="456"/>
      <c r="AA655" s="456"/>
      <c r="AB655" s="456"/>
      <c r="AC655" s="456"/>
      <c r="AD655" s="456"/>
      <c r="AE655" s="456"/>
      <c r="AF655" s="456"/>
      <c r="AG655" s="456"/>
      <c r="AH655" s="456"/>
      <c r="AI655" s="456"/>
      <c r="AJ655" s="456"/>
    </row>
    <row r="656" spans="1:36" ht="14.25" customHeight="1">
      <c r="A656" s="456"/>
      <c r="B656" s="456"/>
      <c r="C656" s="456"/>
      <c r="D656" s="456"/>
      <c r="E656" s="456"/>
      <c r="F656" s="456"/>
      <c r="G656" s="456"/>
      <c r="H656" s="456"/>
      <c r="I656" s="456"/>
      <c r="J656" s="456"/>
      <c r="K656" s="456"/>
      <c r="L656" s="456"/>
      <c r="M656" s="456"/>
      <c r="N656" s="456"/>
      <c r="O656" s="456"/>
      <c r="P656" s="456"/>
      <c r="Q656" s="456"/>
      <c r="R656" s="456"/>
      <c r="S656" s="456"/>
      <c r="T656" s="456"/>
      <c r="U656" s="456"/>
      <c r="V656" s="456"/>
      <c r="W656" s="456"/>
      <c r="X656" s="456"/>
      <c r="Y656" s="456"/>
      <c r="Z656" s="456"/>
      <c r="AA656" s="456"/>
      <c r="AB656" s="456"/>
      <c r="AC656" s="456"/>
      <c r="AD656" s="456"/>
      <c r="AE656" s="456"/>
      <c r="AF656" s="456"/>
      <c r="AG656" s="456"/>
      <c r="AH656" s="456"/>
      <c r="AI656" s="456"/>
      <c r="AJ656" s="456"/>
    </row>
    <row r="657" spans="1:36" ht="14.25" customHeight="1">
      <c r="A657" s="456"/>
      <c r="B657" s="456"/>
      <c r="C657" s="456"/>
      <c r="D657" s="456"/>
      <c r="E657" s="456"/>
      <c r="F657" s="456"/>
      <c r="G657" s="456"/>
      <c r="H657" s="456"/>
      <c r="I657" s="456"/>
      <c r="J657" s="456"/>
      <c r="K657" s="456"/>
      <c r="L657" s="456"/>
      <c r="M657" s="456"/>
      <c r="N657" s="456"/>
      <c r="O657" s="456"/>
      <c r="P657" s="456"/>
      <c r="Q657" s="456"/>
      <c r="R657" s="456"/>
      <c r="S657" s="456"/>
      <c r="T657" s="456"/>
      <c r="U657" s="456"/>
      <c r="V657" s="456"/>
      <c r="W657" s="456"/>
      <c r="X657" s="456"/>
      <c r="Y657" s="456"/>
      <c r="Z657" s="456"/>
      <c r="AA657" s="456"/>
      <c r="AB657" s="456"/>
      <c r="AC657" s="456"/>
      <c r="AD657" s="456"/>
      <c r="AE657" s="456"/>
      <c r="AF657" s="456"/>
      <c r="AG657" s="456"/>
      <c r="AH657" s="456"/>
      <c r="AI657" s="456"/>
      <c r="AJ657" s="456"/>
    </row>
    <row r="658" spans="1:36" ht="14.25" customHeight="1">
      <c r="A658" s="456"/>
      <c r="B658" s="456"/>
      <c r="C658" s="456"/>
      <c r="D658" s="456"/>
      <c r="E658" s="456"/>
      <c r="F658" s="456"/>
      <c r="G658" s="456"/>
      <c r="H658" s="456"/>
      <c r="I658" s="456"/>
      <c r="J658" s="456"/>
      <c r="K658" s="456"/>
      <c r="L658" s="456"/>
      <c r="M658" s="456"/>
      <c r="N658" s="456"/>
      <c r="O658" s="456"/>
      <c r="P658" s="456"/>
      <c r="Q658" s="456"/>
      <c r="R658" s="456"/>
      <c r="S658" s="456"/>
      <c r="T658" s="456"/>
      <c r="U658" s="456"/>
      <c r="V658" s="456"/>
      <c r="W658" s="456"/>
      <c r="X658" s="456"/>
      <c r="Y658" s="456"/>
      <c r="Z658" s="456"/>
      <c r="AA658" s="456"/>
      <c r="AB658" s="456"/>
      <c r="AC658" s="456"/>
      <c r="AD658" s="456"/>
      <c r="AE658" s="456"/>
      <c r="AF658" s="456"/>
      <c r="AG658" s="456"/>
      <c r="AH658" s="456"/>
      <c r="AI658" s="456"/>
      <c r="AJ658" s="456"/>
    </row>
    <row r="659" spans="1:36" ht="14.25" customHeight="1">
      <c r="A659" s="456"/>
      <c r="B659" s="456"/>
      <c r="C659" s="456"/>
      <c r="D659" s="456"/>
      <c r="E659" s="456"/>
      <c r="F659" s="456"/>
      <c r="G659" s="456"/>
      <c r="H659" s="456"/>
      <c r="I659" s="456"/>
      <c r="J659" s="456"/>
      <c r="K659" s="456"/>
      <c r="L659" s="456"/>
      <c r="M659" s="456"/>
      <c r="N659" s="456"/>
      <c r="O659" s="456"/>
      <c r="P659" s="456"/>
      <c r="Q659" s="456"/>
      <c r="R659" s="456"/>
      <c r="S659" s="456"/>
      <c r="T659" s="456"/>
      <c r="U659" s="456"/>
      <c r="V659" s="456"/>
      <c r="W659" s="456"/>
      <c r="X659" s="456"/>
      <c r="Y659" s="456"/>
      <c r="Z659" s="456"/>
      <c r="AA659" s="456"/>
      <c r="AB659" s="456"/>
      <c r="AC659" s="456"/>
      <c r="AD659" s="456"/>
      <c r="AE659" s="456"/>
      <c r="AF659" s="456"/>
      <c r="AG659" s="456"/>
      <c r="AH659" s="456"/>
      <c r="AI659" s="456"/>
      <c r="AJ659" s="456"/>
    </row>
    <row r="660" spans="1:36" ht="14.25" customHeight="1">
      <c r="A660" s="456"/>
      <c r="B660" s="456"/>
      <c r="C660" s="456"/>
      <c r="D660" s="456"/>
      <c r="E660" s="456"/>
      <c r="F660" s="456"/>
      <c r="G660" s="456"/>
      <c r="H660" s="456"/>
      <c r="I660" s="456"/>
      <c r="J660" s="456"/>
      <c r="K660" s="456"/>
      <c r="L660" s="456"/>
      <c r="M660" s="456"/>
      <c r="N660" s="456"/>
      <c r="O660" s="456"/>
      <c r="P660" s="456"/>
      <c r="Q660" s="456"/>
      <c r="R660" s="456"/>
      <c r="S660" s="456"/>
      <c r="T660" s="456"/>
      <c r="U660" s="456"/>
      <c r="V660" s="456"/>
      <c r="W660" s="456"/>
      <c r="X660" s="456"/>
      <c r="Y660" s="456"/>
      <c r="Z660" s="456"/>
      <c r="AA660" s="456"/>
      <c r="AB660" s="456"/>
      <c r="AC660" s="456"/>
      <c r="AD660" s="456"/>
      <c r="AE660" s="456"/>
      <c r="AF660" s="456"/>
      <c r="AG660" s="456"/>
      <c r="AH660" s="456"/>
      <c r="AI660" s="456"/>
      <c r="AJ660" s="456"/>
    </row>
    <row r="661" spans="1:36" ht="14.25" customHeight="1">
      <c r="A661" s="456"/>
      <c r="B661" s="456"/>
      <c r="C661" s="456"/>
      <c r="D661" s="456"/>
      <c r="E661" s="456"/>
      <c r="F661" s="456"/>
      <c r="G661" s="456"/>
      <c r="H661" s="456"/>
      <c r="I661" s="456"/>
      <c r="J661" s="456"/>
      <c r="K661" s="456"/>
      <c r="L661" s="456"/>
      <c r="M661" s="456"/>
      <c r="N661" s="456"/>
      <c r="O661" s="456"/>
      <c r="P661" s="456"/>
      <c r="Q661" s="456"/>
      <c r="R661" s="456"/>
      <c r="S661" s="456"/>
      <c r="T661" s="456"/>
      <c r="U661" s="456"/>
      <c r="V661" s="456"/>
      <c r="W661" s="456"/>
      <c r="X661" s="456"/>
      <c r="Y661" s="456"/>
      <c r="Z661" s="456"/>
      <c r="AA661" s="456"/>
      <c r="AB661" s="456"/>
      <c r="AC661" s="456"/>
      <c r="AD661" s="456"/>
      <c r="AE661" s="456"/>
      <c r="AF661" s="456"/>
      <c r="AG661" s="456"/>
      <c r="AH661" s="456"/>
      <c r="AI661" s="456"/>
      <c r="AJ661" s="456"/>
    </row>
    <row r="662" spans="1:36" ht="14.25" customHeight="1">
      <c r="A662" s="456"/>
      <c r="B662" s="456"/>
      <c r="C662" s="456"/>
      <c r="D662" s="456"/>
      <c r="E662" s="456"/>
      <c r="F662" s="456"/>
      <c r="G662" s="456"/>
      <c r="H662" s="456"/>
      <c r="I662" s="456"/>
      <c r="J662" s="456"/>
      <c r="K662" s="456"/>
      <c r="L662" s="456"/>
      <c r="M662" s="456"/>
      <c r="N662" s="456"/>
      <c r="O662" s="456"/>
      <c r="P662" s="456"/>
      <c r="Q662" s="456"/>
      <c r="R662" s="456"/>
      <c r="S662" s="456"/>
      <c r="T662" s="456"/>
      <c r="U662" s="456"/>
      <c r="V662" s="456"/>
      <c r="W662" s="456"/>
      <c r="X662" s="456"/>
      <c r="Y662" s="456"/>
      <c r="Z662" s="456"/>
      <c r="AA662" s="456"/>
      <c r="AB662" s="456"/>
      <c r="AC662" s="456"/>
      <c r="AD662" s="456"/>
      <c r="AE662" s="456"/>
      <c r="AF662" s="456"/>
      <c r="AG662" s="456"/>
      <c r="AH662" s="456"/>
      <c r="AI662" s="456"/>
      <c r="AJ662" s="456"/>
    </row>
    <row r="663" spans="1:36" ht="14.25" customHeight="1">
      <c r="A663" s="456"/>
      <c r="B663" s="456"/>
      <c r="C663" s="456"/>
      <c r="D663" s="456"/>
      <c r="E663" s="456"/>
      <c r="F663" s="456"/>
      <c r="G663" s="456"/>
      <c r="H663" s="456"/>
      <c r="I663" s="456"/>
      <c r="J663" s="456"/>
      <c r="K663" s="456"/>
      <c r="L663" s="456"/>
      <c r="M663" s="456"/>
      <c r="N663" s="456"/>
      <c r="O663" s="456"/>
      <c r="P663" s="456"/>
      <c r="Q663" s="456"/>
      <c r="R663" s="456"/>
      <c r="S663" s="456"/>
      <c r="T663" s="456"/>
      <c r="U663" s="456"/>
      <c r="V663" s="456"/>
      <c r="W663" s="456"/>
      <c r="X663" s="456"/>
      <c r="Y663" s="456"/>
      <c r="Z663" s="456"/>
      <c r="AA663" s="456"/>
      <c r="AB663" s="456"/>
      <c r="AC663" s="456"/>
      <c r="AD663" s="456"/>
      <c r="AE663" s="456"/>
      <c r="AF663" s="456"/>
      <c r="AG663" s="456"/>
      <c r="AH663" s="456"/>
      <c r="AI663" s="456"/>
      <c r="AJ663" s="456"/>
    </row>
    <row r="664" spans="1:36" ht="14.25" customHeight="1">
      <c r="A664" s="456"/>
      <c r="B664" s="456"/>
      <c r="C664" s="456"/>
      <c r="D664" s="456"/>
      <c r="E664" s="456"/>
      <c r="F664" s="456"/>
      <c r="G664" s="456"/>
      <c r="H664" s="456"/>
      <c r="I664" s="456"/>
      <c r="J664" s="456"/>
      <c r="K664" s="456"/>
      <c r="L664" s="456"/>
      <c r="M664" s="456"/>
      <c r="N664" s="456"/>
      <c r="O664" s="456"/>
      <c r="P664" s="456"/>
      <c r="Q664" s="456"/>
      <c r="R664" s="456"/>
      <c r="S664" s="456"/>
      <c r="T664" s="456"/>
      <c r="U664" s="456"/>
      <c r="V664" s="456"/>
      <c r="W664" s="456"/>
      <c r="X664" s="456"/>
      <c r="Y664" s="456"/>
      <c r="Z664" s="456"/>
      <c r="AA664" s="456"/>
      <c r="AB664" s="456"/>
      <c r="AC664" s="456"/>
      <c r="AD664" s="456"/>
      <c r="AE664" s="456"/>
      <c r="AF664" s="456"/>
      <c r="AG664" s="456"/>
      <c r="AH664" s="456"/>
      <c r="AI664" s="456"/>
      <c r="AJ664" s="456"/>
    </row>
    <row r="665" spans="1:36" ht="14.25" customHeight="1">
      <c r="A665" s="456"/>
      <c r="B665" s="456"/>
      <c r="C665" s="456"/>
      <c r="D665" s="456"/>
      <c r="E665" s="456"/>
      <c r="F665" s="456"/>
      <c r="G665" s="456"/>
      <c r="H665" s="456"/>
      <c r="I665" s="456"/>
      <c r="J665" s="456"/>
      <c r="K665" s="456"/>
      <c r="L665" s="456"/>
      <c r="M665" s="456"/>
      <c r="N665" s="456"/>
      <c r="O665" s="456"/>
      <c r="P665" s="456"/>
      <c r="Q665" s="456"/>
      <c r="R665" s="456"/>
      <c r="S665" s="456"/>
      <c r="T665" s="456"/>
      <c r="U665" s="456"/>
      <c r="V665" s="456"/>
      <c r="W665" s="456"/>
      <c r="X665" s="456"/>
      <c r="Y665" s="456"/>
      <c r="Z665" s="456"/>
      <c r="AA665" s="456"/>
      <c r="AB665" s="456"/>
      <c r="AC665" s="456"/>
      <c r="AD665" s="456"/>
      <c r="AE665" s="456"/>
      <c r="AF665" s="456"/>
      <c r="AG665" s="456"/>
      <c r="AH665" s="456"/>
      <c r="AI665" s="456"/>
      <c r="AJ665" s="456"/>
    </row>
    <row r="666" spans="1:36" ht="14.25" customHeight="1">
      <c r="A666" s="456"/>
      <c r="B666" s="456"/>
      <c r="C666" s="456"/>
      <c r="D666" s="456"/>
      <c r="E666" s="456"/>
      <c r="F666" s="456"/>
      <c r="G666" s="456"/>
      <c r="H666" s="456"/>
      <c r="I666" s="456"/>
      <c r="J666" s="456"/>
      <c r="K666" s="456"/>
      <c r="L666" s="456"/>
      <c r="M666" s="456"/>
      <c r="N666" s="456"/>
      <c r="O666" s="456"/>
      <c r="P666" s="456"/>
      <c r="Q666" s="456"/>
      <c r="R666" s="456"/>
      <c r="S666" s="456"/>
      <c r="T666" s="456"/>
      <c r="U666" s="456"/>
      <c r="V666" s="456"/>
      <c r="W666" s="456"/>
      <c r="X666" s="456"/>
      <c r="Y666" s="456"/>
      <c r="Z666" s="456"/>
      <c r="AA666" s="456"/>
      <c r="AB666" s="456"/>
      <c r="AC666" s="456"/>
      <c r="AD666" s="456"/>
      <c r="AE666" s="456"/>
      <c r="AF666" s="456"/>
      <c r="AG666" s="456"/>
      <c r="AH666" s="456"/>
      <c r="AI666" s="456"/>
      <c r="AJ666" s="456"/>
    </row>
    <row r="667" spans="1:36" ht="14.25" customHeight="1">
      <c r="A667" s="456"/>
      <c r="B667" s="456"/>
      <c r="C667" s="456"/>
      <c r="D667" s="456"/>
      <c r="E667" s="456"/>
      <c r="F667" s="456"/>
      <c r="G667" s="456"/>
      <c r="H667" s="456"/>
      <c r="I667" s="456"/>
      <c r="J667" s="456"/>
      <c r="K667" s="456"/>
      <c r="L667" s="456"/>
      <c r="M667" s="456"/>
      <c r="N667" s="456"/>
      <c r="O667" s="456"/>
      <c r="P667" s="456"/>
      <c r="Q667" s="456"/>
      <c r="R667" s="456"/>
      <c r="S667" s="456"/>
      <c r="T667" s="456"/>
      <c r="U667" s="456"/>
      <c r="V667" s="456"/>
      <c r="W667" s="456"/>
      <c r="X667" s="456"/>
      <c r="Y667" s="456"/>
      <c r="Z667" s="456"/>
      <c r="AA667" s="456"/>
      <c r="AB667" s="456"/>
      <c r="AC667" s="456"/>
      <c r="AD667" s="456"/>
      <c r="AE667" s="456"/>
      <c r="AF667" s="456"/>
      <c r="AG667" s="456"/>
      <c r="AH667" s="456"/>
      <c r="AI667" s="456"/>
      <c r="AJ667" s="456"/>
    </row>
    <row r="668" spans="1:36" ht="14.25" customHeight="1">
      <c r="A668" s="456"/>
      <c r="B668" s="456"/>
      <c r="C668" s="456"/>
      <c r="D668" s="456"/>
      <c r="E668" s="456"/>
      <c r="F668" s="456"/>
      <c r="G668" s="456"/>
      <c r="H668" s="456"/>
      <c r="I668" s="456"/>
      <c r="J668" s="456"/>
      <c r="K668" s="456"/>
      <c r="L668" s="456"/>
      <c r="M668" s="456"/>
      <c r="N668" s="456"/>
      <c r="O668" s="456"/>
      <c r="P668" s="456"/>
      <c r="Q668" s="456"/>
      <c r="R668" s="456"/>
      <c r="S668" s="456"/>
      <c r="T668" s="456"/>
      <c r="U668" s="456"/>
      <c r="V668" s="456"/>
      <c r="W668" s="456"/>
      <c r="X668" s="456"/>
      <c r="Y668" s="456"/>
      <c r="Z668" s="456"/>
      <c r="AA668" s="456"/>
      <c r="AB668" s="456"/>
      <c r="AC668" s="456"/>
      <c r="AD668" s="456"/>
      <c r="AE668" s="456"/>
      <c r="AF668" s="456"/>
      <c r="AG668" s="456"/>
      <c r="AH668" s="456"/>
      <c r="AI668" s="456"/>
      <c r="AJ668" s="456"/>
    </row>
    <row r="669" spans="1:36" ht="14.25" customHeight="1">
      <c r="A669" s="456"/>
      <c r="B669" s="456"/>
      <c r="C669" s="456"/>
      <c r="D669" s="456"/>
      <c r="E669" s="456"/>
      <c r="F669" s="456"/>
      <c r="G669" s="456"/>
      <c r="H669" s="456"/>
      <c r="I669" s="456"/>
      <c r="J669" s="456"/>
      <c r="K669" s="456"/>
      <c r="L669" s="456"/>
      <c r="M669" s="456"/>
      <c r="N669" s="456"/>
      <c r="O669" s="456"/>
      <c r="P669" s="456"/>
      <c r="Q669" s="456"/>
      <c r="R669" s="456"/>
      <c r="S669" s="456"/>
      <c r="T669" s="456"/>
      <c r="U669" s="456"/>
      <c r="V669" s="456"/>
      <c r="W669" s="456"/>
      <c r="X669" s="456"/>
      <c r="Y669" s="456"/>
      <c r="Z669" s="456"/>
      <c r="AA669" s="456"/>
      <c r="AB669" s="456"/>
      <c r="AC669" s="456"/>
      <c r="AD669" s="456"/>
      <c r="AE669" s="456"/>
      <c r="AF669" s="456"/>
      <c r="AG669" s="456"/>
      <c r="AH669" s="456"/>
      <c r="AI669" s="456"/>
      <c r="AJ669" s="456"/>
    </row>
    <row r="670" spans="1:36" ht="14.25" customHeight="1">
      <c r="A670" s="456"/>
      <c r="B670" s="456"/>
      <c r="C670" s="456"/>
      <c r="D670" s="456"/>
      <c r="E670" s="456"/>
      <c r="F670" s="456"/>
      <c r="G670" s="456"/>
      <c r="H670" s="456"/>
      <c r="I670" s="456"/>
      <c r="J670" s="456"/>
      <c r="K670" s="456"/>
      <c r="L670" s="456"/>
      <c r="M670" s="456"/>
      <c r="N670" s="456"/>
      <c r="O670" s="456"/>
      <c r="P670" s="456"/>
      <c r="Q670" s="456"/>
      <c r="R670" s="456"/>
      <c r="S670" s="456"/>
      <c r="T670" s="456"/>
      <c r="U670" s="456"/>
      <c r="V670" s="456"/>
      <c r="W670" s="456"/>
      <c r="X670" s="456"/>
      <c r="Y670" s="456"/>
      <c r="Z670" s="456"/>
      <c r="AA670" s="456"/>
      <c r="AB670" s="456"/>
      <c r="AC670" s="456"/>
      <c r="AD670" s="456"/>
      <c r="AE670" s="456"/>
      <c r="AF670" s="456"/>
      <c r="AG670" s="456"/>
      <c r="AH670" s="456"/>
      <c r="AI670" s="456"/>
      <c r="AJ670" s="456"/>
    </row>
    <row r="671" spans="1:36" ht="14.25" customHeight="1">
      <c r="A671" s="456"/>
      <c r="B671" s="456"/>
      <c r="C671" s="456"/>
      <c r="D671" s="456"/>
      <c r="E671" s="456"/>
      <c r="F671" s="456"/>
      <c r="G671" s="456"/>
      <c r="H671" s="456"/>
      <c r="I671" s="456"/>
      <c r="J671" s="456"/>
      <c r="K671" s="456"/>
      <c r="L671" s="456"/>
      <c r="M671" s="456"/>
      <c r="N671" s="456"/>
      <c r="O671" s="456"/>
      <c r="P671" s="456"/>
      <c r="Q671" s="456"/>
      <c r="R671" s="456"/>
      <c r="S671" s="456"/>
      <c r="T671" s="456"/>
      <c r="U671" s="456"/>
      <c r="V671" s="456"/>
      <c r="W671" s="456"/>
      <c r="X671" s="456"/>
      <c r="Y671" s="456"/>
      <c r="Z671" s="456"/>
      <c r="AA671" s="456"/>
      <c r="AB671" s="456"/>
      <c r="AC671" s="456"/>
      <c r="AD671" s="456"/>
      <c r="AE671" s="456"/>
      <c r="AF671" s="456"/>
      <c r="AG671" s="456"/>
      <c r="AH671" s="456"/>
      <c r="AI671" s="456"/>
      <c r="AJ671" s="456"/>
    </row>
    <row r="672" spans="1:36" ht="14.25" customHeight="1">
      <c r="A672" s="456"/>
      <c r="B672" s="456"/>
      <c r="C672" s="456"/>
      <c r="D672" s="456"/>
      <c r="E672" s="456"/>
      <c r="F672" s="456"/>
      <c r="G672" s="456"/>
      <c r="H672" s="456"/>
      <c r="I672" s="456"/>
      <c r="J672" s="456"/>
      <c r="K672" s="456"/>
      <c r="L672" s="456"/>
      <c r="M672" s="456"/>
      <c r="N672" s="456"/>
      <c r="O672" s="456"/>
      <c r="P672" s="456"/>
      <c r="Q672" s="456"/>
      <c r="R672" s="456"/>
      <c r="S672" s="456"/>
      <c r="T672" s="456"/>
      <c r="U672" s="456"/>
      <c r="V672" s="456"/>
      <c r="W672" s="456"/>
      <c r="X672" s="456"/>
      <c r="Y672" s="456"/>
      <c r="Z672" s="456"/>
      <c r="AA672" s="456"/>
      <c r="AB672" s="456"/>
      <c r="AC672" s="456"/>
      <c r="AD672" s="456"/>
      <c r="AE672" s="456"/>
      <c r="AF672" s="456"/>
      <c r="AG672" s="456"/>
      <c r="AH672" s="456"/>
      <c r="AI672" s="456"/>
      <c r="AJ672" s="456"/>
    </row>
    <row r="673" spans="1:36" ht="14.25" customHeight="1">
      <c r="A673" s="456"/>
      <c r="B673" s="456"/>
      <c r="C673" s="456"/>
      <c r="D673" s="456"/>
      <c r="E673" s="456"/>
      <c r="F673" s="456"/>
      <c r="G673" s="456"/>
      <c r="H673" s="456"/>
      <c r="I673" s="456"/>
      <c r="J673" s="456"/>
      <c r="K673" s="456"/>
      <c r="L673" s="456"/>
      <c r="M673" s="456"/>
      <c r="N673" s="456"/>
      <c r="O673" s="456"/>
      <c r="P673" s="456"/>
      <c r="Q673" s="456"/>
      <c r="R673" s="456"/>
      <c r="S673" s="456"/>
      <c r="T673" s="456"/>
      <c r="U673" s="456"/>
      <c r="V673" s="456"/>
      <c r="W673" s="456"/>
      <c r="X673" s="456"/>
      <c r="Y673" s="456"/>
      <c r="Z673" s="456"/>
      <c r="AA673" s="456"/>
      <c r="AB673" s="456"/>
      <c r="AC673" s="456"/>
      <c r="AD673" s="456"/>
      <c r="AE673" s="456"/>
      <c r="AF673" s="456"/>
      <c r="AG673" s="456"/>
      <c r="AH673" s="456"/>
      <c r="AI673" s="456"/>
      <c r="AJ673" s="456"/>
    </row>
    <row r="674" spans="1:36" ht="14.25" customHeight="1">
      <c r="A674" s="456"/>
      <c r="B674" s="456"/>
      <c r="C674" s="456"/>
      <c r="D674" s="456"/>
      <c r="E674" s="456"/>
      <c r="F674" s="456"/>
      <c r="G674" s="456"/>
      <c r="H674" s="456"/>
      <c r="I674" s="456"/>
      <c r="J674" s="456"/>
      <c r="K674" s="456"/>
      <c r="L674" s="456"/>
      <c r="M674" s="456"/>
      <c r="N674" s="456"/>
      <c r="O674" s="456"/>
      <c r="P674" s="456"/>
      <c r="Q674" s="456"/>
      <c r="R674" s="456"/>
      <c r="S674" s="456"/>
      <c r="T674" s="456"/>
      <c r="U674" s="456"/>
      <c r="V674" s="456"/>
      <c r="W674" s="456"/>
      <c r="X674" s="456"/>
      <c r="Y674" s="456"/>
      <c r="Z674" s="456"/>
      <c r="AA674" s="456"/>
      <c r="AB674" s="456"/>
      <c r="AC674" s="456"/>
      <c r="AD674" s="456"/>
      <c r="AE674" s="456"/>
      <c r="AF674" s="456"/>
      <c r="AG674" s="456"/>
      <c r="AH674" s="456"/>
      <c r="AI674" s="456"/>
      <c r="AJ674" s="456"/>
    </row>
    <row r="675" spans="1:36" ht="14.25" customHeight="1">
      <c r="A675" s="456"/>
      <c r="B675" s="456"/>
      <c r="C675" s="456"/>
      <c r="D675" s="456"/>
      <c r="E675" s="456"/>
      <c r="F675" s="456"/>
      <c r="G675" s="456"/>
      <c r="H675" s="456"/>
      <c r="I675" s="456"/>
      <c r="J675" s="456"/>
      <c r="K675" s="456"/>
      <c r="L675" s="456"/>
      <c r="M675" s="456"/>
      <c r="N675" s="456"/>
      <c r="O675" s="456"/>
      <c r="P675" s="456"/>
      <c r="Q675" s="456"/>
      <c r="R675" s="456"/>
      <c r="S675" s="456"/>
      <c r="T675" s="456"/>
      <c r="U675" s="456"/>
      <c r="V675" s="456"/>
      <c r="W675" s="456"/>
      <c r="X675" s="456"/>
      <c r="Y675" s="456"/>
      <c r="Z675" s="456"/>
      <c r="AA675" s="456"/>
      <c r="AB675" s="456"/>
      <c r="AC675" s="456"/>
      <c r="AD675" s="456"/>
      <c r="AE675" s="456"/>
      <c r="AF675" s="456"/>
      <c r="AG675" s="456"/>
      <c r="AH675" s="456"/>
      <c r="AI675" s="456"/>
      <c r="AJ675" s="456"/>
    </row>
    <row r="676" spans="1:36" ht="14.25" customHeight="1">
      <c r="A676" s="456"/>
      <c r="B676" s="456"/>
      <c r="C676" s="456"/>
      <c r="D676" s="456"/>
      <c r="E676" s="456"/>
      <c r="F676" s="456"/>
      <c r="G676" s="456"/>
      <c r="H676" s="456"/>
      <c r="I676" s="456"/>
      <c r="J676" s="456"/>
      <c r="K676" s="456"/>
      <c r="L676" s="456"/>
      <c r="M676" s="456"/>
      <c r="N676" s="456"/>
      <c r="O676" s="456"/>
      <c r="P676" s="456"/>
      <c r="Q676" s="456"/>
      <c r="R676" s="456"/>
      <c r="S676" s="456"/>
      <c r="T676" s="456"/>
      <c r="U676" s="456"/>
      <c r="V676" s="456"/>
      <c r="W676" s="456"/>
      <c r="X676" s="456"/>
      <c r="Y676" s="456"/>
      <c r="Z676" s="456"/>
      <c r="AA676" s="456"/>
      <c r="AB676" s="456"/>
      <c r="AC676" s="456"/>
      <c r="AD676" s="456"/>
      <c r="AE676" s="456"/>
      <c r="AF676" s="456"/>
      <c r="AG676" s="456"/>
      <c r="AH676" s="456"/>
      <c r="AI676" s="456"/>
      <c r="AJ676" s="456"/>
    </row>
    <row r="677" spans="1:36" ht="14.25" customHeight="1">
      <c r="A677" s="456"/>
      <c r="B677" s="456"/>
      <c r="C677" s="456"/>
      <c r="D677" s="456"/>
      <c r="E677" s="456"/>
      <c r="F677" s="456"/>
      <c r="G677" s="456"/>
      <c r="H677" s="456"/>
      <c r="I677" s="456"/>
      <c r="J677" s="456"/>
      <c r="K677" s="456"/>
      <c r="L677" s="456"/>
      <c r="M677" s="456"/>
      <c r="N677" s="456"/>
      <c r="O677" s="456"/>
      <c r="P677" s="456"/>
      <c r="Q677" s="456"/>
      <c r="R677" s="456"/>
      <c r="S677" s="456"/>
      <c r="T677" s="456"/>
      <c r="U677" s="456"/>
      <c r="V677" s="456"/>
      <c r="W677" s="456"/>
      <c r="X677" s="456"/>
      <c r="Y677" s="456"/>
      <c r="Z677" s="456"/>
      <c r="AA677" s="456"/>
      <c r="AB677" s="456"/>
      <c r="AC677" s="456"/>
      <c r="AD677" s="456"/>
      <c r="AE677" s="456"/>
      <c r="AF677" s="456"/>
      <c r="AG677" s="456"/>
      <c r="AH677" s="456"/>
      <c r="AI677" s="456"/>
      <c r="AJ677" s="456"/>
    </row>
    <row r="678" spans="1:36" ht="14.25" customHeight="1">
      <c r="A678" s="456"/>
      <c r="B678" s="456"/>
      <c r="C678" s="456"/>
      <c r="D678" s="456"/>
      <c r="E678" s="456"/>
      <c r="F678" s="456"/>
      <c r="G678" s="456"/>
      <c r="H678" s="456"/>
      <c r="I678" s="456"/>
      <c r="J678" s="456"/>
      <c r="K678" s="456"/>
      <c r="L678" s="456"/>
      <c r="M678" s="456"/>
      <c r="N678" s="456"/>
      <c r="O678" s="456"/>
      <c r="P678" s="456"/>
      <c r="Q678" s="456"/>
      <c r="R678" s="456"/>
      <c r="S678" s="456"/>
      <c r="T678" s="456"/>
      <c r="U678" s="456"/>
      <c r="V678" s="456"/>
      <c r="W678" s="456"/>
      <c r="X678" s="456"/>
      <c r="Y678" s="456"/>
      <c r="Z678" s="456"/>
      <c r="AA678" s="456"/>
      <c r="AB678" s="456"/>
      <c r="AC678" s="456"/>
      <c r="AD678" s="456"/>
      <c r="AE678" s="456"/>
      <c r="AF678" s="456"/>
      <c r="AG678" s="456"/>
      <c r="AH678" s="456"/>
      <c r="AI678" s="456"/>
      <c r="AJ678" s="456"/>
    </row>
    <row r="679" spans="1:36" ht="14.25" customHeight="1">
      <c r="A679" s="456"/>
      <c r="B679" s="456"/>
      <c r="C679" s="456"/>
      <c r="D679" s="456"/>
      <c r="E679" s="456"/>
      <c r="F679" s="456"/>
      <c r="G679" s="456"/>
      <c r="H679" s="456"/>
      <c r="I679" s="456"/>
      <c r="J679" s="456"/>
      <c r="K679" s="456"/>
      <c r="L679" s="456"/>
      <c r="M679" s="456"/>
      <c r="N679" s="456"/>
      <c r="O679" s="456"/>
      <c r="P679" s="456"/>
      <c r="Q679" s="456"/>
      <c r="R679" s="456"/>
      <c r="S679" s="456"/>
      <c r="T679" s="456"/>
      <c r="U679" s="456"/>
      <c r="V679" s="456"/>
      <c r="W679" s="456"/>
      <c r="X679" s="456"/>
      <c r="Y679" s="456"/>
      <c r="Z679" s="456"/>
      <c r="AA679" s="456"/>
      <c r="AB679" s="456"/>
      <c r="AC679" s="456"/>
      <c r="AD679" s="456"/>
      <c r="AE679" s="456"/>
      <c r="AF679" s="456"/>
      <c r="AG679" s="456"/>
      <c r="AH679" s="456"/>
      <c r="AI679" s="456"/>
      <c r="AJ679" s="456"/>
    </row>
    <row r="680" spans="1:36" ht="14.25" customHeight="1">
      <c r="A680" s="456"/>
      <c r="B680" s="456"/>
      <c r="C680" s="456"/>
      <c r="D680" s="456"/>
      <c r="E680" s="456"/>
      <c r="F680" s="456"/>
      <c r="G680" s="456"/>
      <c r="H680" s="456"/>
      <c r="I680" s="456"/>
      <c r="J680" s="456"/>
      <c r="K680" s="456"/>
      <c r="L680" s="456"/>
      <c r="M680" s="456"/>
      <c r="N680" s="456"/>
      <c r="O680" s="456"/>
      <c r="P680" s="456"/>
      <c r="Q680" s="456"/>
      <c r="R680" s="456"/>
      <c r="S680" s="456"/>
      <c r="T680" s="456"/>
      <c r="U680" s="456"/>
      <c r="V680" s="456"/>
      <c r="W680" s="456"/>
      <c r="X680" s="456"/>
      <c r="Y680" s="456"/>
      <c r="Z680" s="456"/>
      <c r="AA680" s="456"/>
      <c r="AB680" s="456"/>
      <c r="AC680" s="456"/>
      <c r="AD680" s="456"/>
      <c r="AE680" s="456"/>
      <c r="AF680" s="456"/>
      <c r="AG680" s="456"/>
      <c r="AH680" s="456"/>
      <c r="AI680" s="456"/>
      <c r="AJ680" s="456"/>
    </row>
    <row r="681" spans="1:36" ht="14.25" customHeight="1">
      <c r="A681" s="456"/>
      <c r="B681" s="456"/>
      <c r="C681" s="456"/>
      <c r="D681" s="456"/>
      <c r="E681" s="456"/>
      <c r="F681" s="456"/>
      <c r="G681" s="456"/>
      <c r="H681" s="456"/>
      <c r="I681" s="456"/>
      <c r="J681" s="456"/>
      <c r="K681" s="456"/>
      <c r="L681" s="456"/>
      <c r="M681" s="456"/>
      <c r="N681" s="456"/>
      <c r="O681" s="456"/>
      <c r="P681" s="456"/>
      <c r="Q681" s="456"/>
      <c r="R681" s="456"/>
      <c r="S681" s="456"/>
      <c r="T681" s="456"/>
      <c r="U681" s="456"/>
      <c r="V681" s="456"/>
      <c r="W681" s="456"/>
      <c r="X681" s="456"/>
      <c r="Y681" s="456"/>
      <c r="Z681" s="456"/>
      <c r="AA681" s="456"/>
      <c r="AB681" s="456"/>
      <c r="AC681" s="456"/>
      <c r="AD681" s="456"/>
      <c r="AE681" s="456"/>
      <c r="AF681" s="456"/>
      <c r="AG681" s="456"/>
      <c r="AH681" s="456"/>
      <c r="AI681" s="456"/>
      <c r="AJ681" s="456"/>
    </row>
    <row r="682" spans="1:36" ht="14.25" customHeight="1">
      <c r="A682" s="456"/>
      <c r="B682" s="456"/>
      <c r="C682" s="456"/>
      <c r="D682" s="456"/>
      <c r="E682" s="456"/>
      <c r="F682" s="456"/>
      <c r="G682" s="456"/>
      <c r="H682" s="456"/>
      <c r="I682" s="456"/>
      <c r="J682" s="456"/>
      <c r="K682" s="456"/>
      <c r="L682" s="456"/>
      <c r="M682" s="456"/>
      <c r="N682" s="456"/>
      <c r="O682" s="456"/>
      <c r="P682" s="456"/>
      <c r="Q682" s="456"/>
      <c r="R682" s="456"/>
      <c r="S682" s="456"/>
      <c r="T682" s="456"/>
      <c r="U682" s="456"/>
      <c r="V682" s="456"/>
      <c r="W682" s="456"/>
      <c r="X682" s="456"/>
      <c r="Y682" s="456"/>
      <c r="Z682" s="456"/>
      <c r="AA682" s="456"/>
      <c r="AB682" s="456"/>
      <c r="AC682" s="456"/>
      <c r="AD682" s="456"/>
      <c r="AE682" s="456"/>
      <c r="AF682" s="456"/>
      <c r="AG682" s="456"/>
      <c r="AH682" s="456"/>
      <c r="AI682" s="456"/>
      <c r="AJ682" s="456"/>
    </row>
    <row r="683" spans="1:36" ht="14.25" customHeight="1">
      <c r="A683" s="456"/>
      <c r="B683" s="456"/>
      <c r="C683" s="456"/>
      <c r="D683" s="456"/>
      <c r="E683" s="456"/>
      <c r="F683" s="456"/>
      <c r="G683" s="456"/>
      <c r="H683" s="456"/>
      <c r="I683" s="456"/>
      <c r="J683" s="456"/>
      <c r="K683" s="456"/>
      <c r="L683" s="456"/>
      <c r="M683" s="456"/>
      <c r="N683" s="456"/>
      <c r="O683" s="456"/>
      <c r="P683" s="456"/>
      <c r="Q683" s="456"/>
      <c r="R683" s="456"/>
      <c r="S683" s="456"/>
      <c r="T683" s="456"/>
      <c r="U683" s="456"/>
      <c r="V683" s="456"/>
      <c r="W683" s="456"/>
      <c r="X683" s="456"/>
      <c r="Y683" s="456"/>
      <c r="Z683" s="456"/>
      <c r="AA683" s="456"/>
      <c r="AB683" s="456"/>
      <c r="AC683" s="456"/>
      <c r="AD683" s="456"/>
      <c r="AE683" s="456"/>
      <c r="AF683" s="456"/>
      <c r="AG683" s="456"/>
      <c r="AH683" s="456"/>
      <c r="AI683" s="456"/>
      <c r="AJ683" s="456"/>
    </row>
    <row r="684" spans="1:36" ht="14.25" customHeight="1">
      <c r="A684" s="456"/>
      <c r="B684" s="456"/>
      <c r="C684" s="456"/>
      <c r="D684" s="456"/>
      <c r="E684" s="456"/>
      <c r="F684" s="456"/>
      <c r="G684" s="456"/>
      <c r="H684" s="456"/>
      <c r="I684" s="456"/>
      <c r="J684" s="456"/>
      <c r="K684" s="456"/>
      <c r="L684" s="456"/>
      <c r="M684" s="456"/>
      <c r="N684" s="456"/>
      <c r="O684" s="456"/>
      <c r="P684" s="456"/>
      <c r="Q684" s="456"/>
      <c r="R684" s="456"/>
      <c r="S684" s="456"/>
      <c r="T684" s="456"/>
      <c r="U684" s="456"/>
      <c r="V684" s="456"/>
      <c r="W684" s="456"/>
      <c r="X684" s="456"/>
      <c r="Y684" s="456"/>
      <c r="Z684" s="456"/>
      <c r="AA684" s="456"/>
      <c r="AB684" s="456"/>
      <c r="AC684" s="456"/>
      <c r="AD684" s="456"/>
      <c r="AE684" s="456"/>
      <c r="AF684" s="456"/>
      <c r="AG684" s="456"/>
      <c r="AH684" s="456"/>
      <c r="AI684" s="456"/>
      <c r="AJ684" s="456"/>
    </row>
    <row r="685" spans="1:36" ht="14.25" customHeight="1">
      <c r="A685" s="456"/>
      <c r="B685" s="456"/>
      <c r="C685" s="456"/>
      <c r="D685" s="456"/>
      <c r="E685" s="456"/>
      <c r="F685" s="456"/>
      <c r="G685" s="456"/>
      <c r="H685" s="456"/>
      <c r="I685" s="456"/>
      <c r="J685" s="456"/>
      <c r="K685" s="456"/>
      <c r="L685" s="456"/>
      <c r="M685" s="456"/>
      <c r="N685" s="456"/>
      <c r="O685" s="456"/>
      <c r="P685" s="456"/>
      <c r="Q685" s="456"/>
      <c r="R685" s="456"/>
      <c r="S685" s="456"/>
      <c r="T685" s="456"/>
      <c r="U685" s="456"/>
      <c r="V685" s="456"/>
      <c r="W685" s="456"/>
      <c r="X685" s="456"/>
      <c r="Y685" s="456"/>
      <c r="Z685" s="456"/>
      <c r="AA685" s="456"/>
      <c r="AB685" s="456"/>
      <c r="AC685" s="456"/>
      <c r="AD685" s="456"/>
      <c r="AE685" s="456"/>
      <c r="AF685" s="456"/>
      <c r="AG685" s="456"/>
      <c r="AH685" s="456"/>
      <c r="AI685" s="456"/>
      <c r="AJ685" s="456"/>
    </row>
    <row r="686" spans="1:36" ht="14.25" customHeight="1">
      <c r="A686" s="456"/>
      <c r="B686" s="456"/>
      <c r="C686" s="456"/>
      <c r="D686" s="456"/>
      <c r="E686" s="456"/>
      <c r="F686" s="456"/>
      <c r="G686" s="456"/>
      <c r="H686" s="456"/>
      <c r="I686" s="456"/>
      <c r="J686" s="456"/>
      <c r="K686" s="456"/>
      <c r="L686" s="456"/>
      <c r="M686" s="456"/>
      <c r="N686" s="456"/>
      <c r="O686" s="456"/>
      <c r="P686" s="456"/>
      <c r="Q686" s="456"/>
      <c r="R686" s="456"/>
      <c r="S686" s="456"/>
      <c r="T686" s="456"/>
      <c r="U686" s="456"/>
      <c r="V686" s="456"/>
      <c r="W686" s="456"/>
      <c r="X686" s="456"/>
      <c r="Y686" s="456"/>
      <c r="Z686" s="456"/>
      <c r="AA686" s="456"/>
      <c r="AB686" s="456"/>
      <c r="AC686" s="456"/>
      <c r="AD686" s="456"/>
      <c r="AE686" s="456"/>
      <c r="AF686" s="456"/>
      <c r="AG686" s="456"/>
      <c r="AH686" s="456"/>
      <c r="AI686" s="456"/>
      <c r="AJ686" s="456"/>
    </row>
    <row r="687" spans="1:36" ht="14.25" customHeight="1">
      <c r="A687" s="456"/>
      <c r="B687" s="456"/>
      <c r="C687" s="456"/>
      <c r="D687" s="456"/>
      <c r="E687" s="456"/>
      <c r="F687" s="456"/>
      <c r="G687" s="456"/>
      <c r="H687" s="456"/>
      <c r="I687" s="456"/>
      <c r="J687" s="456"/>
      <c r="K687" s="456"/>
      <c r="L687" s="456"/>
      <c r="M687" s="456"/>
      <c r="N687" s="456"/>
      <c r="O687" s="456"/>
      <c r="P687" s="456"/>
      <c r="Q687" s="456"/>
      <c r="R687" s="456"/>
      <c r="S687" s="456"/>
      <c r="T687" s="456"/>
      <c r="U687" s="456"/>
      <c r="V687" s="456"/>
      <c r="W687" s="456"/>
      <c r="X687" s="456"/>
      <c r="Y687" s="456"/>
      <c r="Z687" s="456"/>
      <c r="AA687" s="456"/>
      <c r="AB687" s="456"/>
      <c r="AC687" s="456"/>
      <c r="AD687" s="456"/>
      <c r="AE687" s="456"/>
      <c r="AF687" s="456"/>
      <c r="AG687" s="456"/>
      <c r="AH687" s="456"/>
      <c r="AI687" s="456"/>
      <c r="AJ687" s="456"/>
    </row>
    <row r="688" spans="1:36" ht="14.25" customHeight="1">
      <c r="A688" s="456"/>
      <c r="B688" s="456"/>
      <c r="C688" s="456"/>
      <c r="D688" s="456"/>
      <c r="E688" s="456"/>
      <c r="F688" s="456"/>
      <c r="G688" s="456"/>
      <c r="H688" s="456"/>
      <c r="I688" s="456"/>
      <c r="J688" s="456"/>
      <c r="K688" s="456"/>
      <c r="L688" s="456"/>
      <c r="M688" s="456"/>
      <c r="N688" s="456"/>
      <c r="O688" s="456"/>
      <c r="P688" s="456"/>
      <c r="Q688" s="456"/>
      <c r="R688" s="456"/>
      <c r="S688" s="456"/>
      <c r="T688" s="456"/>
      <c r="U688" s="456"/>
      <c r="V688" s="456"/>
      <c r="W688" s="456"/>
      <c r="X688" s="456"/>
      <c r="Y688" s="456"/>
      <c r="Z688" s="456"/>
      <c r="AA688" s="456"/>
      <c r="AB688" s="456"/>
      <c r="AC688" s="456"/>
      <c r="AD688" s="456"/>
      <c r="AE688" s="456"/>
      <c r="AF688" s="456"/>
      <c r="AG688" s="456"/>
      <c r="AH688" s="456"/>
      <c r="AI688" s="456"/>
      <c r="AJ688" s="456"/>
    </row>
    <row r="689" spans="1:36" ht="14.25" customHeight="1">
      <c r="A689" s="456"/>
      <c r="B689" s="456"/>
      <c r="C689" s="456"/>
      <c r="D689" s="456"/>
      <c r="E689" s="456"/>
      <c r="F689" s="456"/>
      <c r="G689" s="456"/>
      <c r="H689" s="456"/>
      <c r="I689" s="456"/>
      <c r="J689" s="456"/>
      <c r="K689" s="456"/>
      <c r="L689" s="456"/>
      <c r="M689" s="456"/>
      <c r="N689" s="456"/>
      <c r="O689" s="456"/>
      <c r="P689" s="456"/>
      <c r="Q689" s="456"/>
      <c r="R689" s="456"/>
      <c r="S689" s="456"/>
      <c r="T689" s="456"/>
      <c r="U689" s="456"/>
      <c r="V689" s="456"/>
      <c r="W689" s="456"/>
      <c r="X689" s="456"/>
      <c r="Y689" s="456"/>
      <c r="Z689" s="456"/>
      <c r="AA689" s="456"/>
      <c r="AB689" s="456"/>
      <c r="AC689" s="456"/>
      <c r="AD689" s="456"/>
      <c r="AE689" s="456"/>
      <c r="AF689" s="456"/>
      <c r="AG689" s="456"/>
      <c r="AH689" s="456"/>
      <c r="AI689" s="456"/>
      <c r="AJ689" s="456"/>
    </row>
    <row r="690" spans="1:36" ht="14.25" customHeight="1">
      <c r="A690" s="456"/>
      <c r="B690" s="456"/>
      <c r="C690" s="456"/>
      <c r="D690" s="456"/>
      <c r="E690" s="456"/>
      <c r="F690" s="456"/>
      <c r="G690" s="456"/>
      <c r="H690" s="456"/>
      <c r="I690" s="456"/>
      <c r="J690" s="456"/>
      <c r="K690" s="456"/>
      <c r="L690" s="456"/>
      <c r="M690" s="456"/>
      <c r="N690" s="456"/>
      <c r="O690" s="456"/>
      <c r="P690" s="456"/>
      <c r="Q690" s="456"/>
      <c r="R690" s="456"/>
      <c r="S690" s="456"/>
      <c r="T690" s="456"/>
      <c r="U690" s="456"/>
      <c r="V690" s="456"/>
      <c r="W690" s="456"/>
      <c r="X690" s="456"/>
      <c r="Y690" s="456"/>
      <c r="Z690" s="456"/>
      <c r="AA690" s="456"/>
      <c r="AB690" s="456"/>
      <c r="AC690" s="456"/>
      <c r="AD690" s="456"/>
      <c r="AE690" s="456"/>
      <c r="AF690" s="456"/>
      <c r="AG690" s="456"/>
      <c r="AH690" s="456"/>
      <c r="AI690" s="456"/>
      <c r="AJ690" s="456"/>
    </row>
    <row r="691" spans="1:36" ht="14.25" customHeight="1">
      <c r="A691" s="456"/>
      <c r="B691" s="456"/>
      <c r="C691" s="456"/>
      <c r="D691" s="456"/>
      <c r="E691" s="456"/>
      <c r="F691" s="456"/>
      <c r="G691" s="456"/>
      <c r="H691" s="456"/>
      <c r="I691" s="456"/>
      <c r="J691" s="456"/>
      <c r="K691" s="456"/>
      <c r="L691" s="456"/>
      <c r="M691" s="456"/>
      <c r="N691" s="456"/>
      <c r="O691" s="456"/>
      <c r="P691" s="456"/>
      <c r="Q691" s="456"/>
      <c r="R691" s="456"/>
      <c r="S691" s="456"/>
      <c r="T691" s="456"/>
      <c r="U691" s="456"/>
      <c r="V691" s="456"/>
      <c r="W691" s="456"/>
      <c r="X691" s="456"/>
      <c r="Y691" s="456"/>
      <c r="Z691" s="456"/>
      <c r="AA691" s="456"/>
      <c r="AB691" s="456"/>
      <c r="AC691" s="456"/>
      <c r="AD691" s="456"/>
      <c r="AE691" s="456"/>
      <c r="AF691" s="456"/>
      <c r="AG691" s="456"/>
      <c r="AH691" s="456"/>
      <c r="AI691" s="456"/>
      <c r="AJ691" s="456"/>
    </row>
    <row r="692" spans="1:36" ht="14.25" customHeight="1">
      <c r="A692" s="456"/>
      <c r="B692" s="456"/>
      <c r="C692" s="456"/>
      <c r="D692" s="456"/>
      <c r="E692" s="456"/>
      <c r="F692" s="456"/>
      <c r="G692" s="456"/>
      <c r="H692" s="456"/>
      <c r="I692" s="456"/>
      <c r="J692" s="456"/>
      <c r="K692" s="456"/>
      <c r="L692" s="456"/>
      <c r="M692" s="456"/>
      <c r="N692" s="456"/>
      <c r="O692" s="456"/>
      <c r="P692" s="456"/>
      <c r="Q692" s="456"/>
      <c r="R692" s="456"/>
      <c r="S692" s="456"/>
      <c r="T692" s="456"/>
      <c r="U692" s="456"/>
      <c r="V692" s="456"/>
      <c r="W692" s="456"/>
      <c r="X692" s="456"/>
      <c r="Y692" s="456"/>
      <c r="Z692" s="456"/>
      <c r="AA692" s="456"/>
      <c r="AB692" s="456"/>
      <c r="AC692" s="456"/>
      <c r="AD692" s="456"/>
      <c r="AE692" s="456"/>
      <c r="AF692" s="456"/>
      <c r="AG692" s="456"/>
      <c r="AH692" s="456"/>
      <c r="AI692" s="456"/>
      <c r="AJ692" s="456"/>
    </row>
    <row r="693" spans="1:36" ht="14.25" customHeight="1">
      <c r="A693" s="456"/>
      <c r="B693" s="456"/>
      <c r="C693" s="456"/>
      <c r="D693" s="456"/>
      <c r="E693" s="456"/>
      <c r="F693" s="456"/>
      <c r="G693" s="456"/>
      <c r="H693" s="456"/>
      <c r="I693" s="456"/>
      <c r="J693" s="456"/>
      <c r="K693" s="456"/>
      <c r="L693" s="456"/>
      <c r="M693" s="456"/>
      <c r="N693" s="456"/>
      <c r="O693" s="456"/>
      <c r="P693" s="456"/>
      <c r="Q693" s="456"/>
      <c r="R693" s="456"/>
      <c r="S693" s="456"/>
      <c r="T693" s="456"/>
      <c r="U693" s="456"/>
      <c r="V693" s="456"/>
      <c r="W693" s="456"/>
      <c r="X693" s="456"/>
      <c r="Y693" s="456"/>
      <c r="Z693" s="456"/>
      <c r="AA693" s="456"/>
      <c r="AB693" s="456"/>
      <c r="AC693" s="456"/>
      <c r="AD693" s="456"/>
      <c r="AE693" s="456"/>
      <c r="AF693" s="456"/>
      <c r="AG693" s="456"/>
      <c r="AH693" s="456"/>
      <c r="AI693" s="456"/>
      <c r="AJ693" s="456"/>
    </row>
    <row r="694" spans="1:36" ht="14.25" customHeight="1">
      <c r="A694" s="456"/>
      <c r="B694" s="456"/>
      <c r="C694" s="456"/>
      <c r="D694" s="456"/>
      <c r="E694" s="456"/>
      <c r="F694" s="456"/>
      <c r="G694" s="456"/>
      <c r="H694" s="456"/>
      <c r="I694" s="456"/>
      <c r="J694" s="456"/>
      <c r="K694" s="456"/>
      <c r="L694" s="456"/>
      <c r="M694" s="456"/>
      <c r="N694" s="456"/>
      <c r="O694" s="456"/>
      <c r="P694" s="456"/>
      <c r="Q694" s="456"/>
      <c r="R694" s="456"/>
      <c r="S694" s="456"/>
      <c r="T694" s="456"/>
      <c r="U694" s="456"/>
      <c r="V694" s="456"/>
      <c r="W694" s="456"/>
      <c r="X694" s="456"/>
      <c r="Y694" s="456"/>
      <c r="Z694" s="456"/>
      <c r="AA694" s="456"/>
      <c r="AB694" s="456"/>
      <c r="AC694" s="456"/>
      <c r="AD694" s="456"/>
      <c r="AE694" s="456"/>
      <c r="AF694" s="456"/>
      <c r="AG694" s="456"/>
      <c r="AH694" s="456"/>
      <c r="AI694" s="456"/>
      <c r="AJ694" s="456"/>
    </row>
    <row r="695" spans="1:36" ht="14.25" customHeight="1">
      <c r="A695" s="456"/>
      <c r="B695" s="456"/>
      <c r="C695" s="456"/>
      <c r="D695" s="456"/>
      <c r="E695" s="456"/>
      <c r="F695" s="456"/>
      <c r="G695" s="456"/>
      <c r="H695" s="456"/>
      <c r="I695" s="456"/>
      <c r="J695" s="456"/>
      <c r="K695" s="456"/>
      <c r="L695" s="456"/>
      <c r="M695" s="456"/>
      <c r="N695" s="456"/>
      <c r="O695" s="456"/>
      <c r="P695" s="456"/>
      <c r="Q695" s="456"/>
      <c r="R695" s="456"/>
      <c r="S695" s="456"/>
      <c r="T695" s="456"/>
      <c r="U695" s="456"/>
      <c r="V695" s="456"/>
      <c r="W695" s="456"/>
      <c r="X695" s="456"/>
      <c r="Y695" s="456"/>
      <c r="Z695" s="456"/>
      <c r="AA695" s="456"/>
      <c r="AB695" s="456"/>
      <c r="AC695" s="456"/>
      <c r="AD695" s="456"/>
      <c r="AE695" s="456"/>
      <c r="AF695" s="456"/>
      <c r="AG695" s="456"/>
      <c r="AH695" s="456"/>
      <c r="AI695" s="456"/>
      <c r="AJ695" s="456"/>
    </row>
    <row r="696" spans="1:36" ht="14.25" customHeight="1">
      <c r="A696" s="456"/>
      <c r="B696" s="456"/>
      <c r="C696" s="456"/>
      <c r="D696" s="456"/>
      <c r="E696" s="456"/>
      <c r="F696" s="456"/>
      <c r="G696" s="456"/>
      <c r="H696" s="456"/>
      <c r="I696" s="456"/>
      <c r="J696" s="456"/>
      <c r="K696" s="456"/>
      <c r="L696" s="456"/>
      <c r="M696" s="456"/>
      <c r="N696" s="456"/>
      <c r="O696" s="456"/>
      <c r="P696" s="456"/>
      <c r="Q696" s="456"/>
      <c r="R696" s="456"/>
      <c r="S696" s="456"/>
      <c r="T696" s="456"/>
      <c r="U696" s="456"/>
      <c r="V696" s="456"/>
      <c r="W696" s="456"/>
      <c r="X696" s="456"/>
      <c r="Y696" s="456"/>
      <c r="Z696" s="456"/>
      <c r="AA696" s="456"/>
      <c r="AB696" s="456"/>
      <c r="AC696" s="456"/>
      <c r="AD696" s="456"/>
      <c r="AE696" s="456"/>
      <c r="AF696" s="456"/>
      <c r="AG696" s="456"/>
      <c r="AH696" s="456"/>
      <c r="AI696" s="456"/>
      <c r="AJ696" s="456"/>
    </row>
    <row r="697" spans="1:36" ht="14.25" customHeight="1">
      <c r="A697" s="456"/>
      <c r="B697" s="456"/>
      <c r="C697" s="456"/>
      <c r="D697" s="456"/>
      <c r="E697" s="456"/>
      <c r="F697" s="456"/>
      <c r="G697" s="456"/>
      <c r="H697" s="456"/>
      <c r="I697" s="456"/>
      <c r="J697" s="456"/>
      <c r="K697" s="456"/>
      <c r="L697" s="456"/>
      <c r="M697" s="456"/>
      <c r="N697" s="456"/>
      <c r="O697" s="456"/>
      <c r="P697" s="456"/>
      <c r="Q697" s="456"/>
      <c r="R697" s="456"/>
      <c r="S697" s="456"/>
      <c r="T697" s="456"/>
      <c r="U697" s="456"/>
      <c r="V697" s="456"/>
      <c r="W697" s="456"/>
      <c r="X697" s="456"/>
      <c r="Y697" s="456"/>
      <c r="Z697" s="456"/>
      <c r="AA697" s="456"/>
      <c r="AB697" s="456"/>
      <c r="AC697" s="456"/>
      <c r="AD697" s="456"/>
      <c r="AE697" s="456"/>
      <c r="AF697" s="456"/>
      <c r="AG697" s="456"/>
      <c r="AH697" s="456"/>
      <c r="AI697" s="456"/>
      <c r="AJ697" s="456"/>
    </row>
    <row r="698" spans="1:36" ht="14.25" customHeight="1">
      <c r="A698" s="456"/>
      <c r="B698" s="456"/>
      <c r="C698" s="456"/>
      <c r="D698" s="456"/>
      <c r="E698" s="456"/>
      <c r="F698" s="456"/>
      <c r="G698" s="456"/>
      <c r="H698" s="456"/>
      <c r="I698" s="456"/>
      <c r="J698" s="456"/>
      <c r="K698" s="456"/>
      <c r="L698" s="456"/>
      <c r="M698" s="456"/>
      <c r="N698" s="456"/>
      <c r="O698" s="456"/>
      <c r="P698" s="456"/>
      <c r="Q698" s="456"/>
      <c r="R698" s="456"/>
      <c r="S698" s="456"/>
      <c r="T698" s="456"/>
      <c r="U698" s="456"/>
      <c r="V698" s="456"/>
      <c r="W698" s="456"/>
      <c r="X698" s="456"/>
      <c r="Y698" s="456"/>
      <c r="Z698" s="456"/>
      <c r="AA698" s="456"/>
      <c r="AB698" s="456"/>
      <c r="AC698" s="456"/>
      <c r="AD698" s="456"/>
      <c r="AE698" s="456"/>
      <c r="AF698" s="456"/>
      <c r="AG698" s="456"/>
      <c r="AH698" s="456"/>
      <c r="AI698" s="456"/>
      <c r="AJ698" s="456"/>
    </row>
    <row r="699" spans="1:36" ht="14.25" customHeight="1">
      <c r="A699" s="456"/>
      <c r="B699" s="456"/>
      <c r="C699" s="456"/>
      <c r="D699" s="456"/>
      <c r="E699" s="456"/>
      <c r="F699" s="456"/>
      <c r="G699" s="456"/>
      <c r="H699" s="456"/>
      <c r="I699" s="456"/>
      <c r="J699" s="456"/>
      <c r="K699" s="456"/>
      <c r="L699" s="456"/>
      <c r="M699" s="456"/>
      <c r="N699" s="456"/>
      <c r="O699" s="456"/>
      <c r="P699" s="456"/>
      <c r="Q699" s="456"/>
      <c r="R699" s="456"/>
      <c r="S699" s="456"/>
      <c r="T699" s="456"/>
      <c r="U699" s="456"/>
      <c r="V699" s="456"/>
      <c r="W699" s="456"/>
      <c r="X699" s="456"/>
      <c r="Y699" s="456"/>
      <c r="Z699" s="456"/>
      <c r="AA699" s="456"/>
      <c r="AB699" s="456"/>
      <c r="AC699" s="456"/>
      <c r="AD699" s="456"/>
      <c r="AE699" s="456"/>
      <c r="AF699" s="456"/>
      <c r="AG699" s="456"/>
      <c r="AH699" s="456"/>
      <c r="AI699" s="456"/>
      <c r="AJ699" s="456"/>
    </row>
    <row r="700" spans="1:36" ht="14.25" customHeight="1">
      <c r="A700" s="456"/>
      <c r="B700" s="456"/>
      <c r="C700" s="456"/>
      <c r="D700" s="456"/>
      <c r="E700" s="456"/>
      <c r="F700" s="456"/>
      <c r="G700" s="456"/>
      <c r="H700" s="456"/>
      <c r="I700" s="456"/>
      <c r="J700" s="456"/>
      <c r="K700" s="456"/>
      <c r="L700" s="456"/>
      <c r="M700" s="456"/>
      <c r="N700" s="456"/>
      <c r="O700" s="456"/>
      <c r="P700" s="456"/>
      <c r="Q700" s="456"/>
      <c r="R700" s="456"/>
      <c r="S700" s="456"/>
      <c r="T700" s="456"/>
      <c r="U700" s="456"/>
      <c r="V700" s="456"/>
      <c r="W700" s="456"/>
      <c r="X700" s="456"/>
      <c r="Y700" s="456"/>
      <c r="Z700" s="456"/>
      <c r="AA700" s="456"/>
      <c r="AB700" s="456"/>
      <c r="AC700" s="456"/>
      <c r="AD700" s="456"/>
      <c r="AE700" s="456"/>
      <c r="AF700" s="456"/>
      <c r="AG700" s="456"/>
      <c r="AH700" s="456"/>
      <c r="AI700" s="456"/>
      <c r="AJ700" s="456"/>
    </row>
    <row r="701" spans="1:36" ht="14.25" customHeight="1">
      <c r="A701" s="456"/>
      <c r="B701" s="456"/>
      <c r="C701" s="456"/>
      <c r="D701" s="456"/>
      <c r="E701" s="456"/>
      <c r="F701" s="456"/>
      <c r="G701" s="456"/>
      <c r="H701" s="456"/>
      <c r="I701" s="456"/>
      <c r="J701" s="456"/>
      <c r="K701" s="456"/>
      <c r="L701" s="456"/>
      <c r="M701" s="456"/>
      <c r="N701" s="456"/>
      <c r="O701" s="456"/>
      <c r="P701" s="456"/>
      <c r="Q701" s="456"/>
      <c r="R701" s="456"/>
      <c r="S701" s="456"/>
      <c r="T701" s="456"/>
      <c r="U701" s="456"/>
      <c r="V701" s="456"/>
      <c r="W701" s="456"/>
      <c r="X701" s="456"/>
      <c r="Y701" s="456"/>
      <c r="Z701" s="456"/>
      <c r="AA701" s="456"/>
      <c r="AB701" s="456"/>
      <c r="AC701" s="456"/>
      <c r="AD701" s="456"/>
      <c r="AE701" s="456"/>
      <c r="AF701" s="456"/>
      <c r="AG701" s="456"/>
      <c r="AH701" s="456"/>
      <c r="AI701" s="456"/>
      <c r="AJ701" s="456"/>
    </row>
    <row r="702" spans="1:36" ht="14.25" customHeight="1">
      <c r="A702" s="456"/>
      <c r="B702" s="456"/>
      <c r="C702" s="456"/>
      <c r="D702" s="456"/>
      <c r="E702" s="456"/>
      <c r="F702" s="456"/>
      <c r="G702" s="456"/>
      <c r="H702" s="456"/>
      <c r="I702" s="456"/>
      <c r="J702" s="456"/>
      <c r="K702" s="456"/>
      <c r="L702" s="456"/>
      <c r="M702" s="456"/>
      <c r="N702" s="456"/>
      <c r="O702" s="456"/>
      <c r="P702" s="456"/>
      <c r="Q702" s="456"/>
      <c r="R702" s="456"/>
      <c r="S702" s="456"/>
      <c r="T702" s="456"/>
      <c r="U702" s="456"/>
      <c r="V702" s="456"/>
      <c r="W702" s="456"/>
      <c r="X702" s="456"/>
      <c r="Y702" s="456"/>
      <c r="Z702" s="456"/>
      <c r="AA702" s="456"/>
      <c r="AB702" s="456"/>
      <c r="AC702" s="456"/>
      <c r="AD702" s="456"/>
      <c r="AE702" s="456"/>
      <c r="AF702" s="456"/>
      <c r="AG702" s="456"/>
      <c r="AH702" s="456"/>
      <c r="AI702" s="456"/>
      <c r="AJ702" s="456"/>
    </row>
    <row r="703" spans="1:36" ht="14.25" customHeight="1">
      <c r="A703" s="456"/>
      <c r="B703" s="456"/>
      <c r="C703" s="456"/>
      <c r="D703" s="456"/>
      <c r="E703" s="456"/>
      <c r="F703" s="456"/>
      <c r="G703" s="456"/>
      <c r="H703" s="456"/>
      <c r="I703" s="456"/>
      <c r="J703" s="456"/>
      <c r="K703" s="456"/>
      <c r="L703" s="456"/>
      <c r="M703" s="456"/>
      <c r="N703" s="456"/>
      <c r="O703" s="456"/>
      <c r="P703" s="456"/>
      <c r="Q703" s="456"/>
      <c r="R703" s="456"/>
      <c r="S703" s="456"/>
      <c r="T703" s="456"/>
      <c r="U703" s="456"/>
      <c r="V703" s="456"/>
      <c r="W703" s="456"/>
      <c r="X703" s="456"/>
      <c r="Y703" s="456"/>
      <c r="Z703" s="456"/>
      <c r="AA703" s="456"/>
      <c r="AB703" s="456"/>
      <c r="AC703" s="456"/>
      <c r="AD703" s="456"/>
      <c r="AE703" s="456"/>
      <c r="AF703" s="456"/>
      <c r="AG703" s="456"/>
      <c r="AH703" s="456"/>
      <c r="AI703" s="456"/>
      <c r="AJ703" s="456"/>
    </row>
    <row r="704" spans="1:36" ht="14.25" customHeight="1">
      <c r="A704" s="456"/>
      <c r="B704" s="456"/>
      <c r="C704" s="456"/>
      <c r="D704" s="456"/>
      <c r="E704" s="456"/>
      <c r="F704" s="456"/>
      <c r="G704" s="456"/>
      <c r="H704" s="456"/>
      <c r="I704" s="456"/>
      <c r="J704" s="456"/>
      <c r="K704" s="456"/>
      <c r="L704" s="456"/>
      <c r="M704" s="456"/>
      <c r="N704" s="456"/>
      <c r="O704" s="456"/>
      <c r="P704" s="456"/>
      <c r="Q704" s="456"/>
      <c r="R704" s="456"/>
      <c r="S704" s="456"/>
      <c r="T704" s="456"/>
      <c r="U704" s="456"/>
      <c r="V704" s="456"/>
      <c r="W704" s="456"/>
      <c r="X704" s="456"/>
      <c r="Y704" s="456"/>
      <c r="Z704" s="456"/>
      <c r="AA704" s="456"/>
      <c r="AB704" s="456"/>
      <c r="AC704" s="456"/>
      <c r="AD704" s="456"/>
      <c r="AE704" s="456"/>
      <c r="AF704" s="456"/>
      <c r="AG704" s="456"/>
      <c r="AH704" s="456"/>
      <c r="AI704" s="456"/>
      <c r="AJ704" s="456"/>
    </row>
    <row r="705" spans="1:36" ht="14.25" customHeight="1">
      <c r="A705" s="456"/>
      <c r="B705" s="456"/>
      <c r="C705" s="456"/>
      <c r="D705" s="456"/>
      <c r="E705" s="456"/>
      <c r="F705" s="456"/>
      <c r="G705" s="456"/>
      <c r="H705" s="456"/>
      <c r="I705" s="456"/>
      <c r="J705" s="456"/>
      <c r="K705" s="456"/>
      <c r="L705" s="456"/>
      <c r="M705" s="456"/>
      <c r="N705" s="456"/>
      <c r="O705" s="456"/>
      <c r="P705" s="456"/>
      <c r="Q705" s="456"/>
      <c r="R705" s="456"/>
      <c r="S705" s="456"/>
      <c r="T705" s="456"/>
      <c r="U705" s="456"/>
      <c r="V705" s="456"/>
      <c r="W705" s="456"/>
      <c r="X705" s="456"/>
      <c r="Y705" s="456"/>
      <c r="Z705" s="456"/>
      <c r="AA705" s="456"/>
      <c r="AB705" s="456"/>
      <c r="AC705" s="456"/>
      <c r="AD705" s="456"/>
      <c r="AE705" s="456"/>
      <c r="AF705" s="456"/>
      <c r="AG705" s="456"/>
      <c r="AH705" s="456"/>
      <c r="AI705" s="456"/>
      <c r="AJ705" s="456"/>
    </row>
    <row r="706" spans="1:36" ht="14.25" customHeight="1">
      <c r="A706" s="456"/>
      <c r="B706" s="456"/>
      <c r="C706" s="456"/>
      <c r="D706" s="456"/>
      <c r="E706" s="456"/>
      <c r="F706" s="456"/>
      <c r="G706" s="456"/>
      <c r="H706" s="456"/>
      <c r="I706" s="456"/>
      <c r="J706" s="456"/>
      <c r="K706" s="456"/>
      <c r="L706" s="456"/>
      <c r="M706" s="456"/>
      <c r="N706" s="456"/>
      <c r="O706" s="456"/>
      <c r="P706" s="456"/>
      <c r="Q706" s="456"/>
      <c r="R706" s="456"/>
      <c r="S706" s="456"/>
      <c r="T706" s="456"/>
      <c r="U706" s="456"/>
      <c r="V706" s="456"/>
      <c r="W706" s="456"/>
      <c r="X706" s="456"/>
      <c r="Y706" s="456"/>
      <c r="Z706" s="456"/>
      <c r="AA706" s="456"/>
      <c r="AB706" s="456"/>
      <c r="AC706" s="456"/>
      <c r="AD706" s="456"/>
      <c r="AE706" s="456"/>
      <c r="AF706" s="456"/>
      <c r="AG706" s="456"/>
      <c r="AH706" s="456"/>
      <c r="AI706" s="456"/>
      <c r="AJ706" s="456"/>
    </row>
    <row r="707" spans="1:36" ht="14.25" customHeight="1">
      <c r="A707" s="456"/>
      <c r="B707" s="456"/>
      <c r="C707" s="456"/>
      <c r="D707" s="456"/>
      <c r="E707" s="456"/>
      <c r="F707" s="456"/>
      <c r="G707" s="456"/>
      <c r="H707" s="456"/>
      <c r="I707" s="456"/>
      <c r="J707" s="456"/>
      <c r="K707" s="456"/>
      <c r="L707" s="456"/>
      <c r="M707" s="456"/>
      <c r="N707" s="456"/>
      <c r="O707" s="456"/>
      <c r="P707" s="456"/>
      <c r="Q707" s="456"/>
      <c r="R707" s="456"/>
      <c r="S707" s="456"/>
      <c r="T707" s="456"/>
      <c r="U707" s="456"/>
      <c r="V707" s="456"/>
      <c r="W707" s="456"/>
      <c r="X707" s="456"/>
      <c r="Y707" s="456"/>
      <c r="Z707" s="456"/>
      <c r="AA707" s="456"/>
      <c r="AB707" s="456"/>
      <c r="AC707" s="456"/>
      <c r="AD707" s="456"/>
      <c r="AE707" s="456"/>
      <c r="AF707" s="456"/>
      <c r="AG707" s="456"/>
      <c r="AH707" s="456"/>
      <c r="AI707" s="456"/>
      <c r="AJ707" s="456"/>
    </row>
    <row r="708" spans="1:36" ht="14.25" customHeight="1">
      <c r="A708" s="456"/>
      <c r="B708" s="456"/>
      <c r="C708" s="456"/>
      <c r="D708" s="456"/>
      <c r="E708" s="456"/>
      <c r="F708" s="456"/>
      <c r="G708" s="456"/>
      <c r="H708" s="456"/>
      <c r="I708" s="456"/>
      <c r="J708" s="456"/>
      <c r="K708" s="456"/>
      <c r="L708" s="456"/>
      <c r="M708" s="456"/>
      <c r="N708" s="456"/>
      <c r="O708" s="456"/>
      <c r="P708" s="456"/>
      <c r="Q708" s="456"/>
      <c r="R708" s="456"/>
      <c r="S708" s="456"/>
      <c r="T708" s="456"/>
      <c r="U708" s="456"/>
      <c r="V708" s="456"/>
      <c r="W708" s="456"/>
      <c r="X708" s="456"/>
      <c r="Y708" s="456"/>
      <c r="Z708" s="456"/>
      <c r="AA708" s="456"/>
      <c r="AB708" s="456"/>
      <c r="AC708" s="456"/>
      <c r="AD708" s="456"/>
      <c r="AE708" s="456"/>
      <c r="AF708" s="456"/>
      <c r="AG708" s="456"/>
      <c r="AH708" s="456"/>
      <c r="AI708" s="456"/>
      <c r="AJ708" s="456"/>
    </row>
    <row r="709" spans="1:36" ht="14.25" customHeight="1">
      <c r="A709" s="456"/>
      <c r="B709" s="456"/>
      <c r="C709" s="456"/>
      <c r="D709" s="456"/>
      <c r="E709" s="456"/>
      <c r="F709" s="456"/>
      <c r="G709" s="456"/>
      <c r="H709" s="456"/>
      <c r="I709" s="456"/>
      <c r="J709" s="456"/>
      <c r="K709" s="456"/>
      <c r="L709" s="456"/>
      <c r="M709" s="456"/>
      <c r="N709" s="456"/>
      <c r="O709" s="456"/>
      <c r="P709" s="456"/>
      <c r="Q709" s="456"/>
      <c r="R709" s="456"/>
      <c r="S709" s="456"/>
      <c r="T709" s="456"/>
      <c r="U709" s="456"/>
      <c r="V709" s="456"/>
      <c r="W709" s="456"/>
      <c r="X709" s="456"/>
      <c r="Y709" s="456"/>
      <c r="Z709" s="456"/>
      <c r="AA709" s="456"/>
      <c r="AB709" s="456"/>
      <c r="AC709" s="456"/>
      <c r="AD709" s="456"/>
      <c r="AE709" s="456"/>
      <c r="AF709" s="456"/>
      <c r="AG709" s="456"/>
      <c r="AH709" s="456"/>
      <c r="AI709" s="456"/>
      <c r="AJ709" s="456"/>
    </row>
    <row r="710" spans="1:36" ht="14.25" customHeight="1">
      <c r="A710" s="456"/>
      <c r="B710" s="456"/>
      <c r="C710" s="456"/>
      <c r="D710" s="456"/>
      <c r="E710" s="456"/>
      <c r="F710" s="456"/>
      <c r="G710" s="456"/>
      <c r="H710" s="456"/>
      <c r="I710" s="456"/>
      <c r="J710" s="456"/>
      <c r="K710" s="456"/>
      <c r="L710" s="456"/>
      <c r="M710" s="456"/>
      <c r="N710" s="456"/>
      <c r="O710" s="456"/>
      <c r="P710" s="456"/>
      <c r="Q710" s="456"/>
      <c r="R710" s="456"/>
      <c r="S710" s="456"/>
      <c r="T710" s="456"/>
      <c r="U710" s="456"/>
      <c r="V710" s="456"/>
      <c r="W710" s="456"/>
      <c r="X710" s="456"/>
      <c r="Y710" s="456"/>
      <c r="Z710" s="456"/>
      <c r="AA710" s="456"/>
      <c r="AB710" s="456"/>
      <c r="AC710" s="456"/>
      <c r="AD710" s="456"/>
      <c r="AE710" s="456"/>
      <c r="AF710" s="456"/>
      <c r="AG710" s="456"/>
      <c r="AH710" s="456"/>
      <c r="AI710" s="456"/>
      <c r="AJ710" s="456"/>
    </row>
    <row r="711" spans="1:36" ht="14.25" customHeight="1">
      <c r="A711" s="456"/>
      <c r="B711" s="456"/>
      <c r="C711" s="456"/>
      <c r="D711" s="456"/>
      <c r="E711" s="456"/>
      <c r="F711" s="456"/>
      <c r="G711" s="456"/>
      <c r="H711" s="456"/>
      <c r="I711" s="456"/>
      <c r="J711" s="456"/>
      <c r="K711" s="456"/>
      <c r="L711" s="456"/>
      <c r="M711" s="456"/>
      <c r="N711" s="456"/>
      <c r="O711" s="456"/>
      <c r="P711" s="456"/>
      <c r="Q711" s="456"/>
      <c r="R711" s="456"/>
      <c r="S711" s="456"/>
      <c r="T711" s="456"/>
      <c r="U711" s="456"/>
      <c r="V711" s="456"/>
      <c r="W711" s="456"/>
      <c r="X711" s="456"/>
      <c r="Y711" s="456"/>
      <c r="Z711" s="456"/>
      <c r="AA711" s="456"/>
      <c r="AB711" s="456"/>
      <c r="AC711" s="456"/>
      <c r="AD711" s="456"/>
      <c r="AE711" s="456"/>
      <c r="AF711" s="456"/>
      <c r="AG711" s="456"/>
      <c r="AH711" s="456"/>
      <c r="AI711" s="456"/>
      <c r="AJ711" s="456"/>
    </row>
    <row r="712" spans="1:36" ht="14.25" customHeight="1">
      <c r="A712" s="456"/>
      <c r="B712" s="456"/>
      <c r="C712" s="456"/>
      <c r="D712" s="456"/>
      <c r="E712" s="456"/>
      <c r="F712" s="456"/>
      <c r="G712" s="456"/>
      <c r="H712" s="456"/>
      <c r="I712" s="456"/>
      <c r="J712" s="456"/>
      <c r="K712" s="456"/>
      <c r="L712" s="456"/>
      <c r="M712" s="456"/>
      <c r="N712" s="456"/>
      <c r="O712" s="456"/>
      <c r="P712" s="456"/>
      <c r="Q712" s="456"/>
      <c r="R712" s="456"/>
      <c r="S712" s="456"/>
      <c r="T712" s="456"/>
      <c r="U712" s="456"/>
      <c r="V712" s="456"/>
      <c r="W712" s="456"/>
      <c r="X712" s="456"/>
      <c r="Y712" s="456"/>
      <c r="Z712" s="456"/>
      <c r="AA712" s="456"/>
      <c r="AB712" s="456"/>
      <c r="AC712" s="456"/>
      <c r="AD712" s="456"/>
      <c r="AE712" s="456"/>
      <c r="AF712" s="456"/>
      <c r="AG712" s="456"/>
      <c r="AH712" s="456"/>
      <c r="AI712" s="456"/>
      <c r="AJ712" s="456"/>
    </row>
    <row r="713" spans="1:36" ht="14.25" customHeight="1">
      <c r="A713" s="456"/>
      <c r="B713" s="456"/>
      <c r="C713" s="456"/>
      <c r="D713" s="456"/>
      <c r="E713" s="456"/>
      <c r="F713" s="456"/>
      <c r="G713" s="456"/>
      <c r="H713" s="456"/>
      <c r="I713" s="456"/>
      <c r="J713" s="456"/>
      <c r="K713" s="456"/>
      <c r="L713" s="456"/>
      <c r="M713" s="456"/>
      <c r="N713" s="456"/>
      <c r="O713" s="456"/>
      <c r="P713" s="456"/>
      <c r="Q713" s="456"/>
      <c r="R713" s="456"/>
      <c r="S713" s="456"/>
      <c r="T713" s="456"/>
      <c r="U713" s="456"/>
      <c r="V713" s="456"/>
      <c r="W713" s="456"/>
      <c r="X713" s="456"/>
      <c r="Y713" s="456"/>
      <c r="Z713" s="456"/>
      <c r="AA713" s="456"/>
      <c r="AB713" s="456"/>
      <c r="AC713" s="456"/>
      <c r="AD713" s="456"/>
      <c r="AE713" s="456"/>
      <c r="AF713" s="456"/>
      <c r="AG713" s="456"/>
      <c r="AH713" s="456"/>
      <c r="AI713" s="456"/>
      <c r="AJ713" s="456"/>
    </row>
    <row r="714" spans="1:36" ht="14.25" customHeight="1">
      <c r="A714" s="456"/>
      <c r="B714" s="456"/>
      <c r="C714" s="456"/>
      <c r="D714" s="456"/>
      <c r="E714" s="456"/>
      <c r="F714" s="456"/>
      <c r="G714" s="456"/>
      <c r="H714" s="456"/>
      <c r="I714" s="456"/>
      <c r="J714" s="456"/>
      <c r="K714" s="456"/>
      <c r="L714" s="456"/>
      <c r="M714" s="456"/>
      <c r="N714" s="456"/>
      <c r="O714" s="456"/>
      <c r="P714" s="456"/>
      <c r="Q714" s="456"/>
      <c r="R714" s="456"/>
      <c r="S714" s="456"/>
      <c r="T714" s="456"/>
      <c r="U714" s="456"/>
      <c r="V714" s="456"/>
      <c r="W714" s="456"/>
      <c r="X714" s="456"/>
      <c r="Y714" s="456"/>
      <c r="Z714" s="456"/>
      <c r="AA714" s="456"/>
      <c r="AB714" s="456"/>
      <c r="AC714" s="456"/>
      <c r="AD714" s="456"/>
      <c r="AE714" s="456"/>
      <c r="AF714" s="456"/>
      <c r="AG714" s="456"/>
      <c r="AH714" s="456"/>
      <c r="AI714" s="456"/>
      <c r="AJ714" s="456"/>
    </row>
    <row r="715" spans="1:36" ht="14.25" customHeight="1">
      <c r="A715" s="456"/>
      <c r="B715" s="456"/>
      <c r="C715" s="456"/>
      <c r="D715" s="456"/>
      <c r="E715" s="456"/>
      <c r="F715" s="456"/>
      <c r="G715" s="456"/>
      <c r="H715" s="456"/>
      <c r="I715" s="456"/>
      <c r="J715" s="456"/>
      <c r="K715" s="456"/>
      <c r="L715" s="456"/>
      <c r="M715" s="456"/>
      <c r="N715" s="456"/>
      <c r="O715" s="456"/>
      <c r="P715" s="456"/>
      <c r="Q715" s="456"/>
      <c r="R715" s="456"/>
      <c r="S715" s="456"/>
      <c r="T715" s="456"/>
      <c r="U715" s="456"/>
      <c r="V715" s="456"/>
      <c r="W715" s="456"/>
      <c r="X715" s="456"/>
      <c r="Y715" s="456"/>
      <c r="Z715" s="456"/>
      <c r="AA715" s="456"/>
      <c r="AB715" s="456"/>
      <c r="AC715" s="456"/>
      <c r="AD715" s="456"/>
      <c r="AE715" s="456"/>
      <c r="AF715" s="456"/>
      <c r="AG715" s="456"/>
      <c r="AH715" s="456"/>
      <c r="AI715" s="456"/>
      <c r="AJ715" s="456"/>
    </row>
    <row r="716" spans="1:36" ht="14.25" customHeight="1">
      <c r="A716" s="456"/>
      <c r="B716" s="456"/>
      <c r="C716" s="456"/>
      <c r="D716" s="456"/>
      <c r="E716" s="456"/>
      <c r="F716" s="456"/>
      <c r="G716" s="456"/>
      <c r="H716" s="456"/>
      <c r="I716" s="456"/>
      <c r="J716" s="456"/>
      <c r="K716" s="456"/>
      <c r="L716" s="456"/>
      <c r="M716" s="456"/>
      <c r="N716" s="456"/>
      <c r="O716" s="456"/>
      <c r="P716" s="456"/>
      <c r="Q716" s="456"/>
      <c r="R716" s="456"/>
      <c r="S716" s="456"/>
      <c r="T716" s="456"/>
      <c r="U716" s="456"/>
      <c r="V716" s="456"/>
      <c r="W716" s="456"/>
      <c r="X716" s="456"/>
      <c r="Y716" s="456"/>
      <c r="Z716" s="456"/>
      <c r="AA716" s="456"/>
      <c r="AB716" s="456"/>
      <c r="AC716" s="456"/>
      <c r="AD716" s="456"/>
      <c r="AE716" s="456"/>
      <c r="AF716" s="456"/>
      <c r="AG716" s="456"/>
      <c r="AH716" s="456"/>
      <c r="AI716" s="456"/>
      <c r="AJ716" s="456"/>
    </row>
    <row r="717" spans="1:36" ht="14.25" customHeight="1">
      <c r="A717" s="456"/>
      <c r="B717" s="456"/>
      <c r="C717" s="456"/>
      <c r="D717" s="456"/>
      <c r="E717" s="456"/>
      <c r="F717" s="456"/>
      <c r="G717" s="456"/>
      <c r="H717" s="456"/>
      <c r="I717" s="456"/>
      <c r="J717" s="456"/>
      <c r="K717" s="456"/>
      <c r="L717" s="456"/>
      <c r="M717" s="456"/>
      <c r="N717" s="456"/>
      <c r="O717" s="456"/>
      <c r="P717" s="456"/>
      <c r="Q717" s="456"/>
      <c r="R717" s="456"/>
      <c r="S717" s="456"/>
      <c r="T717" s="456"/>
      <c r="U717" s="456"/>
      <c r="V717" s="456"/>
      <c r="W717" s="456"/>
      <c r="X717" s="456"/>
      <c r="Y717" s="456"/>
      <c r="Z717" s="456"/>
      <c r="AA717" s="456"/>
      <c r="AB717" s="456"/>
      <c r="AC717" s="456"/>
      <c r="AD717" s="456"/>
      <c r="AE717" s="456"/>
      <c r="AF717" s="456"/>
      <c r="AG717" s="456"/>
      <c r="AH717" s="456"/>
      <c r="AI717" s="456"/>
      <c r="AJ717" s="456"/>
    </row>
    <row r="718" spans="1:36" ht="14.25" customHeight="1">
      <c r="A718" s="456"/>
      <c r="B718" s="456"/>
      <c r="C718" s="456"/>
      <c r="D718" s="456"/>
      <c r="E718" s="456"/>
      <c r="F718" s="456"/>
      <c r="G718" s="456"/>
      <c r="H718" s="456"/>
      <c r="I718" s="456"/>
      <c r="J718" s="456"/>
      <c r="K718" s="456"/>
      <c r="L718" s="456"/>
      <c r="M718" s="456"/>
      <c r="N718" s="456"/>
      <c r="O718" s="456"/>
      <c r="P718" s="456"/>
      <c r="Q718" s="456"/>
      <c r="R718" s="456"/>
      <c r="S718" s="456"/>
      <c r="T718" s="456"/>
      <c r="U718" s="456"/>
      <c r="V718" s="456"/>
      <c r="W718" s="456"/>
      <c r="X718" s="456"/>
      <c r="Y718" s="456"/>
      <c r="Z718" s="456"/>
      <c r="AA718" s="456"/>
      <c r="AB718" s="456"/>
      <c r="AC718" s="456"/>
      <c r="AD718" s="456"/>
      <c r="AE718" s="456"/>
      <c r="AF718" s="456"/>
      <c r="AG718" s="456"/>
      <c r="AH718" s="456"/>
      <c r="AI718" s="456"/>
      <c r="AJ718" s="456"/>
    </row>
    <row r="719" spans="1:36" ht="282" customHeight="1">
      <c r="A719" s="456"/>
      <c r="B719" s="685" t="s">
        <v>2542</v>
      </c>
      <c r="C719" s="456"/>
      <c r="D719" s="456"/>
      <c r="E719" s="456"/>
      <c r="F719" s="456"/>
      <c r="G719" s="456"/>
      <c r="H719" s="456"/>
      <c r="I719" s="456"/>
      <c r="J719" s="456"/>
      <c r="K719" s="456"/>
      <c r="L719" s="456"/>
      <c r="M719" s="456"/>
      <c r="N719" s="456"/>
      <c r="O719" s="456"/>
      <c r="P719" s="456"/>
      <c r="Q719" s="456"/>
      <c r="R719" s="456"/>
      <c r="S719" s="456"/>
      <c r="T719" s="456"/>
      <c r="U719" s="456"/>
      <c r="V719" s="456"/>
      <c r="W719" s="456"/>
      <c r="X719" s="456"/>
      <c r="Y719" s="456"/>
      <c r="Z719" s="456"/>
      <c r="AA719" s="456"/>
      <c r="AB719" s="456"/>
      <c r="AC719" s="456"/>
      <c r="AD719" s="456"/>
      <c r="AE719" s="456"/>
      <c r="AF719" s="456"/>
      <c r="AG719" s="456"/>
      <c r="AH719" s="456"/>
      <c r="AI719" s="456"/>
      <c r="AJ719" s="456"/>
    </row>
    <row r="720" spans="1:36" ht="14.25" customHeight="1">
      <c r="A720" s="456"/>
      <c r="B720" s="456"/>
      <c r="C720" s="456"/>
      <c r="D720" s="456"/>
      <c r="E720" s="456"/>
      <c r="F720" s="456"/>
      <c r="G720" s="456"/>
      <c r="H720" s="456"/>
      <c r="I720" s="456"/>
      <c r="J720" s="456"/>
      <c r="K720" s="456"/>
      <c r="L720" s="456"/>
      <c r="M720" s="456"/>
      <c r="N720" s="456"/>
      <c r="O720" s="456"/>
      <c r="P720" s="456"/>
      <c r="Q720" s="456"/>
      <c r="R720" s="456"/>
      <c r="S720" s="456"/>
      <c r="T720" s="456"/>
      <c r="U720" s="456"/>
      <c r="V720" s="456"/>
      <c r="W720" s="456"/>
      <c r="X720" s="456"/>
      <c r="Y720" s="456"/>
      <c r="Z720" s="456"/>
      <c r="AA720" s="456"/>
      <c r="AB720" s="456"/>
      <c r="AC720" s="456"/>
      <c r="AD720" s="456"/>
      <c r="AE720" s="456"/>
      <c r="AF720" s="456"/>
      <c r="AG720" s="456"/>
      <c r="AH720" s="456"/>
      <c r="AI720" s="456"/>
      <c r="AJ720" s="456"/>
    </row>
    <row r="721" spans="1:36" ht="14.25" customHeight="1">
      <c r="A721" s="456"/>
      <c r="B721" s="456"/>
      <c r="C721" s="456"/>
      <c r="D721" s="456"/>
      <c r="E721" s="456"/>
      <c r="F721" s="456"/>
      <c r="G721" s="456"/>
      <c r="H721" s="456"/>
      <c r="I721" s="456"/>
      <c r="J721" s="456"/>
      <c r="K721" s="456"/>
      <c r="L721" s="456"/>
      <c r="M721" s="456"/>
      <c r="N721" s="456"/>
      <c r="O721" s="456"/>
      <c r="P721" s="456"/>
      <c r="Q721" s="456"/>
      <c r="R721" s="456"/>
      <c r="S721" s="456"/>
      <c r="T721" s="456"/>
      <c r="U721" s="456"/>
      <c r="V721" s="456"/>
      <c r="W721" s="456"/>
      <c r="X721" s="456"/>
      <c r="Y721" s="456"/>
      <c r="Z721" s="456"/>
      <c r="AA721" s="456"/>
      <c r="AB721" s="456"/>
      <c r="AC721" s="456"/>
      <c r="AD721" s="456"/>
      <c r="AE721" s="456"/>
      <c r="AF721" s="456"/>
      <c r="AG721" s="456"/>
      <c r="AH721" s="456"/>
      <c r="AI721" s="456"/>
      <c r="AJ721" s="456"/>
    </row>
    <row r="722" spans="1:36" ht="14.25" customHeight="1">
      <c r="A722" s="456"/>
      <c r="B722" s="456"/>
      <c r="C722" s="456"/>
      <c r="D722" s="456"/>
      <c r="E722" s="456"/>
      <c r="F722" s="456"/>
      <c r="G722" s="456"/>
      <c r="H722" s="456"/>
      <c r="I722" s="456"/>
      <c r="J722" s="456"/>
      <c r="K722" s="456"/>
      <c r="L722" s="456"/>
      <c r="M722" s="456"/>
      <c r="N722" s="456"/>
      <c r="O722" s="456"/>
      <c r="P722" s="456"/>
      <c r="Q722" s="456"/>
      <c r="R722" s="456"/>
      <c r="S722" s="456"/>
      <c r="T722" s="456"/>
      <c r="U722" s="456"/>
      <c r="V722" s="456"/>
      <c r="W722" s="456"/>
      <c r="X722" s="456"/>
      <c r="Y722" s="456"/>
      <c r="Z722" s="456"/>
      <c r="AA722" s="456"/>
      <c r="AB722" s="456"/>
      <c r="AC722" s="456"/>
      <c r="AD722" s="456"/>
      <c r="AE722" s="456"/>
      <c r="AF722" s="456"/>
      <c r="AG722" s="456"/>
      <c r="AH722" s="456"/>
      <c r="AI722" s="456"/>
      <c r="AJ722" s="456"/>
    </row>
    <row r="723" spans="1:36" ht="14.25" customHeight="1">
      <c r="A723" s="456"/>
      <c r="B723" s="456"/>
      <c r="C723" s="456"/>
      <c r="D723" s="456"/>
      <c r="E723" s="456"/>
      <c r="F723" s="456"/>
      <c r="G723" s="456"/>
      <c r="H723" s="456"/>
      <c r="I723" s="456"/>
      <c r="J723" s="456"/>
      <c r="K723" s="456"/>
      <c r="L723" s="456"/>
      <c r="M723" s="456"/>
      <c r="N723" s="456"/>
      <c r="O723" s="456"/>
      <c r="P723" s="456"/>
      <c r="Q723" s="456"/>
      <c r="R723" s="456"/>
      <c r="S723" s="456"/>
      <c r="T723" s="456"/>
      <c r="U723" s="456"/>
      <c r="V723" s="456"/>
      <c r="W723" s="456"/>
      <c r="X723" s="456"/>
      <c r="Y723" s="456"/>
      <c r="Z723" s="456"/>
      <c r="AA723" s="456"/>
      <c r="AB723" s="456"/>
      <c r="AC723" s="456"/>
      <c r="AD723" s="456"/>
      <c r="AE723" s="456"/>
      <c r="AF723" s="456"/>
      <c r="AG723" s="456"/>
      <c r="AH723" s="456"/>
      <c r="AI723" s="456"/>
      <c r="AJ723" s="456"/>
    </row>
    <row r="724" spans="1:36" ht="14.25" customHeight="1">
      <c r="A724" s="456"/>
      <c r="B724" s="456"/>
      <c r="C724" s="456"/>
      <c r="D724" s="456"/>
      <c r="E724" s="456"/>
      <c r="F724" s="456"/>
      <c r="G724" s="456"/>
      <c r="H724" s="456"/>
      <c r="I724" s="456"/>
      <c r="J724" s="456"/>
      <c r="K724" s="456"/>
      <c r="L724" s="456"/>
      <c r="M724" s="456"/>
      <c r="N724" s="456"/>
      <c r="O724" s="456"/>
      <c r="P724" s="456"/>
      <c r="Q724" s="456"/>
      <c r="R724" s="456"/>
      <c r="S724" s="456"/>
      <c r="T724" s="456"/>
      <c r="U724" s="456"/>
      <c r="V724" s="456"/>
      <c r="W724" s="456"/>
      <c r="X724" s="456"/>
      <c r="Y724" s="456"/>
      <c r="Z724" s="456"/>
      <c r="AA724" s="456"/>
      <c r="AB724" s="456"/>
      <c r="AC724" s="456"/>
      <c r="AD724" s="456"/>
      <c r="AE724" s="456"/>
      <c r="AF724" s="456"/>
      <c r="AG724" s="456"/>
      <c r="AH724" s="456"/>
      <c r="AI724" s="456"/>
      <c r="AJ724" s="456"/>
    </row>
    <row r="725" spans="1:36" ht="14.25" customHeight="1">
      <c r="A725" s="456"/>
      <c r="B725" s="453" t="s">
        <v>2543</v>
      </c>
      <c r="C725" s="453" t="s">
        <v>2544</v>
      </c>
      <c r="D725" s="453" t="s">
        <v>2545</v>
      </c>
      <c r="E725" s="453" t="s">
        <v>2546</v>
      </c>
      <c r="F725" s="453" t="s">
        <v>2547</v>
      </c>
      <c r="G725" s="453" t="s">
        <v>2548</v>
      </c>
      <c r="H725" s="453" t="s">
        <v>2549</v>
      </c>
      <c r="I725" s="453" t="s">
        <v>2550</v>
      </c>
      <c r="J725" s="453" t="s">
        <v>2551</v>
      </c>
      <c r="K725" s="453" t="s">
        <v>2552</v>
      </c>
      <c r="L725" s="453" t="s">
        <v>2474</v>
      </c>
      <c r="M725" s="453" t="s">
        <v>2474</v>
      </c>
      <c r="N725" s="453" t="s">
        <v>2474</v>
      </c>
      <c r="O725" s="456"/>
      <c r="P725" s="456"/>
      <c r="Q725" s="456"/>
      <c r="R725" s="456"/>
      <c r="S725" s="456"/>
      <c r="T725" s="456"/>
      <c r="U725" s="456"/>
      <c r="V725" s="456"/>
      <c r="W725" s="456"/>
      <c r="X725" s="456"/>
      <c r="Y725" s="456"/>
      <c r="Z725" s="456"/>
      <c r="AA725" s="456"/>
      <c r="AB725" s="456"/>
      <c r="AC725" s="456"/>
      <c r="AD725" s="456"/>
      <c r="AE725" s="456"/>
      <c r="AF725" s="456"/>
      <c r="AG725" s="456"/>
      <c r="AH725" s="456"/>
      <c r="AI725" s="456"/>
      <c r="AJ725" s="456"/>
    </row>
    <row r="726" spans="1:36" ht="14.25" customHeight="1">
      <c r="A726" s="456"/>
      <c r="B726" s="298" t="s">
        <v>1502</v>
      </c>
      <c r="C726" s="300" t="s">
        <v>1209</v>
      </c>
      <c r="D726" s="301" t="s">
        <v>1211</v>
      </c>
      <c r="E726" s="302" t="s">
        <v>1212</v>
      </c>
      <c r="F726" s="303" t="s">
        <v>1210</v>
      </c>
      <c r="G726" s="304" t="s">
        <v>1213</v>
      </c>
      <c r="H726" s="305" t="s">
        <v>1214</v>
      </c>
      <c r="I726" s="306" t="s">
        <v>1215</v>
      </c>
      <c r="J726" s="307" t="s">
        <v>1216</v>
      </c>
      <c r="K726" s="309" t="s">
        <v>1217</v>
      </c>
      <c r="L726" s="299" t="s">
        <v>2553</v>
      </c>
      <c r="M726" s="299" t="s">
        <v>1504</v>
      </c>
      <c r="N726" s="310" t="s">
        <v>1516</v>
      </c>
      <c r="O726" s="456"/>
      <c r="P726" s="456"/>
      <c r="Q726" s="456"/>
      <c r="R726" s="456"/>
      <c r="S726" s="456"/>
      <c r="T726" s="456"/>
      <c r="U726" s="456"/>
      <c r="V726" s="456"/>
      <c r="W726" s="456"/>
      <c r="X726" s="456"/>
      <c r="Y726" s="456"/>
      <c r="Z726" s="456"/>
      <c r="AA726" s="456"/>
      <c r="AB726" s="456"/>
      <c r="AC726" s="456"/>
      <c r="AD726" s="456"/>
      <c r="AE726" s="456"/>
      <c r="AF726" s="456"/>
      <c r="AG726" s="456"/>
      <c r="AH726" s="456"/>
      <c r="AI726" s="456"/>
      <c r="AJ726" s="456"/>
    </row>
    <row r="727" spans="1:36" ht="14.25" customHeight="1">
      <c r="A727" s="456"/>
      <c r="B727" s="326" t="s">
        <v>1510</v>
      </c>
      <c r="C727" s="326" t="s">
        <v>1510</v>
      </c>
      <c r="D727" s="326" t="s">
        <v>1506</v>
      </c>
      <c r="E727" s="326" t="s">
        <v>1506</v>
      </c>
      <c r="F727" s="326" t="s">
        <v>1508</v>
      </c>
      <c r="G727" s="326" t="s">
        <v>1510</v>
      </c>
      <c r="H727" s="326" t="s">
        <v>1503</v>
      </c>
      <c r="I727" s="326" t="s">
        <v>1505</v>
      </c>
      <c r="J727" s="326" t="s">
        <v>1508</v>
      </c>
      <c r="K727" s="326" t="s">
        <v>48</v>
      </c>
      <c r="L727" s="456"/>
      <c r="M727" s="456"/>
      <c r="N727" s="456"/>
      <c r="O727" s="404" t="s">
        <v>2554</v>
      </c>
      <c r="P727" s="456"/>
      <c r="Q727" s="456"/>
      <c r="R727" s="456"/>
      <c r="S727" s="456"/>
      <c r="T727" s="456"/>
      <c r="U727" s="456"/>
      <c r="V727" s="456"/>
      <c r="W727" s="456"/>
      <c r="X727" s="456"/>
      <c r="Y727" s="456"/>
      <c r="Z727" s="456"/>
      <c r="AA727" s="456"/>
      <c r="AB727" s="456"/>
      <c r="AC727" s="456"/>
      <c r="AD727" s="456"/>
      <c r="AE727" s="456"/>
      <c r="AF727" s="456"/>
      <c r="AG727" s="456"/>
      <c r="AH727" s="456"/>
      <c r="AI727" s="456"/>
      <c r="AJ727" s="456"/>
    </row>
    <row r="728" spans="1:36" ht="14.25" customHeight="1">
      <c r="A728" s="456"/>
      <c r="B728" s="331" t="s">
        <v>2228</v>
      </c>
      <c r="C728" s="331" t="s">
        <v>2227</v>
      </c>
      <c r="D728" s="331" t="s">
        <v>2227</v>
      </c>
      <c r="E728" s="331" t="s">
        <v>2227</v>
      </c>
      <c r="F728" s="331" t="s">
        <v>2399</v>
      </c>
      <c r="G728" s="331" t="s">
        <v>2555</v>
      </c>
      <c r="H728" s="331" t="s">
        <v>2399</v>
      </c>
      <c r="I728" s="331" t="s">
        <v>2227</v>
      </c>
      <c r="J728" s="331" t="s">
        <v>2399</v>
      </c>
      <c r="K728" s="331" t="s">
        <v>2399</v>
      </c>
      <c r="L728" s="456"/>
      <c r="M728" s="456"/>
      <c r="N728" s="456"/>
      <c r="O728" s="331" t="s">
        <v>2228</v>
      </c>
      <c r="P728" s="456"/>
      <c r="Q728" s="456"/>
      <c r="R728" s="456"/>
      <c r="S728" s="456"/>
      <c r="T728" s="456"/>
      <c r="U728" s="456"/>
      <c r="V728" s="456"/>
      <c r="W728" s="456"/>
      <c r="X728" s="456"/>
      <c r="Y728" s="456"/>
      <c r="Z728" s="456"/>
      <c r="AA728" s="456"/>
      <c r="AB728" s="456"/>
      <c r="AC728" s="456"/>
      <c r="AD728" s="456"/>
      <c r="AE728" s="456"/>
      <c r="AF728" s="456"/>
      <c r="AG728" s="456"/>
      <c r="AH728" s="456"/>
      <c r="AI728" s="456"/>
      <c r="AJ728" s="456"/>
    </row>
    <row r="729" spans="1:36" ht="14.25" customHeight="1">
      <c r="A729" s="456"/>
      <c r="B729" s="336" t="s">
        <v>2226</v>
      </c>
      <c r="C729" s="336" t="s">
        <v>2226</v>
      </c>
      <c r="D729" s="336" t="s">
        <v>2226</v>
      </c>
      <c r="E729" s="336" t="s">
        <v>1123</v>
      </c>
      <c r="F729" s="336" t="s">
        <v>1824</v>
      </c>
      <c r="G729" s="336" t="s">
        <v>1123</v>
      </c>
      <c r="H729" s="336" t="s">
        <v>2229</v>
      </c>
      <c r="I729" s="336" t="s">
        <v>2227</v>
      </c>
      <c r="J729" s="336" t="s">
        <v>2226</v>
      </c>
      <c r="K729" s="336" t="s">
        <v>2229</v>
      </c>
      <c r="L729" s="456"/>
      <c r="M729" s="456"/>
      <c r="N729" s="456"/>
      <c r="O729" s="336" t="s">
        <v>2229</v>
      </c>
      <c r="P729" s="456"/>
      <c r="Q729" s="456"/>
      <c r="R729" s="456"/>
      <c r="S729" s="456"/>
      <c r="T729" s="456"/>
      <c r="U729" s="456"/>
      <c r="V729" s="456"/>
      <c r="W729" s="456"/>
      <c r="X729" s="456"/>
      <c r="Y729" s="456"/>
      <c r="Z729" s="456"/>
      <c r="AA729" s="456"/>
      <c r="AB729" s="456"/>
      <c r="AC729" s="456"/>
      <c r="AD729" s="456"/>
      <c r="AE729" s="456"/>
      <c r="AF729" s="456"/>
      <c r="AG729" s="456"/>
      <c r="AH729" s="456"/>
      <c r="AI729" s="456"/>
      <c r="AJ729" s="456"/>
    </row>
    <row r="730" spans="1:36" ht="14.25" customHeight="1">
      <c r="A730" s="456"/>
      <c r="B730" s="341">
        <v>10</v>
      </c>
      <c r="C730" s="341">
        <v>5</v>
      </c>
      <c r="D730" s="346">
        <v>5</v>
      </c>
      <c r="E730" s="341">
        <v>2</v>
      </c>
      <c r="F730" s="341">
        <v>10</v>
      </c>
      <c r="G730" s="346">
        <v>10</v>
      </c>
      <c r="H730" s="341">
        <v>10</v>
      </c>
      <c r="I730" s="341">
        <v>5</v>
      </c>
      <c r="J730" s="341">
        <v>5</v>
      </c>
      <c r="K730" s="346">
        <v>10</v>
      </c>
      <c r="L730" s="456"/>
      <c r="M730" s="456"/>
      <c r="N730" s="456"/>
      <c r="O730" s="346">
        <v>5</v>
      </c>
      <c r="P730" s="456"/>
      <c r="Q730" s="456"/>
      <c r="R730" s="456"/>
      <c r="S730" s="456"/>
      <c r="T730" s="456"/>
      <c r="U730" s="456"/>
      <c r="V730" s="456"/>
      <c r="W730" s="456"/>
      <c r="X730" s="456"/>
      <c r="Y730" s="456"/>
      <c r="Z730" s="456"/>
      <c r="AA730" s="456"/>
      <c r="AB730" s="456"/>
      <c r="AC730" s="456"/>
      <c r="AD730" s="456"/>
      <c r="AE730" s="456"/>
      <c r="AF730" s="456"/>
      <c r="AG730" s="456"/>
      <c r="AH730" s="456"/>
      <c r="AI730" s="456"/>
      <c r="AJ730" s="456"/>
    </row>
    <row r="731" spans="1:36" ht="14.25" customHeight="1">
      <c r="A731" s="456"/>
      <c r="B731" s="346">
        <v>10</v>
      </c>
      <c r="C731" s="346">
        <v>5</v>
      </c>
      <c r="D731" s="346">
        <v>5</v>
      </c>
      <c r="E731" s="346">
        <v>2</v>
      </c>
      <c r="F731" s="346">
        <v>10</v>
      </c>
      <c r="G731" s="346">
        <v>10</v>
      </c>
      <c r="H731" s="346">
        <v>10</v>
      </c>
      <c r="I731" s="346">
        <v>5</v>
      </c>
      <c r="J731" s="346">
        <v>5</v>
      </c>
      <c r="K731" s="346">
        <v>10</v>
      </c>
      <c r="L731" s="456"/>
      <c r="M731" s="456"/>
      <c r="N731" s="456"/>
      <c r="O731" s="346">
        <v>5</v>
      </c>
      <c r="P731" s="456"/>
      <c r="Q731" s="456"/>
      <c r="R731" s="456"/>
      <c r="S731" s="456"/>
      <c r="T731" s="456"/>
      <c r="U731" s="456"/>
      <c r="V731" s="456"/>
      <c r="W731" s="456"/>
      <c r="X731" s="456"/>
      <c r="Y731" s="456"/>
      <c r="Z731" s="456"/>
      <c r="AA731" s="456"/>
      <c r="AB731" s="456"/>
      <c r="AC731" s="456"/>
      <c r="AD731" s="456"/>
      <c r="AE731" s="456"/>
      <c r="AF731" s="456"/>
      <c r="AG731" s="456"/>
      <c r="AH731" s="456"/>
      <c r="AI731" s="456"/>
      <c r="AJ731" s="456"/>
    </row>
    <row r="732" spans="1:36" ht="14.25" customHeight="1">
      <c r="A732" s="456"/>
      <c r="B732" s="350">
        <v>-0.2</v>
      </c>
      <c r="C732" s="350">
        <v>0.3</v>
      </c>
      <c r="D732" s="350">
        <v>0</v>
      </c>
      <c r="E732" s="350">
        <v>0</v>
      </c>
      <c r="F732" s="350">
        <v>0.5</v>
      </c>
      <c r="G732" s="350">
        <v>-0.5</v>
      </c>
      <c r="H732" s="350">
        <v>-0.5</v>
      </c>
      <c r="I732" s="350">
        <v>0</v>
      </c>
      <c r="J732" s="350">
        <v>0.5</v>
      </c>
      <c r="K732" s="350">
        <v>0.5</v>
      </c>
      <c r="L732" s="456"/>
      <c r="M732" s="456"/>
      <c r="N732" s="456"/>
      <c r="O732" s="350">
        <v>0</v>
      </c>
      <c r="P732" s="456"/>
      <c r="Q732" s="456"/>
      <c r="R732" s="456"/>
      <c r="S732" s="456"/>
      <c r="T732" s="456"/>
      <c r="U732" s="456"/>
      <c r="V732" s="456"/>
      <c r="W732" s="456"/>
      <c r="X732" s="456"/>
      <c r="Y732" s="456"/>
      <c r="Z732" s="456"/>
      <c r="AA732" s="456"/>
      <c r="AB732" s="456"/>
      <c r="AC732" s="456"/>
      <c r="AD732" s="456"/>
      <c r="AE732" s="456"/>
      <c r="AF732" s="456"/>
      <c r="AG732" s="456"/>
      <c r="AH732" s="456"/>
      <c r="AI732" s="456"/>
      <c r="AJ732" s="456"/>
    </row>
    <row r="733" spans="1:36" ht="14.25" customHeight="1">
      <c r="A733" s="456"/>
      <c r="B733" s="354">
        <v>-0.2</v>
      </c>
      <c r="C733" s="354">
        <v>0.3</v>
      </c>
      <c r="D733" s="354">
        <v>-0.5</v>
      </c>
      <c r="E733" s="354">
        <v>0</v>
      </c>
      <c r="F733" s="354">
        <v>-0.5</v>
      </c>
      <c r="G733" s="354">
        <v>0.5</v>
      </c>
      <c r="H733" s="354">
        <v>0.5</v>
      </c>
      <c r="I733" s="354">
        <v>0</v>
      </c>
      <c r="J733" s="354">
        <v>0.5</v>
      </c>
      <c r="K733" s="354">
        <v>-0.5</v>
      </c>
      <c r="L733" s="456"/>
      <c r="M733" s="456"/>
      <c r="N733" s="456"/>
      <c r="O733" s="354">
        <v>-0.5</v>
      </c>
      <c r="P733" s="456"/>
      <c r="Q733" s="456"/>
      <c r="R733" s="456"/>
      <c r="S733" s="456"/>
      <c r="T733" s="456"/>
      <c r="U733" s="456"/>
      <c r="V733" s="456"/>
      <c r="W733" s="456"/>
      <c r="X733" s="456"/>
      <c r="Y733" s="456"/>
      <c r="Z733" s="456"/>
      <c r="AA733" s="456"/>
      <c r="AB733" s="456"/>
      <c r="AC733" s="456"/>
      <c r="AD733" s="456"/>
      <c r="AE733" s="456"/>
      <c r="AF733" s="456"/>
      <c r="AG733" s="456"/>
      <c r="AH733" s="456"/>
      <c r="AI733" s="456"/>
      <c r="AJ733" s="456"/>
    </row>
    <row r="734" spans="1:36" ht="14.25" customHeight="1">
      <c r="A734" s="456"/>
      <c r="B734" s="358">
        <v>-0.2</v>
      </c>
      <c r="C734" s="358">
        <v>0.3</v>
      </c>
      <c r="D734" s="358">
        <v>0</v>
      </c>
      <c r="E734" s="358">
        <v>0</v>
      </c>
      <c r="F734" s="358">
        <v>0.5</v>
      </c>
      <c r="G734" s="358">
        <v>0.1</v>
      </c>
      <c r="H734" s="358">
        <v>1</v>
      </c>
      <c r="I734" s="358">
        <v>0</v>
      </c>
      <c r="J734" s="358">
        <v>0</v>
      </c>
      <c r="K734" s="358">
        <v>0</v>
      </c>
      <c r="L734" s="456"/>
      <c r="M734" s="456"/>
      <c r="N734" s="456"/>
      <c r="O734" s="358">
        <v>0</v>
      </c>
      <c r="P734" s="456"/>
      <c r="Q734" s="456"/>
      <c r="R734" s="456"/>
      <c r="S734" s="456"/>
      <c r="T734" s="456"/>
      <c r="U734" s="456"/>
      <c r="V734" s="456"/>
      <c r="W734" s="456"/>
      <c r="X734" s="456"/>
      <c r="Y734" s="456"/>
      <c r="Z734" s="456"/>
      <c r="AA734" s="456"/>
      <c r="AB734" s="456"/>
      <c r="AC734" s="456"/>
      <c r="AD734" s="456"/>
      <c r="AE734" s="456"/>
      <c r="AF734" s="456"/>
      <c r="AG734" s="456"/>
      <c r="AH734" s="456"/>
      <c r="AI734" s="456"/>
      <c r="AJ734" s="456"/>
    </row>
    <row r="735" spans="1:36" ht="14.25" customHeight="1">
      <c r="A735" s="456"/>
      <c r="B735" s="362">
        <v>-0.2</v>
      </c>
      <c r="C735" s="362">
        <v>0.3</v>
      </c>
      <c r="D735" s="362">
        <v>1</v>
      </c>
      <c r="E735" s="362">
        <v>0</v>
      </c>
      <c r="F735" s="362">
        <v>-0.5</v>
      </c>
      <c r="G735" s="362">
        <v>0.1</v>
      </c>
      <c r="H735" s="362">
        <v>0.5</v>
      </c>
      <c r="I735" s="362">
        <v>0</v>
      </c>
      <c r="J735" s="362">
        <v>0</v>
      </c>
      <c r="K735" s="362">
        <v>0</v>
      </c>
      <c r="L735" s="456"/>
      <c r="M735" s="456"/>
      <c r="N735" s="456"/>
      <c r="O735" s="362">
        <v>0.5</v>
      </c>
      <c r="P735" s="456"/>
      <c r="Q735" s="456"/>
      <c r="R735" s="456"/>
      <c r="S735" s="456"/>
      <c r="T735" s="456"/>
      <c r="U735" s="456"/>
      <c r="V735" s="456"/>
      <c r="W735" s="456"/>
      <c r="X735" s="456"/>
      <c r="Y735" s="456"/>
      <c r="Z735" s="456"/>
      <c r="AA735" s="456"/>
      <c r="AB735" s="456"/>
      <c r="AC735" s="456"/>
      <c r="AD735" s="456"/>
      <c r="AE735" s="456"/>
      <c r="AF735" s="456"/>
      <c r="AG735" s="456"/>
      <c r="AH735" s="456"/>
      <c r="AI735" s="456"/>
      <c r="AJ735" s="456"/>
    </row>
    <row r="736" spans="1:36" ht="14.25" customHeight="1">
      <c r="A736" s="456"/>
      <c r="B736" s="367">
        <v>-0.2</v>
      </c>
      <c r="C736" s="367">
        <v>0.3</v>
      </c>
      <c r="D736" s="367">
        <v>0.5</v>
      </c>
      <c r="E736" s="367">
        <v>0</v>
      </c>
      <c r="F736" s="367">
        <v>0.5</v>
      </c>
      <c r="G736" s="367">
        <v>0.1</v>
      </c>
      <c r="H736" s="367">
        <v>-0.5</v>
      </c>
      <c r="I736" s="367">
        <v>0</v>
      </c>
      <c r="J736" s="367">
        <v>0</v>
      </c>
      <c r="K736" s="367">
        <v>0</v>
      </c>
      <c r="L736" s="456"/>
      <c r="M736" s="456"/>
      <c r="N736" s="456"/>
      <c r="O736" s="367">
        <v>0.5</v>
      </c>
      <c r="P736" s="456"/>
      <c r="Q736" s="456"/>
      <c r="R736" s="456"/>
      <c r="S736" s="456"/>
      <c r="T736" s="456"/>
      <c r="U736" s="456"/>
      <c r="V736" s="456"/>
      <c r="W736" s="456"/>
      <c r="X736" s="456"/>
      <c r="Y736" s="456"/>
      <c r="Z736" s="456"/>
      <c r="AA736" s="456"/>
      <c r="AB736" s="456"/>
      <c r="AC736" s="456"/>
      <c r="AD736" s="456"/>
      <c r="AE736" s="456"/>
      <c r="AF736" s="456"/>
      <c r="AG736" s="456"/>
      <c r="AH736" s="456"/>
      <c r="AI736" s="456"/>
      <c r="AJ736" s="456"/>
    </row>
    <row r="737" spans="1:36" ht="14.25" customHeight="1">
      <c r="A737" s="456"/>
      <c r="B737" s="371">
        <v>-0.2</v>
      </c>
      <c r="C737" s="371">
        <v>0.3</v>
      </c>
      <c r="D737" s="371">
        <v>-0.5</v>
      </c>
      <c r="E737" s="371">
        <v>0</v>
      </c>
      <c r="F737" s="371">
        <v>0.5</v>
      </c>
      <c r="G737" s="371">
        <v>0.1</v>
      </c>
      <c r="H737" s="371">
        <v>-0.5</v>
      </c>
      <c r="I737" s="371">
        <v>0</v>
      </c>
      <c r="J737" s="371">
        <v>-0.5</v>
      </c>
      <c r="K737" s="371">
        <v>0</v>
      </c>
      <c r="L737" s="456"/>
      <c r="M737" s="456"/>
      <c r="N737" s="456"/>
      <c r="O737" s="371">
        <v>0.5</v>
      </c>
      <c r="P737" s="456"/>
      <c r="Q737" s="456"/>
      <c r="R737" s="456"/>
      <c r="S737" s="456"/>
      <c r="T737" s="456"/>
      <c r="U737" s="456"/>
      <c r="V737" s="456"/>
      <c r="W737" s="456"/>
      <c r="X737" s="456"/>
      <c r="Y737" s="456"/>
      <c r="Z737" s="456"/>
      <c r="AA737" s="456"/>
      <c r="AB737" s="456"/>
      <c r="AC737" s="456"/>
      <c r="AD737" s="456"/>
      <c r="AE737" s="456"/>
      <c r="AF737" s="456"/>
      <c r="AG737" s="456"/>
      <c r="AH737" s="456"/>
      <c r="AI737" s="456"/>
      <c r="AJ737" s="456"/>
    </row>
    <row r="738" spans="1:36" ht="14.25" customHeight="1">
      <c r="A738" s="456"/>
      <c r="B738" s="362">
        <v>-0.2</v>
      </c>
      <c r="C738" s="375">
        <v>0.3</v>
      </c>
      <c r="D738" s="375">
        <v>0.5</v>
      </c>
      <c r="E738" s="375">
        <v>0</v>
      </c>
      <c r="F738" s="375">
        <v>0</v>
      </c>
      <c r="G738" s="375">
        <v>0.1</v>
      </c>
      <c r="H738" s="375">
        <v>-0.5</v>
      </c>
      <c r="I738" s="375">
        <v>0</v>
      </c>
      <c r="J738" s="375">
        <v>-0.5</v>
      </c>
      <c r="K738" s="375">
        <v>0</v>
      </c>
      <c r="L738" s="456"/>
      <c r="M738" s="456"/>
      <c r="N738" s="456"/>
      <c r="O738" s="375">
        <v>-1</v>
      </c>
      <c r="P738" s="456"/>
      <c r="Q738" s="456"/>
      <c r="R738" s="456"/>
      <c r="S738" s="456"/>
      <c r="T738" s="456"/>
      <c r="U738" s="456"/>
      <c r="V738" s="456"/>
      <c r="W738" s="456"/>
      <c r="X738" s="456"/>
      <c r="Y738" s="456"/>
      <c r="Z738" s="456"/>
      <c r="AA738" s="456"/>
      <c r="AB738" s="456"/>
      <c r="AC738" s="456"/>
      <c r="AD738" s="456"/>
      <c r="AE738" s="456"/>
      <c r="AF738" s="456"/>
      <c r="AG738" s="456"/>
      <c r="AH738" s="456"/>
      <c r="AI738" s="456"/>
      <c r="AJ738" s="456"/>
    </row>
    <row r="739" spans="1:36" ht="14.25" customHeight="1">
      <c r="A739" s="456"/>
      <c r="B739" s="379">
        <v>-0.2</v>
      </c>
      <c r="C739" s="379">
        <v>-0.5</v>
      </c>
      <c r="D739" s="379">
        <v>0</v>
      </c>
      <c r="E739" s="379">
        <v>0</v>
      </c>
      <c r="F739" s="379">
        <v>1</v>
      </c>
      <c r="G739" s="379">
        <v>1</v>
      </c>
      <c r="H739" s="379">
        <v>1</v>
      </c>
      <c r="I739" s="379">
        <v>0</v>
      </c>
      <c r="J739" s="379">
        <v>0</v>
      </c>
      <c r="K739" s="379">
        <v>0</v>
      </c>
      <c r="L739" s="456"/>
      <c r="M739" s="456"/>
      <c r="N739" s="456"/>
      <c r="O739" s="379">
        <v>-0.5</v>
      </c>
      <c r="P739" s="456"/>
      <c r="Q739" s="456"/>
      <c r="R739" s="456"/>
      <c r="S739" s="456"/>
      <c r="T739" s="456"/>
      <c r="U739" s="456"/>
      <c r="V739" s="456"/>
      <c r="W739" s="456"/>
      <c r="X739" s="456"/>
      <c r="Y739" s="456"/>
      <c r="Z739" s="456"/>
      <c r="AA739" s="456"/>
      <c r="AB739" s="456"/>
      <c r="AC739" s="456"/>
      <c r="AD739" s="456"/>
      <c r="AE739" s="456"/>
      <c r="AF739" s="456"/>
      <c r="AG739" s="456"/>
      <c r="AH739" s="456"/>
      <c r="AI739" s="456"/>
      <c r="AJ739" s="456"/>
    </row>
    <row r="740" spans="1:36" ht="14.25" customHeight="1">
      <c r="A740" s="456"/>
      <c r="B740" s="383">
        <v>-0.2</v>
      </c>
      <c r="C740" s="383">
        <v>-0.5</v>
      </c>
      <c r="D740" s="383">
        <v>0</v>
      </c>
      <c r="E740" s="383">
        <v>0</v>
      </c>
      <c r="F740" s="383">
        <v>1</v>
      </c>
      <c r="G740" s="383">
        <v>0</v>
      </c>
      <c r="H740" s="383">
        <v>1</v>
      </c>
      <c r="I740" s="383">
        <v>0</v>
      </c>
      <c r="J740" s="383">
        <v>0</v>
      </c>
      <c r="K740" s="383">
        <v>0</v>
      </c>
      <c r="L740" s="456"/>
      <c r="M740" s="456"/>
      <c r="N740" s="456"/>
      <c r="O740" s="383">
        <v>1</v>
      </c>
      <c r="P740" s="456"/>
      <c r="Q740" s="456"/>
      <c r="R740" s="456"/>
      <c r="S740" s="456"/>
      <c r="T740" s="456"/>
      <c r="U740" s="456"/>
      <c r="V740" s="456"/>
      <c r="W740" s="456"/>
      <c r="X740" s="456"/>
      <c r="Y740" s="456"/>
      <c r="Z740" s="456"/>
      <c r="AA740" s="456"/>
      <c r="AB740" s="456"/>
      <c r="AC740" s="456"/>
      <c r="AD740" s="456"/>
      <c r="AE740" s="456"/>
      <c r="AF740" s="456"/>
      <c r="AG740" s="456"/>
      <c r="AH740" s="456"/>
      <c r="AI740" s="456"/>
      <c r="AJ740" s="456"/>
    </row>
    <row r="741" spans="1:36" ht="14.25" customHeight="1">
      <c r="A741" s="456"/>
      <c r="B741" s="341">
        <v>5</v>
      </c>
      <c r="C741" s="341">
        <v>5</v>
      </c>
      <c r="D741" s="341">
        <v>5</v>
      </c>
      <c r="E741" s="341">
        <v>5</v>
      </c>
      <c r="F741" s="341">
        <v>10</v>
      </c>
      <c r="G741" s="341">
        <v>5</v>
      </c>
      <c r="H741" s="341">
        <v>20</v>
      </c>
      <c r="I741" s="341">
        <v>10</v>
      </c>
      <c r="J741" s="341">
        <v>2</v>
      </c>
      <c r="K741" s="341">
        <v>5</v>
      </c>
      <c r="L741" s="456"/>
      <c r="M741" s="456"/>
      <c r="N741" s="456"/>
      <c r="O741" s="341">
        <v>10</v>
      </c>
      <c r="P741" s="456"/>
      <c r="Q741" s="456"/>
      <c r="R741" s="456"/>
      <c r="S741" s="456"/>
      <c r="T741" s="456"/>
      <c r="U741" s="456"/>
      <c r="V741" s="456"/>
      <c r="W741" s="456"/>
      <c r="X741" s="456"/>
      <c r="Y741" s="456"/>
      <c r="Z741" s="456"/>
      <c r="AA741" s="456"/>
      <c r="AB741" s="456"/>
      <c r="AC741" s="456"/>
      <c r="AD741" s="456"/>
      <c r="AE741" s="456"/>
      <c r="AF741" s="456"/>
      <c r="AG741" s="456"/>
      <c r="AH741" s="456"/>
      <c r="AI741" s="456"/>
      <c r="AJ741" s="456"/>
    </row>
    <row r="742" spans="1:36" ht="14.25" customHeight="1">
      <c r="A742" s="456"/>
      <c r="B742" s="341">
        <v>5</v>
      </c>
      <c r="C742" s="341">
        <v>5</v>
      </c>
      <c r="D742" s="341">
        <v>5</v>
      </c>
      <c r="E742" s="341">
        <v>5</v>
      </c>
      <c r="F742" s="341">
        <v>5</v>
      </c>
      <c r="G742" s="341">
        <v>5</v>
      </c>
      <c r="H742" s="341">
        <v>2</v>
      </c>
      <c r="I742" s="341">
        <v>2</v>
      </c>
      <c r="J742" s="341">
        <v>2</v>
      </c>
      <c r="K742" s="341">
        <v>5</v>
      </c>
      <c r="L742" s="456"/>
      <c r="M742" s="456"/>
      <c r="N742" s="456"/>
      <c r="O742" s="341">
        <v>0</v>
      </c>
      <c r="P742" s="456"/>
      <c r="Q742" s="456"/>
      <c r="R742" s="456"/>
      <c r="S742" s="456"/>
      <c r="T742" s="456"/>
      <c r="U742" s="456"/>
      <c r="V742" s="456"/>
      <c r="W742" s="456"/>
      <c r="X742" s="456"/>
      <c r="Y742" s="456"/>
      <c r="Z742" s="456"/>
      <c r="AA742" s="456"/>
      <c r="AB742" s="456"/>
      <c r="AC742" s="456"/>
      <c r="AD742" s="456"/>
      <c r="AE742" s="456"/>
      <c r="AF742" s="456"/>
      <c r="AG742" s="456"/>
      <c r="AH742" s="456"/>
      <c r="AI742" s="456"/>
      <c r="AJ742" s="456"/>
    </row>
    <row r="743" spans="1:36" ht="14.25" customHeight="1">
      <c r="A743" s="456"/>
      <c r="B743" s="388">
        <v>5</v>
      </c>
      <c r="C743" s="388">
        <v>5</v>
      </c>
      <c r="D743" s="388">
        <v>10</v>
      </c>
      <c r="E743" s="388">
        <v>5</v>
      </c>
      <c r="F743" s="388">
        <v>5</v>
      </c>
      <c r="G743" s="388">
        <v>5</v>
      </c>
      <c r="H743" s="388">
        <v>2</v>
      </c>
      <c r="I743" s="388">
        <v>2</v>
      </c>
      <c r="J743" s="388">
        <v>10</v>
      </c>
      <c r="K743" s="388">
        <v>5</v>
      </c>
      <c r="L743" s="456"/>
      <c r="M743" s="456"/>
      <c r="N743" s="456"/>
      <c r="O743" s="388">
        <v>0</v>
      </c>
      <c r="P743" s="456"/>
      <c r="Q743" s="456"/>
      <c r="R743" s="456"/>
      <c r="S743" s="456"/>
      <c r="T743" s="456"/>
      <c r="U743" s="456"/>
      <c r="V743" s="456"/>
      <c r="W743" s="456"/>
      <c r="X743" s="456"/>
      <c r="Y743" s="456"/>
      <c r="Z743" s="456"/>
      <c r="AA743" s="456"/>
      <c r="AB743" s="456"/>
      <c r="AC743" s="456"/>
      <c r="AD743" s="456"/>
      <c r="AE743" s="456"/>
      <c r="AF743" s="456"/>
      <c r="AG743" s="456"/>
      <c r="AH743" s="456"/>
      <c r="AI743" s="456"/>
      <c r="AJ743" s="456"/>
    </row>
    <row r="744" spans="1:36" ht="14.25" customHeight="1">
      <c r="A744" s="456"/>
      <c r="B744" s="341" t="s">
        <v>2556</v>
      </c>
      <c r="C744" s="456" t="s">
        <v>2477</v>
      </c>
      <c r="D744" s="470" t="s">
        <v>2478</v>
      </c>
      <c r="E744" s="341" t="s">
        <v>2557</v>
      </c>
      <c r="F744" s="432" t="s">
        <v>2479</v>
      </c>
      <c r="G744" s="470" t="s">
        <v>2480</v>
      </c>
      <c r="H744" s="341" t="s">
        <v>2481</v>
      </c>
      <c r="I744" s="341" t="s">
        <v>2558</v>
      </c>
      <c r="J744" s="341" t="s">
        <v>2483</v>
      </c>
      <c r="K744" s="470" t="s">
        <v>2484</v>
      </c>
      <c r="L744" s="456"/>
      <c r="M744" s="456"/>
      <c r="N744" s="456"/>
      <c r="O744" s="470" t="s">
        <v>2559</v>
      </c>
      <c r="P744" s="456"/>
      <c r="Q744" s="456"/>
      <c r="R744" s="456"/>
      <c r="S744" s="456"/>
      <c r="T744" s="456"/>
      <c r="U744" s="456"/>
      <c r="V744" s="456"/>
      <c r="W744" s="456"/>
      <c r="X744" s="456"/>
      <c r="Y744" s="456"/>
      <c r="Z744" s="456"/>
      <c r="AA744" s="456"/>
      <c r="AB744" s="456"/>
      <c r="AC744" s="456"/>
      <c r="AD744" s="456"/>
      <c r="AE744" s="456"/>
      <c r="AF744" s="456"/>
      <c r="AG744" s="456"/>
      <c r="AH744" s="456"/>
      <c r="AI744" s="456"/>
      <c r="AJ744" s="456"/>
    </row>
    <row r="745" spans="1:36" ht="14.25" customHeight="1">
      <c r="A745" s="456"/>
      <c r="B745" s="392" t="s">
        <v>1551</v>
      </c>
      <c r="C745" s="392" t="s">
        <v>2486</v>
      </c>
      <c r="D745" s="392">
        <v>3</v>
      </c>
      <c r="E745" s="392" t="s">
        <v>1551</v>
      </c>
      <c r="F745" s="392" t="s">
        <v>1552</v>
      </c>
      <c r="G745" s="392">
        <v>3</v>
      </c>
      <c r="H745" s="392" t="s">
        <v>272</v>
      </c>
      <c r="I745" s="392" t="s">
        <v>272</v>
      </c>
      <c r="J745" s="392" t="s">
        <v>220</v>
      </c>
      <c r="K745" s="392">
        <v>3</v>
      </c>
      <c r="L745" s="456"/>
      <c r="M745" s="456"/>
      <c r="N745" s="456"/>
      <c r="O745" s="392">
        <v>3</v>
      </c>
      <c r="P745" s="456"/>
      <c r="Q745" s="456"/>
      <c r="R745" s="456"/>
      <c r="S745" s="456"/>
      <c r="T745" s="456"/>
      <c r="U745" s="456"/>
      <c r="V745" s="456"/>
      <c r="W745" s="456"/>
      <c r="X745" s="456"/>
      <c r="Y745" s="456"/>
      <c r="Z745" s="456"/>
      <c r="AA745" s="456"/>
      <c r="AB745" s="456"/>
      <c r="AC745" s="456"/>
      <c r="AD745" s="456"/>
      <c r="AE745" s="456"/>
      <c r="AF745" s="456"/>
      <c r="AG745" s="456"/>
      <c r="AH745" s="456"/>
      <c r="AI745" s="456"/>
      <c r="AJ745" s="456"/>
    </row>
    <row r="746" spans="1:36" ht="14.25" customHeight="1">
      <c r="A746" s="456"/>
      <c r="B746" s="354">
        <v>0</v>
      </c>
      <c r="C746" s="354">
        <v>0</v>
      </c>
      <c r="D746" s="354">
        <v>0</v>
      </c>
      <c r="E746" s="354">
        <v>0</v>
      </c>
      <c r="F746" s="354">
        <v>0</v>
      </c>
      <c r="G746" s="354">
        <v>0</v>
      </c>
      <c r="H746" s="354">
        <v>0</v>
      </c>
      <c r="I746" s="354">
        <v>0</v>
      </c>
      <c r="J746" s="555">
        <v>0.3</v>
      </c>
      <c r="K746" s="354">
        <v>0</v>
      </c>
      <c r="L746" s="456"/>
      <c r="M746" s="456"/>
      <c r="N746" s="456"/>
      <c r="O746" s="354">
        <v>0</v>
      </c>
      <c r="P746" s="456"/>
      <c r="Q746" s="456"/>
      <c r="R746" s="456"/>
      <c r="S746" s="456"/>
      <c r="T746" s="456"/>
      <c r="U746" s="456"/>
      <c r="V746" s="456"/>
      <c r="W746" s="456"/>
      <c r="X746" s="456"/>
      <c r="Y746" s="456"/>
      <c r="Z746" s="456"/>
      <c r="AA746" s="456"/>
      <c r="AB746" s="456"/>
      <c r="AC746" s="456"/>
      <c r="AD746" s="456"/>
      <c r="AE746" s="456"/>
      <c r="AF746" s="456"/>
      <c r="AG746" s="456"/>
      <c r="AH746" s="456"/>
      <c r="AI746" s="456"/>
      <c r="AJ746" s="456"/>
    </row>
    <row r="747" spans="1:36" ht="14.25" customHeight="1">
      <c r="A747" s="456"/>
      <c r="B747" s="388">
        <v>0</v>
      </c>
      <c r="C747" s="388">
        <v>2</v>
      </c>
      <c r="D747" s="388">
        <v>0</v>
      </c>
      <c r="E747" s="388">
        <v>0</v>
      </c>
      <c r="F747" s="388">
        <v>0</v>
      </c>
      <c r="G747" s="388">
        <v>0</v>
      </c>
      <c r="H747" s="388">
        <v>0</v>
      </c>
      <c r="I747" s="388">
        <v>0</v>
      </c>
      <c r="J747" s="388">
        <v>0</v>
      </c>
      <c r="K747" s="388">
        <v>0</v>
      </c>
      <c r="L747" s="456"/>
      <c r="M747" s="456"/>
      <c r="N747" s="456"/>
      <c r="O747" s="354">
        <v>0</v>
      </c>
      <c r="P747" s="456"/>
      <c r="Q747" s="456"/>
      <c r="R747" s="456"/>
      <c r="S747" s="456"/>
      <c r="T747" s="456"/>
      <c r="U747" s="456"/>
      <c r="V747" s="456"/>
      <c r="W747" s="456"/>
      <c r="X747" s="456"/>
      <c r="Y747" s="456"/>
      <c r="Z747" s="456"/>
      <c r="AA747" s="456"/>
      <c r="AB747" s="456"/>
      <c r="AC747" s="456"/>
      <c r="AD747" s="456"/>
      <c r="AE747" s="456"/>
      <c r="AF747" s="456"/>
      <c r="AG747" s="456"/>
      <c r="AH747" s="456"/>
      <c r="AI747" s="456"/>
      <c r="AJ747" s="456"/>
    </row>
    <row r="748" spans="1:36" ht="14.25" customHeight="1">
      <c r="A748" s="456"/>
      <c r="B748" s="470">
        <v>8</v>
      </c>
      <c r="C748" s="470">
        <v>8</v>
      </c>
      <c r="D748" s="470">
        <v>8</v>
      </c>
      <c r="E748" s="470">
        <v>8</v>
      </c>
      <c r="F748" s="470">
        <v>8</v>
      </c>
      <c r="G748" s="470">
        <v>8</v>
      </c>
      <c r="H748" s="470">
        <v>8</v>
      </c>
      <c r="I748" s="470">
        <v>8</v>
      </c>
      <c r="J748" s="470">
        <v>8</v>
      </c>
      <c r="K748" s="388">
        <v>8</v>
      </c>
      <c r="L748" s="456"/>
      <c r="M748" s="456"/>
      <c r="N748" s="456"/>
      <c r="O748" s="470">
        <v>1000</v>
      </c>
      <c r="P748" s="456"/>
      <c r="Q748" s="456"/>
      <c r="R748" s="456"/>
      <c r="S748" s="456"/>
      <c r="T748" s="456"/>
      <c r="U748" s="456"/>
      <c r="V748" s="456"/>
      <c r="W748" s="456"/>
      <c r="X748" s="456"/>
      <c r="Y748" s="456"/>
      <c r="Z748" s="456"/>
      <c r="AA748" s="456"/>
      <c r="AB748" s="456"/>
      <c r="AC748" s="456"/>
      <c r="AD748" s="456"/>
      <c r="AE748" s="456"/>
      <c r="AF748" s="456"/>
      <c r="AG748" s="456"/>
      <c r="AH748" s="456"/>
      <c r="AI748" s="456"/>
      <c r="AJ748" s="456"/>
    </row>
    <row r="749" spans="1:36" ht="14.25" customHeight="1">
      <c r="A749" s="456"/>
      <c r="B749" s="477" t="s">
        <v>2560</v>
      </c>
      <c r="C749" s="477" t="s">
        <v>2488</v>
      </c>
      <c r="D749" s="477" t="s">
        <v>2489</v>
      </c>
      <c r="E749" s="477" t="s">
        <v>2561</v>
      </c>
      <c r="F749" s="477" t="s">
        <v>2490</v>
      </c>
      <c r="G749" s="477" t="s">
        <v>2491</v>
      </c>
      <c r="H749" s="477" t="s">
        <v>2492</v>
      </c>
      <c r="I749" s="477" t="s">
        <v>2562</v>
      </c>
      <c r="J749" s="477" t="s">
        <v>2494</v>
      </c>
      <c r="K749" s="477" t="s">
        <v>2495</v>
      </c>
      <c r="L749" s="456"/>
      <c r="M749" s="456"/>
      <c r="N749" s="456"/>
      <c r="O749" s="470">
        <v>6</v>
      </c>
      <c r="P749" s="456"/>
      <c r="Q749" s="456"/>
      <c r="R749" s="456"/>
      <c r="S749" s="456"/>
      <c r="T749" s="456"/>
      <c r="U749" s="456"/>
      <c r="V749" s="456"/>
      <c r="W749" s="456"/>
      <c r="X749" s="456"/>
      <c r="Y749" s="456"/>
      <c r="Z749" s="456"/>
      <c r="AA749" s="456"/>
      <c r="AB749" s="456"/>
      <c r="AC749" s="456"/>
      <c r="AD749" s="456"/>
      <c r="AE749" s="456"/>
      <c r="AF749" s="456"/>
      <c r="AG749" s="456"/>
      <c r="AH749" s="456"/>
      <c r="AI749" s="456"/>
      <c r="AJ749" s="456"/>
    </row>
    <row r="750" spans="1:36" ht="14.25" customHeight="1">
      <c r="A750" s="456"/>
      <c r="B750" s="477" t="s">
        <v>2563</v>
      </c>
      <c r="C750" s="477" t="s">
        <v>2497</v>
      </c>
      <c r="D750" s="477" t="s">
        <v>2498</v>
      </c>
      <c r="E750" s="477" t="s">
        <v>2564</v>
      </c>
      <c r="F750" s="457" t="s">
        <v>2499</v>
      </c>
      <c r="G750" s="477" t="s">
        <v>2500</v>
      </c>
      <c r="H750" s="477" t="s">
        <v>2501</v>
      </c>
      <c r="I750" s="477" t="s">
        <v>2565</v>
      </c>
      <c r="J750" s="477" t="s">
        <v>2503</v>
      </c>
      <c r="K750" s="477" t="s">
        <v>2504</v>
      </c>
      <c r="L750" s="456"/>
      <c r="M750" s="456"/>
      <c r="N750" s="456"/>
      <c r="O750" s="477" t="s">
        <v>2566</v>
      </c>
      <c r="P750" s="456"/>
      <c r="Q750" s="456"/>
      <c r="R750" s="456"/>
      <c r="S750" s="456"/>
      <c r="T750" s="456"/>
      <c r="U750" s="456"/>
      <c r="V750" s="456"/>
      <c r="W750" s="456"/>
      <c r="X750" s="456"/>
      <c r="Y750" s="456"/>
      <c r="Z750" s="456"/>
      <c r="AA750" s="456"/>
      <c r="AB750" s="456"/>
      <c r="AC750" s="456"/>
      <c r="AD750" s="456"/>
      <c r="AE750" s="456"/>
      <c r="AF750" s="456"/>
      <c r="AG750" s="456"/>
      <c r="AH750" s="456"/>
      <c r="AI750" s="456"/>
      <c r="AJ750" s="456"/>
    </row>
    <row r="751" spans="1:36" ht="14.25" customHeight="1">
      <c r="A751" s="456"/>
      <c r="B751" s="477" t="s">
        <v>2567</v>
      </c>
      <c r="C751" s="477" t="s">
        <v>2506</v>
      </c>
      <c r="D751" s="477" t="s">
        <v>2507</v>
      </c>
      <c r="E751" s="477" t="s">
        <v>2568</v>
      </c>
      <c r="F751" s="477" t="s">
        <v>2569</v>
      </c>
      <c r="G751" s="477" t="s">
        <v>2509</v>
      </c>
      <c r="H751" s="477" t="s">
        <v>2570</v>
      </c>
      <c r="I751" s="477" t="s">
        <v>2571</v>
      </c>
      <c r="J751" s="477" t="s">
        <v>2512</v>
      </c>
      <c r="K751" s="477" t="s">
        <v>2513</v>
      </c>
      <c r="L751" s="456"/>
      <c r="M751" s="456"/>
      <c r="N751" s="456"/>
      <c r="O751" s="477" t="s">
        <v>2572</v>
      </c>
      <c r="P751" s="456"/>
      <c r="Q751" s="456"/>
      <c r="R751" s="456"/>
      <c r="S751" s="456"/>
      <c r="T751" s="456"/>
      <c r="U751" s="456"/>
      <c r="V751" s="456"/>
      <c r="W751" s="456"/>
      <c r="X751" s="456"/>
      <c r="Y751" s="456"/>
      <c r="Z751" s="456"/>
      <c r="AA751" s="456"/>
      <c r="AB751" s="456"/>
      <c r="AC751" s="456"/>
      <c r="AD751" s="456"/>
      <c r="AE751" s="456"/>
      <c r="AF751" s="456"/>
      <c r="AG751" s="456"/>
      <c r="AH751" s="456"/>
      <c r="AI751" s="456"/>
      <c r="AJ751" s="456"/>
    </row>
    <row r="752" spans="1:36" ht="14.25" customHeight="1">
      <c r="A752" s="456"/>
      <c r="B752" s="477" t="s">
        <v>2573</v>
      </c>
      <c r="C752" s="477" t="s">
        <v>2515</v>
      </c>
      <c r="D752" s="477" t="s">
        <v>2516</v>
      </c>
      <c r="E752" s="477" t="s">
        <v>2574</v>
      </c>
      <c r="F752" s="477" t="s">
        <v>2517</v>
      </c>
      <c r="G752" s="477" t="s">
        <v>2518</v>
      </c>
      <c r="H752" s="477" t="s">
        <v>2519</v>
      </c>
      <c r="I752" s="477" t="s">
        <v>2575</v>
      </c>
      <c r="J752" s="477" t="s">
        <v>2521</v>
      </c>
      <c r="K752" s="477" t="s">
        <v>2522</v>
      </c>
      <c r="L752" s="456"/>
      <c r="M752" s="456"/>
      <c r="N752" s="456"/>
      <c r="O752" s="477" t="s">
        <v>2576</v>
      </c>
      <c r="P752" s="456"/>
      <c r="Q752" s="456"/>
      <c r="R752" s="456"/>
      <c r="S752" s="456"/>
      <c r="T752" s="456"/>
      <c r="U752" s="456"/>
      <c r="V752" s="456"/>
      <c r="W752" s="456"/>
      <c r="X752" s="456"/>
      <c r="Y752" s="456"/>
      <c r="Z752" s="456"/>
      <c r="AA752" s="456"/>
      <c r="AB752" s="456"/>
      <c r="AC752" s="456"/>
      <c r="AD752" s="456"/>
      <c r="AE752" s="456"/>
      <c r="AF752" s="456"/>
      <c r="AG752" s="456"/>
      <c r="AH752" s="456"/>
      <c r="AI752" s="456"/>
      <c r="AJ752" s="456"/>
    </row>
    <row r="753" spans="1:36" ht="14.25" customHeight="1">
      <c r="A753" s="456"/>
      <c r="B753" s="477" t="s">
        <v>2577</v>
      </c>
      <c r="C753" s="477" t="s">
        <v>2578</v>
      </c>
      <c r="D753" s="477" t="s">
        <v>2525</v>
      </c>
      <c r="E753" s="477" t="s">
        <v>2579</v>
      </c>
      <c r="F753" s="477" t="s">
        <v>2526</v>
      </c>
      <c r="G753" s="477" t="s">
        <v>2527</v>
      </c>
      <c r="H753" s="477" t="s">
        <v>2528</v>
      </c>
      <c r="I753" s="477" t="s">
        <v>2580</v>
      </c>
      <c r="J753" s="477" t="s">
        <v>2530</v>
      </c>
      <c r="K753" s="477" t="s">
        <v>2531</v>
      </c>
      <c r="L753" s="456" t="s">
        <v>2581</v>
      </c>
      <c r="M753" s="456"/>
      <c r="N753" s="456"/>
      <c r="O753" s="477" t="s">
        <v>2582</v>
      </c>
      <c r="P753" s="456"/>
      <c r="Q753" s="456"/>
      <c r="R753" s="456"/>
      <c r="S753" s="456"/>
      <c r="T753" s="456"/>
      <c r="U753" s="456"/>
      <c r="V753" s="456"/>
      <c r="W753" s="456"/>
      <c r="X753" s="456"/>
      <c r="Y753" s="456"/>
      <c r="Z753" s="456"/>
      <c r="AA753" s="456"/>
      <c r="AB753" s="456"/>
      <c r="AC753" s="456"/>
      <c r="AD753" s="456"/>
      <c r="AE753" s="456"/>
      <c r="AF753" s="456"/>
      <c r="AG753" s="456"/>
      <c r="AH753" s="456"/>
      <c r="AI753" s="456"/>
      <c r="AJ753" s="456"/>
    </row>
    <row r="754" spans="1:36" ht="14.25" customHeight="1">
      <c r="A754" s="456"/>
      <c r="B754" s="477"/>
      <c r="C754" s="477"/>
      <c r="D754" s="477"/>
      <c r="E754" s="477"/>
      <c r="F754" s="477"/>
      <c r="G754" s="477"/>
      <c r="H754" s="456"/>
      <c r="I754" s="477"/>
      <c r="J754" s="477"/>
      <c r="K754" s="477"/>
      <c r="L754" s="477"/>
      <c r="M754" s="456"/>
      <c r="N754" s="456"/>
      <c r="O754" s="341" t="s">
        <v>2583</v>
      </c>
      <c r="P754" s="456"/>
      <c r="Q754" s="456"/>
      <c r="R754" s="456"/>
      <c r="S754" s="456"/>
      <c r="T754" s="456"/>
      <c r="U754" s="456"/>
      <c r="V754" s="456"/>
      <c r="W754" s="456"/>
      <c r="X754" s="456"/>
      <c r="Y754" s="456"/>
      <c r="Z754" s="456"/>
      <c r="AA754" s="456"/>
      <c r="AB754" s="456"/>
      <c r="AC754" s="456"/>
      <c r="AD754" s="456"/>
      <c r="AE754" s="456"/>
      <c r="AF754" s="456"/>
      <c r="AG754" s="456"/>
      <c r="AH754" s="456"/>
      <c r="AI754" s="456"/>
      <c r="AJ754" s="456"/>
    </row>
    <row r="755" spans="1:36" ht="14.25" customHeight="1">
      <c r="A755" s="456"/>
      <c r="B755" s="937" t="s">
        <v>2584</v>
      </c>
      <c r="C755" s="937"/>
      <c r="D755" s="937"/>
      <c r="E755" s="937"/>
      <c r="F755" s="937"/>
      <c r="G755" s="937"/>
      <c r="H755" s="937"/>
      <c r="I755" s="937"/>
      <c r="J755" s="937"/>
      <c r="K755" s="456"/>
      <c r="L755" s="456"/>
      <c r="M755" s="456"/>
      <c r="N755" s="456"/>
      <c r="O755" s="456"/>
      <c r="P755" s="456"/>
      <c r="Q755" s="456"/>
      <c r="R755" s="456"/>
      <c r="S755" s="456"/>
      <c r="T755" s="456"/>
      <c r="U755" s="456"/>
      <c r="V755" s="456"/>
      <c r="W755" s="456"/>
      <c r="X755" s="456"/>
      <c r="Y755" s="456"/>
      <c r="Z755" s="456"/>
      <c r="AA755" s="456"/>
      <c r="AB755" s="456"/>
      <c r="AC755" s="456"/>
      <c r="AD755" s="456"/>
      <c r="AE755" s="456"/>
      <c r="AF755" s="456"/>
      <c r="AG755" s="456"/>
      <c r="AH755" s="456"/>
      <c r="AI755" s="456"/>
      <c r="AJ755" s="456"/>
    </row>
    <row r="756" spans="1:36" ht="14.25" customHeight="1">
      <c r="A756" s="456"/>
      <c r="B756" s="937"/>
      <c r="C756" s="937"/>
      <c r="D756" s="937"/>
      <c r="E756" s="937"/>
      <c r="F756" s="937"/>
      <c r="G756" s="937"/>
      <c r="H756" s="937"/>
      <c r="I756" s="937"/>
      <c r="J756" s="937"/>
      <c r="K756" s="456"/>
      <c r="L756" s="456"/>
      <c r="M756" s="456"/>
      <c r="N756" s="456"/>
      <c r="O756" s="456"/>
      <c r="P756" s="456"/>
      <c r="Q756" s="456"/>
      <c r="R756" s="456"/>
      <c r="S756" s="456"/>
      <c r="T756" s="456"/>
      <c r="U756" s="456"/>
      <c r="V756" s="456"/>
      <c r="W756" s="456"/>
      <c r="X756" s="456"/>
      <c r="Y756" s="456"/>
      <c r="Z756" s="456"/>
      <c r="AA756" s="456"/>
      <c r="AB756" s="456"/>
      <c r="AC756" s="456"/>
      <c r="AD756" s="456"/>
      <c r="AE756" s="456"/>
      <c r="AF756" s="456"/>
      <c r="AG756" s="456"/>
      <c r="AH756" s="456"/>
      <c r="AI756" s="456"/>
      <c r="AJ756" s="456"/>
    </row>
    <row r="757" spans="1:36" ht="14.25" customHeight="1">
      <c r="A757" s="456"/>
      <c r="B757" s="937"/>
      <c r="C757" s="937"/>
      <c r="D757" s="937"/>
      <c r="E757" s="937"/>
      <c r="F757" s="937"/>
      <c r="G757" s="937"/>
      <c r="H757" s="937"/>
      <c r="I757" s="937"/>
      <c r="J757" s="937"/>
      <c r="K757" s="456"/>
      <c r="L757" s="456"/>
      <c r="M757" s="456"/>
      <c r="N757" s="456"/>
      <c r="O757" s="456"/>
      <c r="P757" s="456"/>
      <c r="Q757" s="456"/>
      <c r="R757" s="456"/>
      <c r="S757" s="456"/>
      <c r="T757" s="456"/>
      <c r="U757" s="456"/>
      <c r="V757" s="456"/>
      <c r="W757" s="456"/>
      <c r="X757" s="456"/>
      <c r="Y757" s="456"/>
      <c r="Z757" s="456"/>
      <c r="AA757" s="456"/>
      <c r="AB757" s="456"/>
      <c r="AC757" s="456"/>
      <c r="AD757" s="456"/>
      <c r="AE757" s="456"/>
      <c r="AF757" s="456"/>
      <c r="AG757" s="456"/>
      <c r="AH757" s="456"/>
      <c r="AI757" s="456"/>
      <c r="AJ757" s="456"/>
    </row>
    <row r="758" spans="1:36" ht="14.25" customHeight="1">
      <c r="A758" s="456"/>
      <c r="B758" s="937"/>
      <c r="C758" s="937"/>
      <c r="D758" s="937"/>
      <c r="E758" s="937"/>
      <c r="F758" s="937"/>
      <c r="G758" s="937"/>
      <c r="H758" s="937"/>
      <c r="I758" s="937"/>
      <c r="J758" s="937"/>
      <c r="K758" s="456"/>
      <c r="L758" s="456"/>
      <c r="M758" s="456"/>
      <c r="N758" s="456"/>
      <c r="O758" s="456"/>
      <c r="P758" s="456"/>
      <c r="Q758" s="456"/>
      <c r="R758" s="456"/>
      <c r="S758" s="456"/>
      <c r="T758" s="456"/>
      <c r="U758" s="456"/>
      <c r="V758" s="456"/>
      <c r="W758" s="456"/>
      <c r="X758" s="456"/>
      <c r="Y758" s="456"/>
      <c r="Z758" s="456"/>
      <c r="AA758" s="456"/>
      <c r="AB758" s="456"/>
      <c r="AC758" s="456"/>
      <c r="AD758" s="456"/>
      <c r="AE758" s="456"/>
      <c r="AF758" s="456"/>
      <c r="AG758" s="456"/>
      <c r="AH758" s="456"/>
      <c r="AI758" s="456"/>
      <c r="AJ758" s="456"/>
    </row>
    <row r="759" spans="1:36" ht="14.25" customHeight="1">
      <c r="A759" s="456"/>
      <c r="B759" s="937"/>
      <c r="C759" s="937"/>
      <c r="D759" s="937"/>
      <c r="E759" s="937"/>
      <c r="F759" s="937"/>
      <c r="G759" s="937"/>
      <c r="H759" s="937"/>
      <c r="I759" s="937"/>
      <c r="J759" s="937"/>
      <c r="K759" s="456"/>
      <c r="L759" s="456"/>
      <c r="M759" s="456"/>
      <c r="N759" s="456"/>
      <c r="O759" s="456"/>
      <c r="P759" s="456"/>
      <c r="Q759" s="456"/>
      <c r="R759" s="456"/>
      <c r="S759" s="456"/>
      <c r="T759" s="456"/>
      <c r="U759" s="456"/>
      <c r="V759" s="456"/>
      <c r="W759" s="456"/>
      <c r="X759" s="456"/>
      <c r="Y759" s="456"/>
      <c r="Z759" s="456"/>
      <c r="AA759" s="456"/>
      <c r="AB759" s="456"/>
      <c r="AC759" s="456"/>
      <c r="AD759" s="456"/>
      <c r="AE759" s="456"/>
      <c r="AF759" s="456"/>
      <c r="AG759" s="456"/>
      <c r="AH759" s="456"/>
      <c r="AI759" s="456"/>
      <c r="AJ759" s="456"/>
    </row>
    <row r="760" spans="1:36" ht="14.25" customHeight="1">
      <c r="A760" s="456"/>
      <c r="B760" s="453" t="s">
        <v>2585</v>
      </c>
      <c r="C760" s="453" t="s">
        <v>2586</v>
      </c>
      <c r="D760" s="453" t="s">
        <v>2586</v>
      </c>
      <c r="E760" s="453" t="s">
        <v>2587</v>
      </c>
      <c r="F760" s="453" t="s">
        <v>2588</v>
      </c>
      <c r="G760" s="453" t="s">
        <v>2589</v>
      </c>
      <c r="H760" s="453" t="s">
        <v>2590</v>
      </c>
      <c r="I760" s="453" t="s">
        <v>2591</v>
      </c>
      <c r="J760" s="453" t="s">
        <v>2592</v>
      </c>
      <c r="K760" s="456"/>
      <c r="L760" s="456"/>
      <c r="M760" s="456"/>
      <c r="N760" s="454"/>
      <c r="O760" s="456"/>
      <c r="P760" s="456"/>
      <c r="Q760" s="456"/>
      <c r="R760" s="456"/>
      <c r="S760" s="456"/>
      <c r="T760" s="456"/>
      <c r="U760" s="456"/>
      <c r="V760" s="456"/>
      <c r="W760" s="456"/>
      <c r="X760" s="456"/>
      <c r="Y760" s="456"/>
      <c r="Z760" s="456"/>
      <c r="AA760" s="456"/>
      <c r="AB760" s="456"/>
      <c r="AC760" s="456"/>
      <c r="AD760" s="456"/>
      <c r="AE760" s="456"/>
      <c r="AF760" s="456"/>
      <c r="AG760" s="456"/>
      <c r="AH760" s="456"/>
      <c r="AI760" s="456"/>
      <c r="AJ760" s="456"/>
    </row>
    <row r="761" spans="1:36" ht="14.25" customHeight="1">
      <c r="A761" s="456"/>
      <c r="B761" s="298" t="s">
        <v>2593</v>
      </c>
      <c r="C761" s="298" t="s">
        <v>2593</v>
      </c>
      <c r="D761" s="298" t="s">
        <v>2593</v>
      </c>
      <c r="E761" s="298" t="s">
        <v>2593</v>
      </c>
      <c r="F761" s="298" t="s">
        <v>2593</v>
      </c>
      <c r="G761" s="298" t="s">
        <v>2593</v>
      </c>
      <c r="H761" s="298" t="s">
        <v>2593</v>
      </c>
      <c r="I761" s="298" t="s">
        <v>2593</v>
      </c>
      <c r="J761" s="298" t="s">
        <v>2593</v>
      </c>
      <c r="K761" s="456"/>
      <c r="L761" s="456"/>
      <c r="M761" s="456"/>
      <c r="N761" s="404"/>
      <c r="O761" s="456"/>
      <c r="P761" s="456"/>
      <c r="Q761" s="456"/>
      <c r="R761" s="456"/>
      <c r="S761" s="456"/>
      <c r="T761" s="456"/>
      <c r="U761" s="456"/>
      <c r="V761" s="456"/>
      <c r="W761" s="456"/>
      <c r="X761" s="456"/>
      <c r="Y761" s="456"/>
      <c r="Z761" s="456"/>
      <c r="AA761" s="456"/>
      <c r="AB761" s="456"/>
      <c r="AC761" s="456"/>
      <c r="AD761" s="456"/>
      <c r="AE761" s="456"/>
      <c r="AF761" s="456"/>
      <c r="AG761" s="456"/>
      <c r="AH761" s="456"/>
      <c r="AI761" s="456"/>
      <c r="AJ761" s="456"/>
    </row>
    <row r="762" spans="1:36" ht="14.25" customHeight="1">
      <c r="A762" s="456"/>
      <c r="B762" s="341" t="s">
        <v>1503</v>
      </c>
      <c r="C762" s="404" t="s">
        <v>217</v>
      </c>
      <c r="D762" s="404" t="s">
        <v>217</v>
      </c>
      <c r="E762" s="341" t="s">
        <v>1506</v>
      </c>
      <c r="F762" s="456" t="s">
        <v>2594</v>
      </c>
      <c r="G762" s="456" t="s">
        <v>217</v>
      </c>
      <c r="H762" s="341" t="s">
        <v>217</v>
      </c>
      <c r="I762" s="341" t="s">
        <v>217</v>
      </c>
      <c r="J762" s="341" t="s">
        <v>217</v>
      </c>
      <c r="K762" s="456"/>
      <c r="L762" s="456"/>
      <c r="M762" s="456"/>
      <c r="N762" s="456"/>
      <c r="O762" s="456"/>
      <c r="P762" s="456"/>
      <c r="Q762" s="456"/>
      <c r="R762" s="456"/>
      <c r="S762" s="456"/>
      <c r="T762" s="456"/>
      <c r="U762" s="456"/>
      <c r="V762" s="456"/>
      <c r="W762" s="456"/>
      <c r="X762" s="456"/>
      <c r="Y762" s="456"/>
      <c r="Z762" s="456"/>
      <c r="AA762" s="456"/>
      <c r="AB762" s="456"/>
      <c r="AC762" s="456"/>
      <c r="AD762" s="456"/>
      <c r="AE762" s="456"/>
      <c r="AF762" s="456"/>
      <c r="AG762" s="456"/>
      <c r="AH762" s="456"/>
      <c r="AI762" s="456"/>
      <c r="AJ762" s="456"/>
    </row>
    <row r="763" spans="1:36" ht="14.25" customHeight="1">
      <c r="A763" s="456"/>
      <c r="B763" s="331" t="s">
        <v>2595</v>
      </c>
      <c r="C763" s="331" t="s">
        <v>2227</v>
      </c>
      <c r="D763" s="331" t="s">
        <v>2227</v>
      </c>
      <c r="E763" s="331" t="s">
        <v>2596</v>
      </c>
      <c r="F763" s="456">
        <v>300</v>
      </c>
      <c r="G763" s="456">
        <v>700</v>
      </c>
      <c r="H763" s="331" t="s">
        <v>1945</v>
      </c>
      <c r="I763" s="331" t="s">
        <v>2227</v>
      </c>
      <c r="J763" s="331" t="s">
        <v>2399</v>
      </c>
      <c r="K763" s="456"/>
      <c r="L763" s="456"/>
      <c r="M763" s="456"/>
      <c r="N763" s="456"/>
      <c r="O763" s="456"/>
      <c r="P763" s="456"/>
      <c r="Q763" s="456"/>
      <c r="R763" s="456"/>
      <c r="S763" s="456"/>
      <c r="T763" s="456"/>
      <c r="U763" s="456"/>
      <c r="V763" s="456"/>
      <c r="W763" s="456"/>
      <c r="X763" s="456"/>
      <c r="Y763" s="456"/>
      <c r="Z763" s="456"/>
      <c r="AA763" s="456"/>
      <c r="AB763" s="456"/>
      <c r="AC763" s="456"/>
      <c r="AD763" s="456"/>
      <c r="AE763" s="456"/>
      <c r="AF763" s="456"/>
      <c r="AG763" s="456"/>
      <c r="AH763" s="456"/>
      <c r="AI763" s="456"/>
      <c r="AJ763" s="456"/>
    </row>
    <row r="764" spans="1:36" ht="14.25" customHeight="1">
      <c r="A764" s="456"/>
      <c r="B764" s="336" t="s">
        <v>2597</v>
      </c>
      <c r="C764" s="336" t="s">
        <v>1945</v>
      </c>
      <c r="D764" s="336" t="s">
        <v>1945</v>
      </c>
      <c r="E764" s="336">
        <v>300</v>
      </c>
      <c r="F764" s="456">
        <v>500</v>
      </c>
      <c r="G764" s="456">
        <v>500</v>
      </c>
      <c r="H764" s="336" t="s">
        <v>1945</v>
      </c>
      <c r="I764" s="336" t="s">
        <v>1945</v>
      </c>
      <c r="J764" s="336" t="s">
        <v>2598</v>
      </c>
      <c r="K764" s="456"/>
      <c r="L764" s="456"/>
      <c r="M764" s="456"/>
      <c r="N764" s="456"/>
      <c r="O764" s="456"/>
      <c r="P764" s="456"/>
      <c r="Q764" s="456"/>
      <c r="R764" s="456"/>
      <c r="S764" s="456"/>
      <c r="T764" s="456"/>
      <c r="U764" s="456"/>
      <c r="V764" s="456"/>
      <c r="W764" s="456"/>
      <c r="X764" s="456"/>
      <c r="Y764" s="456"/>
      <c r="Z764" s="456"/>
      <c r="AA764" s="456"/>
      <c r="AB764" s="456"/>
      <c r="AC764" s="456"/>
      <c r="AD764" s="456"/>
      <c r="AE764" s="456"/>
      <c r="AF764" s="456"/>
      <c r="AG764" s="456"/>
      <c r="AH764" s="456"/>
      <c r="AI764" s="456"/>
      <c r="AJ764" s="456"/>
    </row>
    <row r="765" spans="1:36" ht="14.25" customHeight="1">
      <c r="A765" s="456"/>
      <c r="B765" s="341">
        <v>7</v>
      </c>
      <c r="C765" s="346">
        <v>5</v>
      </c>
      <c r="D765" s="346">
        <v>5</v>
      </c>
      <c r="E765" s="341">
        <v>15</v>
      </c>
      <c r="F765" s="456">
        <v>20</v>
      </c>
      <c r="G765" s="456">
        <v>6</v>
      </c>
      <c r="H765" s="341">
        <v>4</v>
      </c>
      <c r="I765" s="341">
        <v>10</v>
      </c>
      <c r="J765" s="341">
        <v>15</v>
      </c>
      <c r="K765" s="456"/>
      <c r="L765" s="456"/>
      <c r="M765" s="456"/>
      <c r="N765" s="456"/>
      <c r="O765" s="456"/>
      <c r="P765" s="456"/>
      <c r="Q765" s="456"/>
      <c r="R765" s="456"/>
      <c r="S765" s="456"/>
      <c r="T765" s="456"/>
      <c r="U765" s="456"/>
      <c r="V765" s="456"/>
      <c r="W765" s="456"/>
      <c r="X765" s="456"/>
      <c r="Y765" s="456"/>
      <c r="Z765" s="456"/>
      <c r="AA765" s="456"/>
      <c r="AB765" s="456"/>
      <c r="AC765" s="456"/>
      <c r="AD765" s="456"/>
      <c r="AE765" s="456"/>
      <c r="AF765" s="456"/>
      <c r="AG765" s="456"/>
      <c r="AH765" s="456"/>
      <c r="AI765" s="456"/>
      <c r="AJ765" s="456"/>
    </row>
    <row r="766" spans="1:36" ht="14.25" customHeight="1">
      <c r="A766" s="456"/>
      <c r="B766" s="346">
        <v>10</v>
      </c>
      <c r="C766" s="346">
        <v>5</v>
      </c>
      <c r="D766" s="346">
        <v>5</v>
      </c>
      <c r="E766" s="346">
        <v>15</v>
      </c>
      <c r="F766" s="456">
        <v>20</v>
      </c>
      <c r="G766" s="456">
        <v>6</v>
      </c>
      <c r="H766" s="346">
        <v>4</v>
      </c>
      <c r="I766" s="346">
        <v>10</v>
      </c>
      <c r="J766" s="346">
        <v>15</v>
      </c>
      <c r="K766" s="456"/>
      <c r="L766" s="456"/>
      <c r="M766" s="456"/>
      <c r="N766" s="456"/>
      <c r="O766" s="456"/>
      <c r="P766" s="456"/>
      <c r="Q766" s="456"/>
      <c r="R766" s="456"/>
      <c r="S766" s="456"/>
      <c r="T766" s="456"/>
      <c r="U766" s="456"/>
      <c r="V766" s="456"/>
      <c r="W766" s="456"/>
      <c r="X766" s="456"/>
      <c r="Y766" s="456"/>
      <c r="Z766" s="456"/>
      <c r="AA766" s="456"/>
      <c r="AB766" s="456"/>
      <c r="AC766" s="456"/>
      <c r="AD766" s="456"/>
      <c r="AE766" s="456"/>
      <c r="AF766" s="456"/>
      <c r="AG766" s="456"/>
      <c r="AH766" s="456"/>
      <c r="AI766" s="456"/>
      <c r="AJ766" s="456"/>
    </row>
    <row r="767" spans="1:36" ht="14.25" customHeight="1">
      <c r="A767" s="456"/>
      <c r="B767" s="350">
        <v>-0.3</v>
      </c>
      <c r="C767" s="350">
        <v>0</v>
      </c>
      <c r="D767" s="350">
        <v>0</v>
      </c>
      <c r="E767" s="350">
        <v>-0.5</v>
      </c>
      <c r="F767" s="456"/>
      <c r="G767" s="456">
        <v>0</v>
      </c>
      <c r="H767" s="350">
        <v>0.2</v>
      </c>
      <c r="I767" s="350">
        <v>0.4</v>
      </c>
      <c r="J767" s="350">
        <v>0.4</v>
      </c>
      <c r="K767" s="456"/>
      <c r="L767" s="456"/>
      <c r="M767" s="456"/>
      <c r="N767" s="456"/>
      <c r="O767" s="456"/>
      <c r="P767" s="456"/>
      <c r="Q767" s="456"/>
      <c r="R767" s="456"/>
      <c r="S767" s="456"/>
      <c r="T767" s="456"/>
      <c r="U767" s="456"/>
      <c r="V767" s="456"/>
      <c r="W767" s="456"/>
      <c r="X767" s="456"/>
      <c r="Y767" s="456"/>
      <c r="Z767" s="456"/>
      <c r="AA767" s="456"/>
      <c r="AB767" s="456"/>
      <c r="AC767" s="456"/>
      <c r="AD767" s="456"/>
      <c r="AE767" s="456"/>
      <c r="AF767" s="456"/>
      <c r="AG767" s="456"/>
      <c r="AH767" s="456"/>
      <c r="AI767" s="456"/>
      <c r="AJ767" s="456"/>
    </row>
    <row r="768" spans="1:36" ht="14.25" customHeight="1">
      <c r="A768" s="456"/>
      <c r="B768" s="354">
        <v>0.5</v>
      </c>
      <c r="C768" s="354">
        <v>0</v>
      </c>
      <c r="D768" s="354">
        <v>0</v>
      </c>
      <c r="E768" s="354">
        <v>0.4</v>
      </c>
      <c r="F768" s="463"/>
      <c r="G768" s="456">
        <v>0</v>
      </c>
      <c r="H768" s="354">
        <v>0.2</v>
      </c>
      <c r="I768" s="354">
        <v>0.4</v>
      </c>
      <c r="J768" s="354">
        <v>0.4</v>
      </c>
      <c r="K768" s="456"/>
      <c r="L768" s="456"/>
      <c r="M768" s="456"/>
      <c r="N768" s="456"/>
      <c r="O768" s="456"/>
      <c r="P768" s="456"/>
      <c r="Q768" s="456"/>
      <c r="R768" s="456"/>
      <c r="S768" s="456"/>
      <c r="T768" s="456"/>
      <c r="U768" s="456"/>
      <c r="V768" s="456"/>
      <c r="W768" s="456"/>
      <c r="X768" s="456"/>
      <c r="Y768" s="456"/>
      <c r="Z768" s="456"/>
      <c r="AA768" s="456"/>
      <c r="AB768" s="456"/>
      <c r="AC768" s="456"/>
      <c r="AD768" s="456"/>
      <c r="AE768" s="456"/>
      <c r="AF768" s="456"/>
      <c r="AG768" s="456"/>
      <c r="AH768" s="456"/>
      <c r="AI768" s="456"/>
      <c r="AJ768" s="456"/>
    </row>
    <row r="769" spans="1:36" ht="14.25" customHeight="1">
      <c r="A769" s="456"/>
      <c r="B769" s="358">
        <v>-0.2</v>
      </c>
      <c r="C769" s="358">
        <v>0</v>
      </c>
      <c r="D769" s="358">
        <v>0</v>
      </c>
      <c r="E769" s="358">
        <v>0.4</v>
      </c>
      <c r="F769" s="456"/>
      <c r="G769" s="456">
        <v>0</v>
      </c>
      <c r="H769" s="358" t="s">
        <v>2599</v>
      </c>
      <c r="I769" s="358">
        <v>0.4</v>
      </c>
      <c r="J769" s="358">
        <v>0.4</v>
      </c>
      <c r="K769" s="456"/>
      <c r="L769" s="456"/>
      <c r="M769" s="456"/>
      <c r="N769" s="456"/>
      <c r="O769" s="456"/>
      <c r="P769" s="456"/>
      <c r="Q769" s="456"/>
      <c r="R769" s="456"/>
      <c r="S769" s="456"/>
      <c r="T769" s="456"/>
      <c r="U769" s="456"/>
      <c r="V769" s="456"/>
      <c r="W769" s="456"/>
      <c r="X769" s="456"/>
      <c r="Y769" s="456"/>
      <c r="Z769" s="456"/>
      <c r="AA769" s="456"/>
      <c r="AB769" s="456"/>
      <c r="AC769" s="456"/>
      <c r="AD769" s="456"/>
      <c r="AE769" s="456"/>
      <c r="AF769" s="456"/>
      <c r="AG769" s="456"/>
      <c r="AH769" s="456"/>
      <c r="AI769" s="456"/>
      <c r="AJ769" s="456"/>
    </row>
    <row r="770" spans="1:36" ht="14.25" customHeight="1">
      <c r="A770" s="456"/>
      <c r="B770" s="362">
        <v>0.2</v>
      </c>
      <c r="C770" s="362">
        <v>0</v>
      </c>
      <c r="D770" s="362">
        <v>0</v>
      </c>
      <c r="E770" s="362">
        <v>0.4</v>
      </c>
      <c r="F770" s="456"/>
      <c r="G770" s="456">
        <v>0</v>
      </c>
      <c r="H770" s="362">
        <v>0.2</v>
      </c>
      <c r="I770" s="362">
        <v>0.4</v>
      </c>
      <c r="J770" s="362">
        <v>0.4</v>
      </c>
      <c r="K770" s="456"/>
      <c r="L770" s="456"/>
      <c r="M770" s="456"/>
      <c r="N770" s="456"/>
      <c r="O770" s="456"/>
      <c r="P770" s="456"/>
      <c r="Q770" s="456"/>
      <c r="R770" s="456"/>
      <c r="S770" s="456"/>
      <c r="T770" s="456"/>
      <c r="U770" s="456"/>
      <c r="V770" s="456"/>
      <c r="W770" s="456"/>
      <c r="X770" s="456"/>
      <c r="Y770" s="456"/>
      <c r="Z770" s="456"/>
      <c r="AA770" s="456"/>
      <c r="AB770" s="456"/>
      <c r="AC770" s="456"/>
      <c r="AD770" s="456"/>
      <c r="AE770" s="456"/>
      <c r="AF770" s="456"/>
      <c r="AG770" s="456"/>
      <c r="AH770" s="456"/>
      <c r="AI770" s="456"/>
      <c r="AJ770" s="456"/>
    </row>
    <row r="771" spans="1:36" ht="14.25" customHeight="1">
      <c r="A771" s="456"/>
      <c r="B771" s="367">
        <v>0</v>
      </c>
      <c r="C771" s="367">
        <v>0</v>
      </c>
      <c r="D771" s="367">
        <v>0</v>
      </c>
      <c r="E771" s="367">
        <v>0.4</v>
      </c>
      <c r="F771" s="456"/>
      <c r="G771" s="456">
        <v>0</v>
      </c>
      <c r="H771" s="367">
        <v>0.2</v>
      </c>
      <c r="I771" s="367">
        <v>0.4</v>
      </c>
      <c r="J771" s="367">
        <v>0.4</v>
      </c>
      <c r="K771" s="456"/>
      <c r="L771" s="456"/>
      <c r="M771" s="456"/>
      <c r="N771" s="456"/>
      <c r="O771" s="456"/>
      <c r="P771" s="456"/>
      <c r="Q771" s="456"/>
      <c r="R771" s="456"/>
      <c r="S771" s="456"/>
      <c r="T771" s="456"/>
      <c r="U771" s="456"/>
      <c r="V771" s="456"/>
      <c r="W771" s="456"/>
      <c r="X771" s="456"/>
      <c r="Y771" s="456"/>
      <c r="Z771" s="456"/>
      <c r="AA771" s="456"/>
      <c r="AB771" s="456"/>
      <c r="AC771" s="456"/>
      <c r="AD771" s="456"/>
      <c r="AE771" s="456"/>
      <c r="AF771" s="456"/>
      <c r="AG771" s="456"/>
      <c r="AH771" s="456"/>
      <c r="AI771" s="456"/>
      <c r="AJ771" s="456"/>
    </row>
    <row r="772" spans="1:36" ht="14.25" customHeight="1">
      <c r="A772" s="456"/>
      <c r="B772" s="371">
        <v>0</v>
      </c>
      <c r="C772" s="371">
        <v>0</v>
      </c>
      <c r="D772" s="371">
        <v>0</v>
      </c>
      <c r="E772" s="371">
        <v>0.4</v>
      </c>
      <c r="F772" s="456"/>
      <c r="G772" s="456">
        <v>0</v>
      </c>
      <c r="H772" s="371">
        <v>0.2</v>
      </c>
      <c r="I772" s="371">
        <v>0.4</v>
      </c>
      <c r="J772" s="371">
        <v>0.4</v>
      </c>
      <c r="K772" s="456"/>
      <c r="L772" s="456"/>
      <c r="M772" s="456"/>
      <c r="N772" s="456"/>
      <c r="O772" s="456"/>
      <c r="P772" s="456"/>
      <c r="Q772" s="456"/>
      <c r="R772" s="456"/>
      <c r="S772" s="456"/>
      <c r="T772" s="456"/>
      <c r="U772" s="456"/>
      <c r="V772" s="456"/>
      <c r="W772" s="456"/>
      <c r="X772" s="456"/>
      <c r="Y772" s="456"/>
      <c r="Z772" s="456"/>
      <c r="AA772" s="456"/>
      <c r="AB772" s="456"/>
      <c r="AC772" s="456"/>
      <c r="AD772" s="456"/>
      <c r="AE772" s="456"/>
      <c r="AF772" s="456"/>
      <c r="AG772" s="456"/>
      <c r="AH772" s="456"/>
      <c r="AI772" s="456"/>
      <c r="AJ772" s="456"/>
    </row>
    <row r="773" spans="1:36" ht="14.25" customHeight="1">
      <c r="A773" s="456"/>
      <c r="B773" s="375">
        <v>0</v>
      </c>
      <c r="C773" s="375">
        <v>0</v>
      </c>
      <c r="D773" s="375">
        <v>0</v>
      </c>
      <c r="E773" s="375">
        <v>0.4</v>
      </c>
      <c r="F773" s="456"/>
      <c r="G773" s="456">
        <v>0</v>
      </c>
      <c r="H773" s="375">
        <v>0.2</v>
      </c>
      <c r="I773" s="375">
        <v>0.4</v>
      </c>
      <c r="J773" s="375">
        <v>0.4</v>
      </c>
      <c r="K773" s="456"/>
      <c r="L773" s="456"/>
      <c r="M773" s="456"/>
      <c r="N773" s="456"/>
      <c r="O773" s="456"/>
      <c r="P773" s="456"/>
      <c r="Q773" s="456"/>
      <c r="R773" s="456"/>
      <c r="S773" s="456"/>
      <c r="T773" s="456"/>
      <c r="U773" s="456"/>
      <c r="V773" s="456"/>
      <c r="W773" s="456"/>
      <c r="X773" s="456"/>
      <c r="Y773" s="456"/>
      <c r="Z773" s="456"/>
      <c r="AA773" s="456"/>
      <c r="AB773" s="456"/>
      <c r="AC773" s="456"/>
      <c r="AD773" s="456"/>
      <c r="AE773" s="456"/>
      <c r="AF773" s="456"/>
      <c r="AG773" s="456"/>
      <c r="AH773" s="456"/>
      <c r="AI773" s="456"/>
      <c r="AJ773" s="456"/>
    </row>
    <row r="774" spans="1:36" ht="14.25" customHeight="1">
      <c r="A774" s="456"/>
      <c r="B774" s="379">
        <v>0</v>
      </c>
      <c r="C774" s="379">
        <v>0</v>
      </c>
      <c r="D774" s="379">
        <v>0</v>
      </c>
      <c r="E774" s="379">
        <v>1</v>
      </c>
      <c r="F774" s="456"/>
      <c r="G774" s="456">
        <v>0</v>
      </c>
      <c r="H774" s="379">
        <v>0.2</v>
      </c>
      <c r="I774" s="379">
        <v>0.4</v>
      </c>
      <c r="J774" s="379">
        <v>0.4</v>
      </c>
      <c r="K774" s="456"/>
      <c r="L774" s="456"/>
      <c r="M774" s="456"/>
      <c r="N774" s="456"/>
      <c r="O774" s="456"/>
      <c r="P774" s="456"/>
      <c r="Q774" s="456"/>
      <c r="R774" s="456"/>
      <c r="S774" s="456"/>
      <c r="T774" s="456"/>
      <c r="U774" s="456"/>
      <c r="V774" s="456"/>
      <c r="W774" s="456"/>
      <c r="X774" s="456"/>
      <c r="Y774" s="456"/>
      <c r="Z774" s="456"/>
      <c r="AA774" s="456"/>
      <c r="AB774" s="456"/>
      <c r="AC774" s="456"/>
      <c r="AD774" s="456"/>
      <c r="AE774" s="456"/>
      <c r="AF774" s="456"/>
      <c r="AG774" s="456"/>
      <c r="AH774" s="456"/>
      <c r="AI774" s="456"/>
      <c r="AJ774" s="456"/>
    </row>
    <row r="775" spans="1:36" ht="14.25" customHeight="1">
      <c r="A775" s="456"/>
      <c r="B775" s="383">
        <v>0</v>
      </c>
      <c r="C775" s="383">
        <v>0</v>
      </c>
      <c r="D775" s="383">
        <v>0</v>
      </c>
      <c r="E775" s="383">
        <v>1</v>
      </c>
      <c r="F775" s="456"/>
      <c r="G775" s="456">
        <v>0</v>
      </c>
      <c r="H775" s="383">
        <v>0.2</v>
      </c>
      <c r="I775" s="383">
        <v>0.4</v>
      </c>
      <c r="J775" s="383">
        <v>0.4</v>
      </c>
      <c r="K775" s="456"/>
      <c r="L775" s="456"/>
      <c r="M775" s="456"/>
      <c r="N775" s="456"/>
      <c r="O775" s="456"/>
      <c r="P775" s="456"/>
      <c r="Q775" s="456"/>
      <c r="R775" s="456"/>
      <c r="S775" s="456"/>
      <c r="T775" s="456"/>
      <c r="U775" s="456"/>
      <c r="V775" s="456"/>
      <c r="W775" s="456"/>
      <c r="X775" s="456"/>
      <c r="Y775" s="456"/>
      <c r="Z775" s="456"/>
      <c r="AA775" s="456"/>
      <c r="AB775" s="456"/>
      <c r="AC775" s="456"/>
      <c r="AD775" s="456"/>
      <c r="AE775" s="456"/>
      <c r="AF775" s="456"/>
      <c r="AG775" s="456"/>
      <c r="AH775" s="456"/>
      <c r="AI775" s="456"/>
      <c r="AJ775" s="456"/>
    </row>
    <row r="776" spans="1:36" ht="14.25" customHeight="1">
      <c r="A776" s="456"/>
      <c r="B776" s="341">
        <v>6</v>
      </c>
      <c r="C776" s="341">
        <v>0</v>
      </c>
      <c r="D776" s="341">
        <v>0</v>
      </c>
      <c r="E776" s="341">
        <v>15</v>
      </c>
      <c r="F776" s="456">
        <v>10</v>
      </c>
      <c r="G776" s="456">
        <v>5</v>
      </c>
      <c r="H776" s="341">
        <v>5</v>
      </c>
      <c r="I776" s="341">
        <v>5</v>
      </c>
      <c r="J776" s="341">
        <v>5</v>
      </c>
      <c r="K776" s="456"/>
      <c r="L776" s="456"/>
      <c r="M776" s="456"/>
      <c r="N776" s="456"/>
      <c r="O776" s="456"/>
      <c r="P776" s="456"/>
      <c r="Q776" s="456"/>
      <c r="R776" s="456"/>
      <c r="S776" s="456"/>
      <c r="T776" s="456"/>
      <c r="U776" s="456"/>
      <c r="V776" s="456"/>
      <c r="W776" s="456"/>
      <c r="X776" s="456"/>
      <c r="Y776" s="456"/>
      <c r="Z776" s="456"/>
      <c r="AA776" s="456"/>
      <c r="AB776" s="456"/>
      <c r="AC776" s="456"/>
      <c r="AD776" s="456"/>
      <c r="AE776" s="456"/>
      <c r="AF776" s="456"/>
      <c r="AG776" s="456"/>
      <c r="AH776" s="456"/>
      <c r="AI776" s="456"/>
      <c r="AJ776" s="456"/>
    </row>
    <row r="777" spans="1:36" ht="14.25" customHeight="1">
      <c r="A777" s="456"/>
      <c r="B777" s="341">
        <v>0</v>
      </c>
      <c r="C777" s="341">
        <v>0</v>
      </c>
      <c r="D777" s="341">
        <v>0</v>
      </c>
      <c r="E777" s="341">
        <v>0</v>
      </c>
      <c r="F777" s="456">
        <v>15</v>
      </c>
      <c r="G777" s="456">
        <v>5</v>
      </c>
      <c r="H777" s="341">
        <v>5</v>
      </c>
      <c r="I777" s="341">
        <v>5</v>
      </c>
      <c r="J777" s="341">
        <v>5</v>
      </c>
      <c r="K777" s="456"/>
      <c r="L777" s="456"/>
      <c r="M777" s="456"/>
      <c r="N777" s="456"/>
      <c r="O777" s="456"/>
      <c r="P777" s="456"/>
      <c r="Q777" s="456"/>
      <c r="R777" s="456"/>
      <c r="S777" s="456"/>
      <c r="T777" s="456"/>
      <c r="U777" s="456"/>
      <c r="V777" s="456"/>
      <c r="W777" s="456"/>
      <c r="X777" s="456"/>
      <c r="Y777" s="456"/>
      <c r="Z777" s="456"/>
      <c r="AA777" s="456"/>
      <c r="AB777" s="456"/>
      <c r="AC777" s="456"/>
      <c r="AD777" s="456"/>
      <c r="AE777" s="456"/>
      <c r="AF777" s="456"/>
      <c r="AG777" s="456"/>
      <c r="AH777" s="456"/>
      <c r="AI777" s="456"/>
      <c r="AJ777" s="456"/>
    </row>
    <row r="778" spans="1:36" ht="14.25" customHeight="1">
      <c r="A778" s="456"/>
      <c r="B778" s="388">
        <v>9</v>
      </c>
      <c r="C778" s="388">
        <v>0</v>
      </c>
      <c r="D778" s="388">
        <v>0</v>
      </c>
      <c r="E778" s="388">
        <v>0</v>
      </c>
      <c r="F778" s="456">
        <v>30</v>
      </c>
      <c r="G778" s="456">
        <v>5</v>
      </c>
      <c r="H778" s="388">
        <v>5</v>
      </c>
      <c r="I778" s="388">
        <v>5</v>
      </c>
      <c r="J778" s="388">
        <v>5</v>
      </c>
      <c r="K778" s="456"/>
      <c r="L778" s="456"/>
      <c r="M778" s="456"/>
      <c r="N778" s="456"/>
      <c r="O778" s="456"/>
      <c r="P778" s="456"/>
      <c r="Q778" s="456"/>
      <c r="R778" s="456"/>
      <c r="S778" s="456"/>
      <c r="T778" s="456"/>
      <c r="U778" s="456"/>
      <c r="V778" s="456"/>
      <c r="W778" s="456"/>
      <c r="X778" s="456"/>
      <c r="Y778" s="456"/>
      <c r="Z778" s="456"/>
      <c r="AA778" s="456"/>
      <c r="AB778" s="456"/>
      <c r="AC778" s="456"/>
      <c r="AD778" s="456"/>
      <c r="AE778" s="456"/>
      <c r="AF778" s="456"/>
      <c r="AG778" s="456"/>
      <c r="AH778" s="456"/>
      <c r="AI778" s="456"/>
      <c r="AJ778" s="456"/>
    </row>
    <row r="779" spans="1:36" ht="14.25" customHeight="1">
      <c r="A779" s="456"/>
      <c r="B779" s="341" t="s">
        <v>2600</v>
      </c>
      <c r="C779" s="470" t="s">
        <v>2601</v>
      </c>
      <c r="D779" s="470" t="s">
        <v>2601</v>
      </c>
      <c r="E779" s="341" t="s">
        <v>2602</v>
      </c>
      <c r="F779" s="456" t="s">
        <v>2603</v>
      </c>
      <c r="G779" s="456" t="s">
        <v>1666</v>
      </c>
      <c r="H779" s="341" t="s">
        <v>2604</v>
      </c>
      <c r="I779" s="341" t="s">
        <v>2605</v>
      </c>
      <c r="J779" s="341" t="s">
        <v>2606</v>
      </c>
      <c r="K779" s="456"/>
      <c r="L779" s="456"/>
      <c r="M779" s="456"/>
      <c r="N779" s="456"/>
      <c r="O779" s="456"/>
      <c r="P779" s="456"/>
      <c r="Q779" s="456"/>
      <c r="R779" s="456"/>
      <c r="S779" s="456"/>
      <c r="T779" s="456"/>
      <c r="U779" s="456"/>
      <c r="V779" s="456"/>
      <c r="W779" s="456"/>
      <c r="X779" s="456"/>
      <c r="Y779" s="456"/>
      <c r="Z779" s="456"/>
      <c r="AA779" s="456"/>
      <c r="AB779" s="456"/>
      <c r="AC779" s="456"/>
      <c r="AD779" s="456"/>
      <c r="AE779" s="456"/>
      <c r="AF779" s="456"/>
      <c r="AG779" s="456"/>
      <c r="AH779" s="456"/>
      <c r="AI779" s="456"/>
      <c r="AJ779" s="456"/>
    </row>
    <row r="780" spans="1:36" ht="14.25" customHeight="1">
      <c r="A780" s="456"/>
      <c r="B780" s="392"/>
      <c r="C780" s="392">
        <v>3</v>
      </c>
      <c r="D780" s="392">
        <v>3</v>
      </c>
      <c r="E780" s="392"/>
      <c r="F780" s="456"/>
      <c r="G780" s="456"/>
      <c r="H780" s="392" t="s">
        <v>2328</v>
      </c>
      <c r="I780" s="392" t="s">
        <v>2328</v>
      </c>
      <c r="J780" s="392" t="s">
        <v>2328</v>
      </c>
      <c r="K780" s="456"/>
      <c r="L780" s="456"/>
      <c r="M780" s="456"/>
      <c r="N780" s="456"/>
      <c r="O780" s="456"/>
      <c r="P780" s="456"/>
      <c r="Q780" s="456"/>
      <c r="R780" s="456"/>
      <c r="S780" s="456"/>
      <c r="T780" s="456"/>
      <c r="U780" s="456"/>
      <c r="V780" s="456"/>
      <c r="W780" s="456"/>
      <c r="X780" s="456"/>
      <c r="Y780" s="456"/>
      <c r="Z780" s="456"/>
      <c r="AA780" s="456"/>
      <c r="AB780" s="456"/>
      <c r="AC780" s="456"/>
      <c r="AD780" s="456"/>
      <c r="AE780" s="456"/>
      <c r="AF780" s="456"/>
      <c r="AG780" s="456"/>
      <c r="AH780" s="456"/>
      <c r="AI780" s="456"/>
      <c r="AJ780" s="456"/>
    </row>
    <row r="781" spans="1:36" ht="14.25" customHeight="1">
      <c r="A781" s="456"/>
      <c r="B781" s="354">
        <v>0</v>
      </c>
      <c r="C781" s="354">
        <v>0</v>
      </c>
      <c r="D781" s="354">
        <v>0</v>
      </c>
      <c r="E781" s="354"/>
      <c r="F781" s="456" t="s">
        <v>2607</v>
      </c>
      <c r="G781" s="456"/>
      <c r="H781" s="354">
        <v>0</v>
      </c>
      <c r="I781" s="354">
        <v>0</v>
      </c>
      <c r="J781" s="354">
        <v>0</v>
      </c>
      <c r="K781" s="456"/>
      <c r="L781" s="456"/>
      <c r="M781" s="456"/>
      <c r="N781" s="456"/>
      <c r="O781" s="456"/>
      <c r="P781" s="456"/>
      <c r="Q781" s="456"/>
      <c r="R781" s="456"/>
      <c r="S781" s="456"/>
      <c r="T781" s="456"/>
      <c r="U781" s="456"/>
      <c r="V781" s="456"/>
      <c r="W781" s="456"/>
      <c r="X781" s="456"/>
      <c r="Y781" s="456"/>
      <c r="Z781" s="456"/>
      <c r="AA781" s="456"/>
      <c r="AB781" s="456"/>
      <c r="AC781" s="456"/>
      <c r="AD781" s="456"/>
      <c r="AE781" s="456"/>
      <c r="AF781" s="456"/>
      <c r="AG781" s="456"/>
      <c r="AH781" s="456"/>
      <c r="AI781" s="456"/>
      <c r="AJ781" s="456"/>
    </row>
    <row r="782" spans="1:36" ht="14.25" customHeight="1">
      <c r="A782" s="456"/>
      <c r="B782" s="470">
        <v>12</v>
      </c>
      <c r="C782" s="388">
        <v>0</v>
      </c>
      <c r="D782" s="388">
        <v>0</v>
      </c>
      <c r="E782" s="470"/>
      <c r="F782" s="456"/>
      <c r="G782" s="456"/>
      <c r="H782" s="341">
        <v>12</v>
      </c>
      <c r="I782" s="341">
        <v>12</v>
      </c>
      <c r="J782" s="341">
        <v>12</v>
      </c>
      <c r="K782" s="456"/>
      <c r="L782" s="456"/>
      <c r="M782" s="456"/>
      <c r="N782" s="456"/>
      <c r="O782" s="456"/>
      <c r="P782" s="456"/>
      <c r="Q782" s="456"/>
      <c r="R782" s="456"/>
      <c r="S782" s="456"/>
      <c r="T782" s="456"/>
      <c r="U782" s="456"/>
      <c r="V782" s="456"/>
      <c r="W782" s="456"/>
      <c r="X782" s="456"/>
      <c r="Y782" s="456"/>
      <c r="Z782" s="456"/>
      <c r="AA782" s="456"/>
      <c r="AB782" s="456"/>
      <c r="AC782" s="456"/>
      <c r="AD782" s="456"/>
      <c r="AE782" s="456"/>
      <c r="AF782" s="456"/>
      <c r="AG782" s="456"/>
      <c r="AH782" s="456"/>
      <c r="AI782" s="456"/>
      <c r="AJ782" s="456"/>
    </row>
    <row r="783" spans="1:36" ht="30" customHeight="1">
      <c r="A783" s="456"/>
      <c r="B783" s="470" t="s">
        <v>2608</v>
      </c>
      <c r="C783" s="456">
        <v>8</v>
      </c>
      <c r="D783" s="456">
        <v>8</v>
      </c>
      <c r="E783" s="477" t="s">
        <v>2609</v>
      </c>
      <c r="F783" s="457" t="s">
        <v>2610</v>
      </c>
      <c r="G783" s="457" t="s">
        <v>2611</v>
      </c>
      <c r="H783" s="477" t="s">
        <v>2612</v>
      </c>
      <c r="I783" s="470" t="s">
        <v>2613</v>
      </c>
      <c r="J783" s="477" t="s">
        <v>2614</v>
      </c>
      <c r="K783" s="456"/>
      <c r="L783" s="456"/>
      <c r="M783" s="456"/>
      <c r="N783" s="456"/>
      <c r="O783" s="456"/>
      <c r="P783" s="456"/>
      <c r="Q783" s="456"/>
      <c r="R783" s="456"/>
      <c r="S783" s="456"/>
      <c r="T783" s="456"/>
      <c r="U783" s="456"/>
      <c r="V783" s="456"/>
      <c r="W783" s="456"/>
      <c r="X783" s="456"/>
      <c r="Y783" s="456"/>
      <c r="Z783" s="456"/>
      <c r="AA783" s="456"/>
      <c r="AB783" s="456"/>
      <c r="AC783" s="456"/>
      <c r="AD783" s="456"/>
      <c r="AE783" s="456"/>
      <c r="AF783" s="456"/>
      <c r="AG783" s="456"/>
      <c r="AH783" s="456"/>
      <c r="AI783" s="456"/>
      <c r="AJ783" s="456"/>
    </row>
    <row r="784" spans="1:36" ht="90" customHeight="1">
      <c r="A784" s="456"/>
      <c r="B784" s="477" t="s">
        <v>2615</v>
      </c>
      <c r="C784" s="477" t="s">
        <v>2616</v>
      </c>
      <c r="D784" s="477" t="s">
        <v>2616</v>
      </c>
      <c r="E784" s="477" t="s">
        <v>2617</v>
      </c>
      <c r="F784" s="457" t="s">
        <v>2618</v>
      </c>
      <c r="G784" s="457" t="s">
        <v>2619</v>
      </c>
      <c r="H784" s="477" t="s">
        <v>2620</v>
      </c>
      <c r="I784" s="477" t="s">
        <v>2621</v>
      </c>
      <c r="J784" s="456" t="s">
        <v>2622</v>
      </c>
      <c r="K784" s="456"/>
      <c r="L784" s="456"/>
      <c r="M784" s="456"/>
      <c r="N784" s="456"/>
      <c r="O784" s="456"/>
      <c r="P784" s="456"/>
      <c r="Q784" s="456"/>
      <c r="R784" s="456"/>
      <c r="S784" s="456"/>
      <c r="T784" s="456"/>
      <c r="U784" s="456"/>
      <c r="V784" s="456"/>
      <c r="W784" s="456"/>
      <c r="X784" s="456"/>
      <c r="Y784" s="456"/>
      <c r="Z784" s="456"/>
      <c r="AA784" s="456"/>
      <c r="AB784" s="456"/>
      <c r="AC784" s="456"/>
      <c r="AD784" s="456"/>
      <c r="AE784" s="456"/>
      <c r="AF784" s="456"/>
      <c r="AG784" s="456"/>
      <c r="AH784" s="456"/>
      <c r="AI784" s="456"/>
      <c r="AJ784" s="456"/>
    </row>
    <row r="785" spans="1:36" ht="60" customHeight="1">
      <c r="A785" s="456"/>
      <c r="B785" s="477" t="s">
        <v>2623</v>
      </c>
      <c r="C785" s="477" t="s">
        <v>2624</v>
      </c>
      <c r="D785" s="477" t="s">
        <v>2624</v>
      </c>
      <c r="E785" s="477" t="s">
        <v>2625</v>
      </c>
      <c r="F785" s="457" t="s">
        <v>2626</v>
      </c>
      <c r="G785" s="457" t="s">
        <v>2627</v>
      </c>
      <c r="H785" s="477" t="s">
        <v>2628</v>
      </c>
      <c r="I785" s="477" t="s">
        <v>2629</v>
      </c>
      <c r="J785" s="477" t="s">
        <v>2630</v>
      </c>
      <c r="K785" s="456"/>
      <c r="L785" s="456"/>
      <c r="M785" s="456"/>
      <c r="N785" s="456"/>
      <c r="O785" s="456"/>
      <c r="P785" s="456"/>
      <c r="Q785" s="456"/>
      <c r="R785" s="456"/>
      <c r="S785" s="456"/>
      <c r="T785" s="456"/>
      <c r="U785" s="456"/>
      <c r="V785" s="456"/>
      <c r="W785" s="456"/>
      <c r="X785" s="456"/>
      <c r="Y785" s="456"/>
      <c r="Z785" s="456"/>
      <c r="AA785" s="456"/>
      <c r="AB785" s="456"/>
      <c r="AC785" s="456"/>
      <c r="AD785" s="456"/>
      <c r="AE785" s="456"/>
      <c r="AF785" s="456"/>
      <c r="AG785" s="456"/>
      <c r="AH785" s="456"/>
      <c r="AI785" s="456"/>
      <c r="AJ785" s="456"/>
    </row>
    <row r="786" spans="1:36" ht="63" customHeight="1">
      <c r="A786" s="456"/>
      <c r="B786" s="477" t="s">
        <v>2631</v>
      </c>
      <c r="C786" s="477" t="s">
        <v>2632</v>
      </c>
      <c r="D786" s="477" t="s">
        <v>2632</v>
      </c>
      <c r="E786" s="477" t="s">
        <v>2633</v>
      </c>
      <c r="F786" s="457" t="s">
        <v>2634</v>
      </c>
      <c r="G786" s="457" t="s">
        <v>2635</v>
      </c>
      <c r="H786" s="477" t="s">
        <v>2636</v>
      </c>
      <c r="I786" s="477" t="s">
        <v>2637</v>
      </c>
      <c r="J786" s="456" t="s">
        <v>2638</v>
      </c>
      <c r="K786" s="456"/>
      <c r="L786" s="456"/>
      <c r="M786" s="456"/>
      <c r="N786" s="456"/>
      <c r="O786" s="456"/>
      <c r="P786" s="456"/>
      <c r="Q786" s="456"/>
      <c r="R786" s="456"/>
      <c r="S786" s="456"/>
      <c r="T786" s="456"/>
      <c r="U786" s="456"/>
      <c r="V786" s="456"/>
      <c r="W786" s="456"/>
      <c r="X786" s="456"/>
      <c r="Y786" s="456"/>
      <c r="Z786" s="456"/>
      <c r="AA786" s="456"/>
      <c r="AB786" s="456"/>
      <c r="AC786" s="456"/>
      <c r="AD786" s="456"/>
      <c r="AE786" s="456"/>
      <c r="AF786" s="456"/>
      <c r="AG786" s="456"/>
      <c r="AH786" s="456"/>
      <c r="AI786" s="456"/>
      <c r="AJ786" s="456"/>
    </row>
    <row r="787" spans="1:36" ht="54.75" customHeight="1">
      <c r="A787" s="456"/>
      <c r="B787" s="477" t="s">
        <v>2639</v>
      </c>
      <c r="C787" s="477" t="s">
        <v>2640</v>
      </c>
      <c r="D787" s="477" t="s">
        <v>2640</v>
      </c>
      <c r="E787" s="477" t="s">
        <v>2641</v>
      </c>
      <c r="F787" s="457" t="s">
        <v>2642</v>
      </c>
      <c r="G787" s="457" t="s">
        <v>2643</v>
      </c>
      <c r="H787" s="477" t="s">
        <v>2644</v>
      </c>
      <c r="I787" s="477" t="s">
        <v>2645</v>
      </c>
      <c r="J787" s="477" t="s">
        <v>2646</v>
      </c>
      <c r="K787" s="456"/>
      <c r="L787" s="456"/>
      <c r="M787" s="456"/>
      <c r="N787" s="456"/>
      <c r="O787" s="456"/>
      <c r="P787" s="456"/>
      <c r="Q787" s="456"/>
      <c r="R787" s="456"/>
      <c r="S787" s="456"/>
      <c r="T787" s="456"/>
      <c r="U787" s="456"/>
      <c r="V787" s="456"/>
      <c r="W787" s="456"/>
      <c r="X787" s="456"/>
      <c r="Y787" s="456"/>
      <c r="Z787" s="456"/>
      <c r="AA787" s="456"/>
      <c r="AB787" s="456"/>
      <c r="AC787" s="456"/>
      <c r="AD787" s="456"/>
      <c r="AE787" s="456"/>
      <c r="AF787" s="456"/>
      <c r="AG787" s="456"/>
      <c r="AH787" s="456"/>
      <c r="AI787" s="456"/>
      <c r="AJ787" s="456"/>
    </row>
    <row r="788" spans="1:36" ht="69" customHeight="1">
      <c r="A788" s="456"/>
      <c r="B788" s="341" t="s">
        <v>2647</v>
      </c>
      <c r="C788" s="477" t="s">
        <v>2648</v>
      </c>
      <c r="D788" s="477" t="s">
        <v>2648</v>
      </c>
      <c r="E788" s="99" t="s">
        <v>2649</v>
      </c>
      <c r="F788" s="457"/>
      <c r="G788" s="456"/>
      <c r="H788" s="477"/>
      <c r="I788" s="457" t="s">
        <v>2650</v>
      </c>
      <c r="J788" s="477" t="s">
        <v>2651</v>
      </c>
      <c r="K788" s="456"/>
      <c r="L788" s="456"/>
      <c r="M788" s="456"/>
      <c r="N788" s="456"/>
      <c r="O788" s="456"/>
      <c r="P788" s="456"/>
      <c r="Q788" s="456"/>
      <c r="R788" s="456"/>
      <c r="S788" s="456"/>
      <c r="T788" s="456"/>
      <c r="U788" s="456"/>
      <c r="V788" s="456"/>
      <c r="W788" s="456"/>
      <c r="X788" s="456"/>
      <c r="Y788" s="456"/>
      <c r="Z788" s="456"/>
      <c r="AA788" s="456"/>
      <c r="AB788" s="456"/>
      <c r="AC788" s="456"/>
      <c r="AD788" s="456"/>
      <c r="AE788" s="456"/>
      <c r="AF788" s="456"/>
      <c r="AG788" s="456"/>
      <c r="AH788" s="456"/>
      <c r="AI788" s="456"/>
      <c r="AJ788" s="456"/>
    </row>
    <row r="789" spans="1:36" ht="14.25" customHeight="1">
      <c r="A789" s="456"/>
      <c r="B789" s="456"/>
      <c r="C789" s="456"/>
      <c r="D789" s="456"/>
      <c r="E789" s="456"/>
      <c r="F789" s="456"/>
      <c r="G789" s="456"/>
      <c r="H789" s="477"/>
      <c r="I789" s="457"/>
      <c r="J789" s="456"/>
      <c r="K789" s="456"/>
      <c r="L789" s="456"/>
      <c r="M789" s="456"/>
      <c r="N789" s="456"/>
      <c r="O789" s="456"/>
      <c r="P789" s="456"/>
      <c r="Q789" s="456"/>
      <c r="R789" s="456"/>
      <c r="S789" s="456"/>
      <c r="T789" s="456"/>
      <c r="U789" s="456"/>
      <c r="V789" s="456"/>
      <c r="W789" s="456"/>
      <c r="X789" s="456"/>
      <c r="Y789" s="456"/>
      <c r="Z789" s="456"/>
      <c r="AA789" s="456"/>
      <c r="AB789" s="456"/>
      <c r="AC789" s="456"/>
      <c r="AD789" s="456"/>
      <c r="AE789" s="456"/>
      <c r="AF789" s="456"/>
      <c r="AG789" s="456"/>
      <c r="AH789" s="456"/>
      <c r="AI789" s="456"/>
      <c r="AJ789" s="456"/>
    </row>
    <row r="790" spans="1:36" ht="14.25" customHeight="1">
      <c r="A790" s="456"/>
      <c r="B790" s="456"/>
      <c r="C790" s="456"/>
      <c r="D790" s="456"/>
      <c r="E790" s="456"/>
      <c r="F790" s="456"/>
      <c r="G790" s="456"/>
      <c r="H790" s="456"/>
      <c r="I790" s="456"/>
      <c r="J790" s="456"/>
      <c r="K790" s="456"/>
      <c r="L790" s="456"/>
      <c r="M790" s="456"/>
      <c r="N790" s="456"/>
      <c r="O790" s="456"/>
      <c r="P790" s="456"/>
      <c r="Q790" s="456"/>
      <c r="R790" s="456"/>
      <c r="S790" s="456"/>
      <c r="T790" s="456"/>
      <c r="U790" s="456"/>
      <c r="V790" s="456"/>
      <c r="W790" s="456"/>
      <c r="X790" s="456"/>
      <c r="Y790" s="456"/>
      <c r="Z790" s="456"/>
      <c r="AA790" s="456"/>
      <c r="AB790" s="456"/>
      <c r="AC790" s="456"/>
      <c r="AD790" s="456"/>
      <c r="AE790" s="456"/>
      <c r="AF790" s="456"/>
      <c r="AG790" s="456"/>
      <c r="AH790" s="456"/>
      <c r="AI790" s="456"/>
      <c r="AJ790" s="456"/>
    </row>
    <row r="791" spans="1:36" ht="14.25" customHeight="1">
      <c r="A791" s="456"/>
      <c r="B791" s="456"/>
      <c r="C791" s="456"/>
      <c r="D791" s="456"/>
      <c r="E791" s="456"/>
      <c r="F791" s="456"/>
      <c r="G791" s="456"/>
      <c r="H791" s="456"/>
      <c r="I791" s="456"/>
      <c r="J791" s="456"/>
      <c r="K791" s="456"/>
      <c r="L791" s="456"/>
      <c r="M791" s="456"/>
      <c r="N791" s="456"/>
      <c r="O791" s="456"/>
      <c r="P791" s="456"/>
      <c r="Q791" s="456"/>
      <c r="R791" s="456"/>
      <c r="S791" s="456"/>
      <c r="T791" s="456"/>
      <c r="U791" s="456"/>
      <c r="V791" s="456"/>
      <c r="W791" s="456"/>
      <c r="X791" s="456"/>
      <c r="Y791" s="456"/>
      <c r="Z791" s="456"/>
      <c r="AA791" s="456"/>
      <c r="AB791" s="456"/>
      <c r="AC791" s="456"/>
      <c r="AD791" s="456"/>
      <c r="AE791" s="456"/>
      <c r="AF791" s="456"/>
      <c r="AG791" s="456"/>
      <c r="AH791" s="456"/>
      <c r="AI791" s="456"/>
      <c r="AJ791" s="456"/>
    </row>
    <row r="792" spans="1:36" ht="14.25" customHeight="1">
      <c r="A792" s="456"/>
      <c r="B792" s="456"/>
      <c r="C792" s="456"/>
      <c r="D792" s="456"/>
      <c r="E792" s="456"/>
      <c r="F792" s="456"/>
      <c r="G792" s="456"/>
      <c r="H792" s="456"/>
      <c r="I792" s="456"/>
      <c r="J792" s="456"/>
      <c r="K792" s="456"/>
      <c r="L792" s="456"/>
      <c r="M792" s="456"/>
      <c r="N792" s="456"/>
      <c r="O792" s="456"/>
      <c r="P792" s="456"/>
      <c r="Q792" s="456"/>
      <c r="R792" s="456"/>
      <c r="S792" s="456"/>
      <c r="T792" s="456"/>
      <c r="U792" s="456"/>
      <c r="V792" s="456"/>
      <c r="W792" s="456"/>
      <c r="X792" s="456"/>
      <c r="Y792" s="456"/>
      <c r="Z792" s="456"/>
      <c r="AA792" s="456"/>
      <c r="AB792" s="456"/>
      <c r="AC792" s="456"/>
      <c r="AD792" s="456"/>
      <c r="AE792" s="456"/>
      <c r="AF792" s="456"/>
      <c r="AG792" s="456"/>
      <c r="AH792" s="456"/>
      <c r="AI792" s="456"/>
      <c r="AJ792" s="456"/>
    </row>
    <row r="793" spans="1:36" ht="14.25" customHeight="1">
      <c r="A793" s="456"/>
      <c r="B793" s="456"/>
      <c r="C793" s="456"/>
      <c r="D793" s="456"/>
      <c r="E793" s="456"/>
      <c r="F793" s="456"/>
      <c r="G793" s="456"/>
      <c r="H793" s="456"/>
      <c r="I793" s="456"/>
      <c r="J793" s="456"/>
      <c r="K793" s="456"/>
      <c r="L793" s="456"/>
      <c r="M793" s="456"/>
      <c r="N793" s="456"/>
      <c r="O793" s="456"/>
      <c r="P793" s="456"/>
      <c r="Q793" s="456"/>
      <c r="R793" s="456"/>
      <c r="S793" s="456"/>
      <c r="T793" s="456"/>
      <c r="U793" s="456"/>
      <c r="V793" s="456"/>
      <c r="W793" s="456"/>
      <c r="X793" s="456"/>
      <c r="Y793" s="456"/>
      <c r="Z793" s="456"/>
      <c r="AA793" s="456"/>
      <c r="AB793" s="456"/>
      <c r="AC793" s="456"/>
      <c r="AD793" s="456"/>
      <c r="AE793" s="456"/>
      <c r="AF793" s="456"/>
      <c r="AG793" s="456"/>
      <c r="AH793" s="456"/>
      <c r="AI793" s="456"/>
      <c r="AJ793" s="456"/>
    </row>
    <row r="794" spans="1:36" ht="14.25" customHeight="1">
      <c r="A794" s="456"/>
      <c r="B794" s="456"/>
      <c r="C794" s="456"/>
      <c r="D794" s="456"/>
      <c r="E794" s="456"/>
      <c r="F794" s="456"/>
      <c r="G794" s="456"/>
      <c r="H794" s="456"/>
      <c r="I794" s="456"/>
      <c r="J794" s="456"/>
      <c r="K794" s="456"/>
      <c r="L794" s="456"/>
      <c r="M794" s="456"/>
      <c r="N794" s="456"/>
      <c r="O794" s="456"/>
      <c r="P794" s="456"/>
      <c r="Q794" s="456"/>
      <c r="R794" s="456"/>
      <c r="S794" s="456"/>
      <c r="T794" s="456"/>
      <c r="U794" s="456"/>
      <c r="V794" s="456"/>
      <c r="W794" s="456"/>
      <c r="X794" s="456"/>
      <c r="Y794" s="456"/>
      <c r="Z794" s="456"/>
      <c r="AA794" s="456"/>
      <c r="AB794" s="456"/>
      <c r="AC794" s="456"/>
      <c r="AD794" s="456"/>
      <c r="AE794" s="456"/>
      <c r="AF794" s="456"/>
      <c r="AG794" s="456"/>
      <c r="AH794" s="456"/>
      <c r="AI794" s="456"/>
      <c r="AJ794" s="456"/>
    </row>
    <row r="795" spans="1:36" ht="14.25" customHeight="1">
      <c r="A795" s="456"/>
      <c r="B795" s="456"/>
      <c r="C795" s="456"/>
      <c r="D795" s="456"/>
      <c r="E795" s="456"/>
      <c r="F795" s="456"/>
      <c r="G795" s="456"/>
      <c r="H795" s="456"/>
      <c r="I795" s="456"/>
      <c r="J795" s="456"/>
      <c r="K795" s="456"/>
      <c r="L795" s="456"/>
      <c r="M795" s="456"/>
      <c r="N795" s="456"/>
      <c r="O795" s="456"/>
      <c r="P795" s="456"/>
      <c r="Q795" s="456"/>
      <c r="R795" s="456"/>
      <c r="S795" s="456"/>
      <c r="T795" s="456"/>
      <c r="U795" s="456"/>
      <c r="V795" s="456"/>
      <c r="W795" s="456"/>
      <c r="X795" s="456"/>
      <c r="Y795" s="456"/>
      <c r="Z795" s="456"/>
      <c r="AA795" s="456"/>
      <c r="AB795" s="456"/>
      <c r="AC795" s="456"/>
      <c r="AD795" s="456"/>
      <c r="AE795" s="456"/>
      <c r="AF795" s="456"/>
      <c r="AG795" s="456"/>
      <c r="AH795" s="456"/>
      <c r="AI795" s="456"/>
      <c r="AJ795" s="456"/>
    </row>
    <row r="796" spans="1:36" ht="14.25" customHeight="1">
      <c r="A796" s="456"/>
      <c r="B796" s="456"/>
      <c r="C796" s="456"/>
      <c r="D796" s="456"/>
      <c r="E796" s="456"/>
      <c r="F796" s="456"/>
      <c r="G796" s="456"/>
      <c r="H796" s="456"/>
      <c r="I796" s="456"/>
      <c r="J796" s="456"/>
      <c r="K796" s="456"/>
      <c r="L796" s="456"/>
      <c r="M796" s="456"/>
      <c r="N796" s="456"/>
      <c r="O796" s="456"/>
      <c r="P796" s="456"/>
      <c r="Q796" s="456"/>
      <c r="R796" s="456"/>
      <c r="S796" s="456"/>
      <c r="T796" s="456"/>
      <c r="U796" s="456"/>
      <c r="V796" s="456"/>
      <c r="W796" s="456"/>
      <c r="X796" s="456"/>
      <c r="Y796" s="456"/>
      <c r="Z796" s="456"/>
      <c r="AA796" s="456"/>
      <c r="AB796" s="456"/>
      <c r="AC796" s="456"/>
      <c r="AD796" s="456"/>
      <c r="AE796" s="456"/>
      <c r="AF796" s="456"/>
      <c r="AG796" s="456"/>
      <c r="AH796" s="456"/>
      <c r="AI796" s="456"/>
      <c r="AJ796" s="456"/>
    </row>
    <row r="797" spans="1:36" ht="14.25" customHeight="1">
      <c r="A797" s="456"/>
      <c r="B797" s="456"/>
      <c r="C797" s="456"/>
      <c r="D797" s="456"/>
      <c r="E797" s="456"/>
      <c r="F797" s="456"/>
      <c r="G797" s="456"/>
      <c r="H797" s="456"/>
      <c r="I797" s="456"/>
      <c r="J797" s="456"/>
      <c r="K797" s="456"/>
      <c r="L797" s="456"/>
      <c r="M797" s="456"/>
      <c r="N797" s="456"/>
      <c r="O797" s="456"/>
      <c r="P797" s="456"/>
      <c r="Q797" s="456"/>
      <c r="R797" s="456"/>
      <c r="S797" s="456"/>
      <c r="T797" s="456"/>
      <c r="U797" s="456"/>
      <c r="V797" s="456"/>
      <c r="W797" s="456"/>
      <c r="X797" s="456"/>
      <c r="Y797" s="456"/>
      <c r="Z797" s="456"/>
      <c r="AA797" s="456"/>
      <c r="AB797" s="456"/>
      <c r="AC797" s="456"/>
      <c r="AD797" s="456"/>
      <c r="AE797" s="456"/>
      <c r="AF797" s="456"/>
      <c r="AG797" s="456"/>
      <c r="AH797" s="456"/>
      <c r="AI797" s="456"/>
      <c r="AJ797" s="456"/>
    </row>
    <row r="798" spans="1:36" ht="14.25" customHeight="1">
      <c r="A798" s="456"/>
      <c r="B798" s="456"/>
      <c r="C798" s="456"/>
      <c r="D798" s="456"/>
      <c r="E798" s="456"/>
      <c r="F798" s="456"/>
      <c r="G798" s="456"/>
      <c r="H798" s="456"/>
      <c r="I798" s="456"/>
      <c r="J798" s="456"/>
      <c r="K798" s="456"/>
      <c r="L798" s="456"/>
      <c r="M798" s="456"/>
      <c r="N798" s="456"/>
      <c r="O798" s="456"/>
      <c r="P798" s="456"/>
      <c r="Q798" s="456"/>
      <c r="R798" s="456"/>
      <c r="S798" s="456"/>
      <c r="T798" s="456"/>
      <c r="U798" s="456"/>
      <c r="V798" s="456"/>
      <c r="W798" s="456"/>
      <c r="X798" s="456"/>
      <c r="Y798" s="456"/>
      <c r="Z798" s="456"/>
      <c r="AA798" s="456"/>
      <c r="AB798" s="456"/>
      <c r="AC798" s="456"/>
      <c r="AD798" s="456"/>
      <c r="AE798" s="456"/>
      <c r="AF798" s="456"/>
      <c r="AG798" s="456"/>
      <c r="AH798" s="456"/>
      <c r="AI798" s="456"/>
      <c r="AJ798" s="456"/>
    </row>
    <row r="799" spans="1:36" ht="14.25" customHeight="1">
      <c r="A799" s="456"/>
      <c r="B799" s="456"/>
      <c r="C799" s="456"/>
      <c r="D799" s="456"/>
      <c r="E799" s="456"/>
      <c r="F799" s="456"/>
      <c r="G799" s="456"/>
      <c r="H799" s="456"/>
      <c r="I799" s="456"/>
      <c r="J799" s="456"/>
      <c r="K799" s="456"/>
      <c r="L799" s="456"/>
      <c r="M799" s="456"/>
      <c r="N799" s="456"/>
      <c r="O799" s="456"/>
      <c r="P799" s="456"/>
      <c r="Q799" s="456"/>
      <c r="R799" s="456"/>
      <c r="S799" s="456"/>
      <c r="T799" s="456"/>
      <c r="U799" s="456"/>
      <c r="V799" s="456"/>
      <c r="W799" s="456"/>
      <c r="X799" s="456"/>
      <c r="Y799" s="456"/>
      <c r="Z799" s="456"/>
      <c r="AA799" s="456"/>
      <c r="AB799" s="456"/>
      <c r="AC799" s="456"/>
      <c r="AD799" s="456"/>
      <c r="AE799" s="456"/>
      <c r="AF799" s="456"/>
      <c r="AG799" s="456"/>
      <c r="AH799" s="456"/>
      <c r="AI799" s="456"/>
      <c r="AJ799" s="456"/>
    </row>
    <row r="800" spans="1:36" ht="14.25" customHeight="1">
      <c r="A800" s="456"/>
      <c r="B800" s="456"/>
      <c r="C800" s="456"/>
      <c r="D800" s="456"/>
      <c r="E800" s="456"/>
      <c r="F800" s="456"/>
      <c r="G800" s="456"/>
      <c r="H800" s="456"/>
      <c r="I800" s="456"/>
      <c r="J800" s="456"/>
      <c r="K800" s="456"/>
      <c r="L800" s="456"/>
      <c r="M800" s="456"/>
      <c r="N800" s="456"/>
      <c r="O800" s="456"/>
      <c r="P800" s="456"/>
      <c r="Q800" s="456"/>
      <c r="R800" s="456"/>
      <c r="S800" s="456"/>
      <c r="T800" s="456"/>
      <c r="U800" s="456"/>
      <c r="V800" s="456"/>
      <c r="W800" s="456"/>
      <c r="X800" s="456"/>
      <c r="Y800" s="456"/>
      <c r="Z800" s="456"/>
      <c r="AA800" s="456"/>
      <c r="AB800" s="456"/>
      <c r="AC800" s="456"/>
      <c r="AD800" s="456"/>
      <c r="AE800" s="456"/>
      <c r="AF800" s="456"/>
      <c r="AG800" s="456"/>
      <c r="AH800" s="456"/>
      <c r="AI800" s="456"/>
      <c r="AJ800" s="456"/>
    </row>
    <row r="801" spans="1:36" ht="14.25" customHeight="1">
      <c r="A801" s="456"/>
      <c r="B801" s="456"/>
      <c r="C801" s="456"/>
      <c r="D801" s="456"/>
      <c r="E801" s="456"/>
      <c r="F801" s="456"/>
      <c r="G801" s="456"/>
      <c r="H801" s="456"/>
      <c r="I801" s="456"/>
      <c r="J801" s="456"/>
      <c r="K801" s="456"/>
      <c r="L801" s="456"/>
      <c r="M801" s="456"/>
      <c r="N801" s="456"/>
      <c r="O801" s="456"/>
      <c r="P801" s="456"/>
      <c r="Q801" s="456"/>
      <c r="R801" s="456"/>
      <c r="S801" s="456"/>
      <c r="T801" s="456"/>
      <c r="U801" s="456"/>
      <c r="V801" s="456"/>
      <c r="W801" s="456"/>
      <c r="X801" s="456"/>
      <c r="Y801" s="456"/>
      <c r="Z801" s="456"/>
      <c r="AA801" s="456"/>
      <c r="AB801" s="456"/>
      <c r="AC801" s="456"/>
      <c r="AD801" s="456"/>
      <c r="AE801" s="456"/>
      <c r="AF801" s="456"/>
      <c r="AG801" s="456"/>
      <c r="AH801" s="456"/>
      <c r="AI801" s="456"/>
      <c r="AJ801" s="456"/>
    </row>
    <row r="802" spans="1:36" ht="14.25" customHeight="1">
      <c r="A802" s="456"/>
      <c r="B802" s="456"/>
      <c r="C802" s="456"/>
      <c r="D802" s="456"/>
      <c r="E802" s="456"/>
      <c r="F802" s="456"/>
      <c r="G802" s="456"/>
      <c r="H802" s="456"/>
      <c r="I802" s="456"/>
      <c r="J802" s="456"/>
      <c r="K802" s="456"/>
      <c r="L802" s="456"/>
      <c r="M802" s="456"/>
      <c r="N802" s="456"/>
      <c r="O802" s="456"/>
      <c r="P802" s="456"/>
      <c r="Q802" s="456"/>
      <c r="R802" s="456"/>
      <c r="S802" s="456"/>
      <c r="T802" s="456"/>
      <c r="U802" s="456"/>
      <c r="V802" s="456"/>
      <c r="W802" s="456"/>
      <c r="X802" s="456"/>
      <c r="Y802" s="456"/>
      <c r="Z802" s="456"/>
      <c r="AA802" s="456"/>
      <c r="AB802" s="456"/>
      <c r="AC802" s="456"/>
      <c r="AD802" s="456"/>
      <c r="AE802" s="456"/>
      <c r="AF802" s="456"/>
      <c r="AG802" s="456"/>
      <c r="AH802" s="456"/>
      <c r="AI802" s="456"/>
      <c r="AJ802" s="456"/>
    </row>
    <row r="803" spans="1:36" ht="14.25" customHeight="1">
      <c r="A803" s="456"/>
      <c r="B803" s="456"/>
      <c r="C803" s="456"/>
      <c r="D803" s="456"/>
      <c r="E803" s="456"/>
      <c r="F803" s="456"/>
      <c r="G803" s="456"/>
      <c r="H803" s="456"/>
      <c r="I803" s="456"/>
      <c r="J803" s="456"/>
      <c r="K803" s="456"/>
      <c r="L803" s="456"/>
      <c r="M803" s="456"/>
      <c r="N803" s="456"/>
      <c r="O803" s="456"/>
      <c r="P803" s="456"/>
      <c r="Q803" s="456"/>
      <c r="R803" s="456"/>
      <c r="S803" s="456"/>
      <c r="T803" s="456"/>
      <c r="U803" s="456"/>
      <c r="V803" s="456"/>
      <c r="W803" s="456"/>
      <c r="X803" s="456"/>
      <c r="Y803" s="456"/>
      <c r="Z803" s="456"/>
      <c r="AA803" s="456"/>
      <c r="AB803" s="456"/>
      <c r="AC803" s="456"/>
      <c r="AD803" s="456"/>
      <c r="AE803" s="456"/>
      <c r="AF803" s="456"/>
      <c r="AG803" s="456"/>
      <c r="AH803" s="456"/>
      <c r="AI803" s="456"/>
      <c r="AJ803" s="456"/>
    </row>
    <row r="804" spans="1:36" ht="14.25" customHeight="1">
      <c r="A804" s="456"/>
      <c r="B804" s="456"/>
      <c r="C804" s="456"/>
      <c r="D804" s="456"/>
      <c r="E804" s="456"/>
      <c r="F804" s="456"/>
      <c r="G804" s="456"/>
      <c r="H804" s="456"/>
      <c r="I804" s="456"/>
      <c r="J804" s="456"/>
      <c r="K804" s="456"/>
      <c r="L804" s="456"/>
      <c r="M804" s="456"/>
      <c r="N804" s="456"/>
      <c r="O804" s="456"/>
      <c r="P804" s="456"/>
      <c r="Q804" s="456"/>
      <c r="R804" s="456"/>
      <c r="S804" s="456"/>
      <c r="T804" s="456"/>
      <c r="U804" s="456"/>
      <c r="V804" s="456"/>
      <c r="W804" s="456"/>
      <c r="X804" s="456"/>
      <c r="Y804" s="456"/>
      <c r="Z804" s="456"/>
      <c r="AA804" s="456"/>
      <c r="AB804" s="456"/>
      <c r="AC804" s="456"/>
      <c r="AD804" s="456"/>
      <c r="AE804" s="456"/>
      <c r="AF804" s="456"/>
      <c r="AG804" s="456"/>
      <c r="AH804" s="456"/>
      <c r="AI804" s="456"/>
      <c r="AJ804" s="456"/>
    </row>
    <row r="805" spans="1:36" ht="14.25" customHeight="1">
      <c r="A805" s="456"/>
      <c r="B805" s="456"/>
      <c r="C805" s="456"/>
      <c r="D805" s="456"/>
      <c r="E805" s="456"/>
      <c r="F805" s="456"/>
      <c r="G805" s="456"/>
      <c r="H805" s="456"/>
      <c r="I805" s="456"/>
      <c r="J805" s="456"/>
      <c r="K805" s="456"/>
      <c r="L805" s="456"/>
      <c r="M805" s="456"/>
      <c r="N805" s="456"/>
      <c r="O805" s="456"/>
      <c r="P805" s="456"/>
      <c r="Q805" s="456"/>
      <c r="R805" s="456"/>
      <c r="S805" s="456"/>
      <c r="T805" s="456"/>
      <c r="U805" s="456"/>
      <c r="V805" s="456"/>
      <c r="W805" s="456"/>
      <c r="X805" s="456"/>
      <c r="Y805" s="456"/>
      <c r="Z805" s="456"/>
      <c r="AA805" s="456"/>
      <c r="AB805" s="456"/>
      <c r="AC805" s="456"/>
      <c r="AD805" s="456"/>
      <c r="AE805" s="456"/>
      <c r="AF805" s="456"/>
      <c r="AG805" s="456"/>
      <c r="AH805" s="456"/>
      <c r="AI805" s="456"/>
      <c r="AJ805" s="456"/>
    </row>
    <row r="806" spans="1:36" ht="14.25" customHeight="1">
      <c r="A806" s="456"/>
      <c r="B806" s="456"/>
      <c r="C806" s="456"/>
      <c r="D806" s="456"/>
      <c r="E806" s="456"/>
      <c r="F806" s="456"/>
      <c r="G806" s="456"/>
      <c r="H806" s="456"/>
      <c r="I806" s="456"/>
      <c r="J806" s="456"/>
      <c r="K806" s="456"/>
      <c r="L806" s="456"/>
      <c r="M806" s="456"/>
      <c r="N806" s="456"/>
      <c r="O806" s="456"/>
      <c r="P806" s="456"/>
      <c r="Q806" s="456"/>
      <c r="R806" s="456"/>
      <c r="S806" s="456"/>
      <c r="T806" s="456"/>
      <c r="U806" s="456"/>
      <c r="V806" s="456"/>
      <c r="W806" s="456"/>
      <c r="X806" s="456"/>
      <c r="Y806" s="456"/>
      <c r="Z806" s="456"/>
      <c r="AA806" s="456"/>
      <c r="AB806" s="456"/>
      <c r="AC806" s="456"/>
      <c r="AD806" s="456"/>
      <c r="AE806" s="456"/>
      <c r="AF806" s="456"/>
      <c r="AG806" s="456"/>
      <c r="AH806" s="456"/>
      <c r="AI806" s="456"/>
      <c r="AJ806" s="456"/>
    </row>
    <row r="807" spans="1:36" ht="14.25" customHeight="1">
      <c r="A807" s="456"/>
      <c r="B807" s="456"/>
      <c r="C807" s="456"/>
      <c r="D807" s="456"/>
      <c r="E807" s="456"/>
      <c r="F807" s="456"/>
      <c r="G807" s="456"/>
      <c r="H807" s="456"/>
      <c r="I807" s="456"/>
      <c r="J807" s="456"/>
      <c r="K807" s="456"/>
      <c r="L807" s="456"/>
      <c r="M807" s="456"/>
      <c r="N807" s="456"/>
      <c r="O807" s="456"/>
      <c r="P807" s="456"/>
      <c r="Q807" s="456"/>
      <c r="R807" s="456"/>
      <c r="S807" s="456"/>
      <c r="T807" s="456"/>
      <c r="U807" s="456"/>
      <c r="V807" s="456"/>
      <c r="W807" s="456"/>
      <c r="X807" s="456"/>
      <c r="Y807" s="456"/>
      <c r="Z807" s="456"/>
      <c r="AA807" s="456"/>
      <c r="AB807" s="456"/>
      <c r="AC807" s="456"/>
      <c r="AD807" s="456"/>
      <c r="AE807" s="456"/>
      <c r="AF807" s="456"/>
      <c r="AG807" s="456"/>
      <c r="AH807" s="456"/>
      <c r="AI807" s="456"/>
      <c r="AJ807" s="456"/>
    </row>
    <row r="808" spans="1:36" ht="14.25" customHeight="1">
      <c r="A808" s="456"/>
      <c r="B808" s="456"/>
      <c r="C808" s="456"/>
      <c r="D808" s="456"/>
      <c r="E808" s="456"/>
      <c r="F808" s="456"/>
      <c r="G808" s="456"/>
      <c r="H808" s="456"/>
      <c r="I808" s="456"/>
      <c r="J808" s="456"/>
      <c r="K808" s="456"/>
      <c r="L808" s="456"/>
      <c r="M808" s="456"/>
      <c r="N808" s="456"/>
      <c r="O808" s="456"/>
      <c r="P808" s="456"/>
      <c r="Q808" s="456"/>
      <c r="R808" s="456"/>
      <c r="S808" s="456"/>
      <c r="T808" s="456"/>
      <c r="U808" s="456"/>
      <c r="V808" s="456"/>
      <c r="W808" s="456"/>
      <c r="X808" s="456"/>
      <c r="Y808" s="456"/>
      <c r="Z808" s="456"/>
      <c r="AA808" s="456"/>
      <c r="AB808" s="456"/>
      <c r="AC808" s="456"/>
      <c r="AD808" s="456"/>
      <c r="AE808" s="456"/>
      <c r="AF808" s="456"/>
      <c r="AG808" s="456"/>
      <c r="AH808" s="456"/>
      <c r="AI808" s="456"/>
      <c r="AJ808" s="456"/>
    </row>
    <row r="809" spans="1:36" ht="14.25" customHeight="1">
      <c r="A809" s="456"/>
      <c r="B809" s="456"/>
      <c r="C809" s="456"/>
      <c r="D809" s="456"/>
      <c r="E809" s="456"/>
      <c r="F809" s="456"/>
      <c r="G809" s="456"/>
      <c r="H809" s="456"/>
      <c r="I809" s="456"/>
      <c r="J809" s="456"/>
      <c r="K809" s="456"/>
      <c r="L809" s="456"/>
      <c r="M809" s="456"/>
      <c r="N809" s="456"/>
      <c r="O809" s="456"/>
      <c r="P809" s="456"/>
      <c r="Q809" s="456"/>
      <c r="R809" s="456"/>
      <c r="S809" s="456"/>
      <c r="T809" s="456"/>
      <c r="U809" s="456"/>
      <c r="V809" s="456"/>
      <c r="W809" s="456"/>
      <c r="X809" s="456"/>
      <c r="Y809" s="456"/>
      <c r="Z809" s="456"/>
      <c r="AA809" s="456"/>
      <c r="AB809" s="456"/>
      <c r="AC809" s="456"/>
      <c r="AD809" s="456"/>
      <c r="AE809" s="456"/>
      <c r="AF809" s="456"/>
      <c r="AG809" s="456"/>
      <c r="AH809" s="456"/>
      <c r="AI809" s="456"/>
      <c r="AJ809" s="456"/>
    </row>
    <row r="810" spans="1:36" ht="14.25" customHeight="1">
      <c r="A810" s="456"/>
      <c r="B810" s="456"/>
      <c r="C810" s="456"/>
      <c r="D810" s="456"/>
      <c r="E810" s="456"/>
      <c r="F810" s="456"/>
      <c r="G810" s="456"/>
      <c r="H810" s="456"/>
      <c r="I810" s="456"/>
      <c r="J810" s="456"/>
      <c r="K810" s="456"/>
      <c r="L810" s="456"/>
      <c r="M810" s="456"/>
      <c r="N810" s="456"/>
      <c r="O810" s="456"/>
      <c r="P810" s="456"/>
      <c r="Q810" s="456"/>
      <c r="R810" s="456"/>
      <c r="S810" s="456"/>
      <c r="T810" s="456"/>
      <c r="U810" s="456"/>
      <c r="V810" s="456"/>
      <c r="W810" s="456"/>
      <c r="X810" s="456"/>
      <c r="Y810" s="456"/>
      <c r="Z810" s="456"/>
      <c r="AA810" s="456"/>
      <c r="AB810" s="456"/>
      <c r="AC810" s="456"/>
      <c r="AD810" s="456"/>
      <c r="AE810" s="456"/>
      <c r="AF810" s="456"/>
      <c r="AG810" s="456"/>
      <c r="AH810" s="456"/>
      <c r="AI810" s="456"/>
      <c r="AJ810" s="456"/>
    </row>
    <row r="811" spans="1:36" ht="14.25" customHeight="1">
      <c r="A811" s="456"/>
      <c r="B811" s="456"/>
      <c r="C811" s="456"/>
      <c r="D811" s="456"/>
      <c r="E811" s="456"/>
      <c r="F811" s="456"/>
      <c r="G811" s="456"/>
      <c r="H811" s="456"/>
      <c r="I811" s="456"/>
      <c r="J811" s="456"/>
      <c r="K811" s="456"/>
      <c r="L811" s="456"/>
      <c r="M811" s="456"/>
      <c r="N811" s="456"/>
      <c r="O811" s="456"/>
      <c r="P811" s="456"/>
      <c r="Q811" s="456"/>
      <c r="R811" s="456"/>
      <c r="S811" s="456"/>
      <c r="T811" s="456"/>
      <c r="U811" s="456"/>
      <c r="V811" s="456"/>
      <c r="W811" s="456"/>
      <c r="X811" s="456"/>
      <c r="Y811" s="456"/>
      <c r="Z811" s="456"/>
      <c r="AA811" s="456"/>
      <c r="AB811" s="456"/>
      <c r="AC811" s="456"/>
      <c r="AD811" s="456"/>
      <c r="AE811" s="456"/>
      <c r="AF811" s="456"/>
      <c r="AG811" s="456"/>
      <c r="AH811" s="456"/>
      <c r="AI811" s="456"/>
      <c r="AJ811" s="456"/>
    </row>
    <row r="812" spans="1:36" ht="14.25" customHeight="1">
      <c r="A812" s="456"/>
      <c r="B812" s="456"/>
      <c r="C812" s="456"/>
      <c r="D812" s="456"/>
      <c r="E812" s="456"/>
      <c r="F812" s="456"/>
      <c r="G812" s="456"/>
      <c r="H812" s="456"/>
      <c r="I812" s="456"/>
      <c r="J812" s="456"/>
      <c r="K812" s="456"/>
      <c r="L812" s="456"/>
      <c r="M812" s="456"/>
      <c r="N812" s="456"/>
      <c r="O812" s="456"/>
      <c r="P812" s="456"/>
      <c r="Q812" s="456"/>
      <c r="R812" s="456"/>
      <c r="S812" s="456"/>
      <c r="T812" s="456"/>
      <c r="U812" s="456"/>
      <c r="V812" s="456"/>
      <c r="W812" s="456"/>
      <c r="X812" s="456"/>
      <c r="Y812" s="456"/>
      <c r="Z812" s="456"/>
      <c r="AA812" s="456"/>
      <c r="AB812" s="456"/>
      <c r="AC812" s="456"/>
      <c r="AD812" s="456"/>
      <c r="AE812" s="456"/>
      <c r="AF812" s="456"/>
      <c r="AG812" s="456"/>
      <c r="AH812" s="456"/>
      <c r="AI812" s="456"/>
      <c r="AJ812" s="456"/>
    </row>
    <row r="813" spans="1:36" ht="14.25" customHeight="1">
      <c r="A813" s="456"/>
      <c r="B813" s="456"/>
      <c r="C813" s="456"/>
      <c r="D813" s="456"/>
      <c r="E813" s="456"/>
      <c r="F813" s="456"/>
      <c r="G813" s="456"/>
      <c r="H813" s="456"/>
      <c r="I813" s="456"/>
      <c r="J813" s="456"/>
      <c r="K813" s="456"/>
      <c r="L813" s="456"/>
      <c r="M813" s="456"/>
      <c r="N813" s="456"/>
      <c r="O813" s="456"/>
      <c r="P813" s="456"/>
      <c r="Q813" s="456"/>
      <c r="R813" s="456"/>
      <c r="S813" s="456"/>
      <c r="T813" s="456"/>
      <c r="U813" s="456"/>
      <c r="V813" s="456"/>
      <c r="W813" s="456"/>
      <c r="X813" s="456"/>
      <c r="Y813" s="456"/>
      <c r="Z813" s="456"/>
      <c r="AA813" s="456"/>
      <c r="AB813" s="456"/>
      <c r="AC813" s="456"/>
      <c r="AD813" s="456"/>
      <c r="AE813" s="456"/>
      <c r="AF813" s="456"/>
      <c r="AG813" s="456"/>
      <c r="AH813" s="456"/>
      <c r="AI813" s="456"/>
      <c r="AJ813" s="456"/>
    </row>
    <row r="814" spans="1:36" ht="14.25" customHeight="1">
      <c r="A814" s="456"/>
      <c r="B814" s="456"/>
      <c r="C814" s="456"/>
      <c r="D814" s="456"/>
      <c r="E814" s="456"/>
      <c r="F814" s="456"/>
      <c r="G814" s="456"/>
      <c r="H814" s="456"/>
      <c r="I814" s="456"/>
      <c r="J814" s="456"/>
      <c r="K814" s="456"/>
      <c r="L814" s="456"/>
      <c r="M814" s="456"/>
      <c r="N814" s="456"/>
      <c r="O814" s="456"/>
      <c r="P814" s="456"/>
      <c r="Q814" s="456"/>
      <c r="R814" s="456"/>
      <c r="S814" s="456"/>
      <c r="T814" s="456"/>
      <c r="U814" s="456"/>
      <c r="V814" s="456"/>
      <c r="W814" s="456"/>
      <c r="X814" s="456"/>
      <c r="Y814" s="456"/>
      <c r="Z814" s="456"/>
      <c r="AA814" s="456"/>
      <c r="AB814" s="456"/>
      <c r="AC814" s="456"/>
      <c r="AD814" s="456"/>
      <c r="AE814" s="456"/>
      <c r="AF814" s="456"/>
      <c r="AG814" s="456"/>
      <c r="AH814" s="456"/>
      <c r="AI814" s="456"/>
      <c r="AJ814" s="456"/>
    </row>
    <row r="815" spans="1:36" ht="14.25" customHeight="1">
      <c r="A815" s="456"/>
      <c r="B815" s="456"/>
      <c r="C815" s="456"/>
      <c r="D815" s="456"/>
      <c r="E815" s="456"/>
      <c r="F815" s="456"/>
      <c r="G815" s="456"/>
      <c r="H815" s="456"/>
      <c r="I815" s="456"/>
      <c r="J815" s="456"/>
      <c r="K815" s="456"/>
      <c r="L815" s="456"/>
      <c r="M815" s="456"/>
      <c r="N815" s="456"/>
      <c r="O815" s="456"/>
      <c r="P815" s="456"/>
      <c r="Q815" s="456"/>
      <c r="R815" s="456"/>
      <c r="S815" s="456"/>
      <c r="T815" s="456"/>
      <c r="U815" s="456"/>
      <c r="V815" s="456"/>
      <c r="W815" s="456"/>
      <c r="X815" s="456"/>
      <c r="Y815" s="456"/>
      <c r="Z815" s="456"/>
      <c r="AA815" s="456"/>
      <c r="AB815" s="456"/>
      <c r="AC815" s="456"/>
      <c r="AD815" s="456"/>
      <c r="AE815" s="456"/>
      <c r="AF815" s="456"/>
      <c r="AG815" s="456"/>
      <c r="AH815" s="456"/>
      <c r="AI815" s="456"/>
      <c r="AJ815" s="456"/>
    </row>
    <row r="816" spans="1:36" ht="14.25" customHeight="1">
      <c r="A816" s="456"/>
      <c r="B816" s="456"/>
      <c r="C816" s="456"/>
      <c r="D816" s="456"/>
      <c r="E816" s="456"/>
      <c r="F816" s="456"/>
      <c r="G816" s="456"/>
      <c r="H816" s="456"/>
      <c r="I816" s="456"/>
      <c r="J816" s="456"/>
      <c r="K816" s="456"/>
      <c r="L816" s="456"/>
      <c r="M816" s="456"/>
      <c r="N816" s="456"/>
      <c r="O816" s="456"/>
      <c r="P816" s="456"/>
      <c r="Q816" s="456"/>
      <c r="R816" s="456"/>
      <c r="S816" s="456"/>
      <c r="T816" s="456"/>
      <c r="U816" s="456"/>
      <c r="V816" s="456"/>
      <c r="W816" s="456"/>
      <c r="X816" s="456"/>
      <c r="Y816" s="456"/>
      <c r="Z816" s="456"/>
      <c r="AA816" s="456"/>
      <c r="AB816" s="456"/>
      <c r="AC816" s="456"/>
      <c r="AD816" s="456"/>
      <c r="AE816" s="456"/>
      <c r="AF816" s="456"/>
      <c r="AG816" s="456"/>
      <c r="AH816" s="456"/>
      <c r="AI816" s="456"/>
      <c r="AJ816" s="456"/>
    </row>
    <row r="817" spans="1:36" ht="14.25" customHeight="1">
      <c r="A817" s="456"/>
      <c r="B817" s="456"/>
      <c r="C817" s="456"/>
      <c r="D817" s="456"/>
      <c r="E817" s="456"/>
      <c r="F817" s="456"/>
      <c r="G817" s="456"/>
      <c r="H817" s="456"/>
      <c r="I817" s="456"/>
      <c r="J817" s="456"/>
      <c r="K817" s="456"/>
      <c r="L817" s="456"/>
      <c r="M817" s="456"/>
      <c r="N817" s="456"/>
      <c r="O817" s="456"/>
      <c r="P817" s="456"/>
      <c r="Q817" s="456"/>
      <c r="R817" s="456"/>
      <c r="S817" s="456"/>
      <c r="T817" s="456"/>
      <c r="U817" s="456"/>
      <c r="V817" s="456"/>
      <c r="W817" s="456"/>
      <c r="X817" s="456"/>
      <c r="Y817" s="456"/>
      <c r="Z817" s="456"/>
      <c r="AA817" s="456"/>
      <c r="AB817" s="456"/>
      <c r="AC817" s="456"/>
      <c r="AD817" s="456"/>
      <c r="AE817" s="456"/>
      <c r="AF817" s="456"/>
      <c r="AG817" s="456"/>
      <c r="AH817" s="456"/>
      <c r="AI817" s="456"/>
      <c r="AJ817" s="456"/>
    </row>
    <row r="818" spans="1:36" ht="14.25" customHeight="1">
      <c r="A818" s="456"/>
      <c r="B818" s="456"/>
      <c r="C818" s="456"/>
      <c r="D818" s="456"/>
      <c r="E818" s="456"/>
      <c r="F818" s="456"/>
      <c r="G818" s="456"/>
      <c r="H818" s="456"/>
      <c r="I818" s="456"/>
      <c r="J818" s="456"/>
      <c r="K818" s="456"/>
      <c r="L818" s="456"/>
      <c r="M818" s="456"/>
      <c r="N818" s="456"/>
      <c r="O818" s="456"/>
      <c r="P818" s="456"/>
      <c r="Q818" s="456"/>
      <c r="R818" s="456"/>
      <c r="S818" s="456"/>
      <c r="T818" s="456"/>
      <c r="U818" s="456"/>
      <c r="V818" s="456"/>
      <c r="W818" s="456"/>
      <c r="X818" s="456"/>
      <c r="Y818" s="456"/>
      <c r="Z818" s="456"/>
      <c r="AA818" s="456"/>
      <c r="AB818" s="456"/>
      <c r="AC818" s="456"/>
      <c r="AD818" s="456"/>
      <c r="AE818" s="456"/>
      <c r="AF818" s="456"/>
      <c r="AG818" s="456"/>
      <c r="AH818" s="456"/>
      <c r="AI818" s="456"/>
      <c r="AJ818" s="456"/>
    </row>
    <row r="819" spans="1:36" ht="14.25" customHeight="1">
      <c r="A819" s="456"/>
      <c r="B819" s="456"/>
      <c r="C819" s="456"/>
      <c r="D819" s="456"/>
      <c r="E819" s="456"/>
      <c r="F819" s="456"/>
      <c r="G819" s="456"/>
      <c r="H819" s="456"/>
      <c r="I819" s="456"/>
      <c r="J819" s="456"/>
      <c r="K819" s="456"/>
      <c r="L819" s="456"/>
      <c r="M819" s="456"/>
      <c r="N819" s="456"/>
      <c r="O819" s="456"/>
      <c r="P819" s="456"/>
      <c r="Q819" s="456"/>
      <c r="R819" s="456"/>
      <c r="S819" s="456"/>
      <c r="T819" s="456"/>
      <c r="U819" s="456"/>
      <c r="V819" s="456"/>
      <c r="W819" s="456"/>
      <c r="X819" s="456"/>
      <c r="Y819" s="456"/>
      <c r="Z819" s="456"/>
      <c r="AA819" s="456"/>
      <c r="AB819" s="456"/>
      <c r="AC819" s="456"/>
      <c r="AD819" s="456"/>
      <c r="AE819" s="456"/>
      <c r="AF819" s="456"/>
      <c r="AG819" s="456"/>
      <c r="AH819" s="456"/>
      <c r="AI819" s="456"/>
      <c r="AJ819" s="456"/>
    </row>
    <row r="820" spans="1:36" ht="14.25" customHeight="1">
      <c r="A820" s="456"/>
      <c r="B820" s="456"/>
      <c r="C820" s="456"/>
      <c r="D820" s="456"/>
      <c r="E820" s="456"/>
      <c r="F820" s="456"/>
      <c r="G820" s="456"/>
      <c r="H820" s="456"/>
      <c r="I820" s="456"/>
      <c r="J820" s="456"/>
      <c r="K820" s="456"/>
      <c r="L820" s="456"/>
      <c r="M820" s="456"/>
      <c r="N820" s="456"/>
      <c r="O820" s="456"/>
      <c r="P820" s="456"/>
      <c r="Q820" s="456"/>
      <c r="R820" s="456"/>
      <c r="S820" s="456"/>
      <c r="T820" s="456"/>
      <c r="U820" s="456"/>
      <c r="V820" s="456"/>
      <c r="W820" s="456"/>
      <c r="X820" s="456"/>
      <c r="Y820" s="456"/>
      <c r="Z820" s="456"/>
      <c r="AA820" s="456"/>
      <c r="AB820" s="456"/>
      <c r="AC820" s="456"/>
      <c r="AD820" s="456"/>
      <c r="AE820" s="456"/>
      <c r="AF820" s="456"/>
      <c r="AG820" s="456"/>
      <c r="AH820" s="456"/>
      <c r="AI820" s="456"/>
      <c r="AJ820" s="456"/>
    </row>
    <row r="821" spans="1:36" ht="14.25" customHeight="1">
      <c r="A821" s="456"/>
      <c r="B821" s="456"/>
      <c r="C821" s="456"/>
      <c r="D821" s="456"/>
      <c r="E821" s="456"/>
      <c r="F821" s="456"/>
      <c r="G821" s="456"/>
      <c r="H821" s="456"/>
      <c r="I821" s="456"/>
      <c r="J821" s="456"/>
      <c r="K821" s="456"/>
      <c r="L821" s="456"/>
      <c r="M821" s="456"/>
      <c r="N821" s="456"/>
      <c r="O821" s="456"/>
      <c r="P821" s="456"/>
      <c r="Q821" s="456"/>
      <c r="R821" s="456"/>
      <c r="S821" s="456"/>
      <c r="T821" s="456"/>
      <c r="U821" s="456"/>
      <c r="V821" s="456"/>
      <c r="W821" s="456"/>
      <c r="X821" s="456"/>
      <c r="Y821" s="456"/>
      <c r="Z821" s="456"/>
      <c r="AA821" s="456"/>
      <c r="AB821" s="456"/>
      <c r="AC821" s="456"/>
      <c r="AD821" s="456"/>
      <c r="AE821" s="456"/>
      <c r="AF821" s="456"/>
      <c r="AG821" s="456"/>
      <c r="AH821" s="456"/>
      <c r="AI821" s="456"/>
      <c r="AJ821" s="456"/>
    </row>
    <row r="822" spans="1:36" ht="14.25" customHeight="1">
      <c r="A822" s="456"/>
      <c r="B822" s="456"/>
      <c r="C822" s="456"/>
      <c r="D822" s="456"/>
      <c r="E822" s="456"/>
      <c r="F822" s="456"/>
      <c r="G822" s="456"/>
      <c r="H822" s="456"/>
      <c r="I822" s="456"/>
      <c r="J822" s="456"/>
      <c r="K822" s="456"/>
      <c r="L822" s="456"/>
      <c r="M822" s="456"/>
      <c r="N822" s="456"/>
      <c r="O822" s="456"/>
      <c r="P822" s="456"/>
      <c r="Q822" s="456"/>
      <c r="R822" s="456"/>
      <c r="S822" s="456"/>
      <c r="T822" s="456"/>
      <c r="U822" s="456"/>
      <c r="V822" s="456"/>
      <c r="W822" s="456"/>
      <c r="X822" s="456"/>
      <c r="Y822" s="456"/>
      <c r="Z822" s="456"/>
      <c r="AA822" s="456"/>
      <c r="AB822" s="456"/>
      <c r="AC822" s="456"/>
      <c r="AD822" s="456"/>
      <c r="AE822" s="456"/>
      <c r="AF822" s="456"/>
      <c r="AG822" s="456"/>
      <c r="AH822" s="456"/>
      <c r="AI822" s="456"/>
      <c r="AJ822" s="456"/>
    </row>
    <row r="823" spans="1:36" ht="14.25" customHeight="1">
      <c r="A823" s="456"/>
      <c r="B823" s="456"/>
      <c r="C823" s="456"/>
      <c r="D823" s="456"/>
      <c r="E823" s="456"/>
      <c r="F823" s="456"/>
      <c r="G823" s="456"/>
      <c r="H823" s="456"/>
      <c r="I823" s="456"/>
      <c r="J823" s="456"/>
      <c r="K823" s="456"/>
      <c r="L823" s="456"/>
      <c r="M823" s="456"/>
      <c r="N823" s="456"/>
      <c r="O823" s="456"/>
      <c r="P823" s="456"/>
      <c r="Q823" s="456"/>
      <c r="R823" s="456"/>
      <c r="S823" s="456"/>
      <c r="T823" s="456"/>
      <c r="U823" s="456"/>
      <c r="V823" s="456"/>
      <c r="W823" s="456"/>
      <c r="X823" s="456"/>
      <c r="Y823" s="456"/>
      <c r="Z823" s="456"/>
      <c r="AA823" s="456"/>
      <c r="AB823" s="456"/>
      <c r="AC823" s="456"/>
      <c r="AD823" s="456"/>
      <c r="AE823" s="456"/>
      <c r="AF823" s="456"/>
      <c r="AG823" s="456"/>
      <c r="AH823" s="456"/>
      <c r="AI823" s="456"/>
      <c r="AJ823" s="456"/>
    </row>
    <row r="824" spans="1:36" ht="14.25" customHeight="1">
      <c r="A824" s="456"/>
      <c r="B824" s="456"/>
      <c r="C824" s="456"/>
      <c r="D824" s="456"/>
      <c r="E824" s="456"/>
      <c r="F824" s="456"/>
      <c r="G824" s="456"/>
      <c r="H824" s="456"/>
      <c r="I824" s="456"/>
      <c r="J824" s="456"/>
      <c r="K824" s="456"/>
      <c r="L824" s="456"/>
      <c r="M824" s="456"/>
      <c r="N824" s="456"/>
      <c r="O824" s="456"/>
      <c r="P824" s="456"/>
      <c r="Q824" s="456"/>
      <c r="R824" s="456"/>
      <c r="S824" s="456"/>
      <c r="T824" s="456"/>
      <c r="U824" s="456"/>
      <c r="V824" s="456"/>
      <c r="W824" s="456"/>
      <c r="X824" s="456"/>
      <c r="Y824" s="456"/>
      <c r="Z824" s="456"/>
      <c r="AA824" s="456"/>
      <c r="AB824" s="456"/>
      <c r="AC824" s="456"/>
      <c r="AD824" s="456"/>
      <c r="AE824" s="456"/>
      <c r="AF824" s="456"/>
      <c r="AG824" s="456"/>
      <c r="AH824" s="456"/>
      <c r="AI824" s="456"/>
      <c r="AJ824" s="456"/>
    </row>
    <row r="825" spans="1:36" ht="14.25" customHeight="1">
      <c r="A825" s="456"/>
      <c r="B825" s="456"/>
      <c r="C825" s="456"/>
      <c r="D825" s="456"/>
      <c r="E825" s="456"/>
      <c r="F825" s="456"/>
      <c r="G825" s="456"/>
      <c r="H825" s="456"/>
      <c r="I825" s="456"/>
      <c r="J825" s="456"/>
      <c r="K825" s="456"/>
      <c r="L825" s="456"/>
      <c r="M825" s="456"/>
      <c r="N825" s="456"/>
      <c r="O825" s="456"/>
      <c r="P825" s="456"/>
      <c r="Q825" s="456"/>
      <c r="R825" s="456"/>
      <c r="S825" s="456"/>
      <c r="T825" s="456"/>
      <c r="U825" s="456"/>
      <c r="V825" s="456"/>
      <c r="W825" s="456"/>
      <c r="X825" s="456"/>
      <c r="Y825" s="456"/>
      <c r="Z825" s="456"/>
      <c r="AA825" s="456"/>
      <c r="AB825" s="456"/>
      <c r="AC825" s="456"/>
      <c r="AD825" s="456"/>
      <c r="AE825" s="456"/>
      <c r="AF825" s="456"/>
      <c r="AG825" s="456"/>
      <c r="AH825" s="456"/>
      <c r="AI825" s="456"/>
      <c r="AJ825" s="456"/>
    </row>
    <row r="826" spans="1:36" ht="14.25" customHeight="1">
      <c r="A826" s="456"/>
      <c r="B826" s="456"/>
      <c r="C826" s="456"/>
      <c r="D826" s="456"/>
      <c r="E826" s="456"/>
      <c r="F826" s="456"/>
      <c r="G826" s="456"/>
      <c r="H826" s="456"/>
      <c r="I826" s="456"/>
      <c r="J826" s="456"/>
      <c r="K826" s="456"/>
      <c r="L826" s="456"/>
      <c r="M826" s="456"/>
      <c r="N826" s="456"/>
      <c r="O826" s="456"/>
      <c r="P826" s="456"/>
      <c r="Q826" s="456"/>
      <c r="R826" s="456"/>
      <c r="S826" s="456"/>
      <c r="T826" s="456"/>
      <c r="U826" s="456"/>
      <c r="V826" s="456"/>
      <c r="W826" s="456"/>
      <c r="X826" s="456"/>
      <c r="Y826" s="456"/>
      <c r="Z826" s="456"/>
      <c r="AA826" s="456"/>
      <c r="AB826" s="456"/>
      <c r="AC826" s="456"/>
      <c r="AD826" s="456"/>
      <c r="AE826" s="456"/>
      <c r="AF826" s="456"/>
      <c r="AG826" s="456"/>
      <c r="AH826" s="456"/>
      <c r="AI826" s="456"/>
      <c r="AJ826" s="456"/>
    </row>
    <row r="827" spans="1:36" ht="14.25" customHeight="1">
      <c r="A827" s="456"/>
      <c r="B827" s="456"/>
      <c r="C827" s="456"/>
      <c r="D827" s="456"/>
      <c r="E827" s="456"/>
      <c r="F827" s="456"/>
      <c r="G827" s="456"/>
      <c r="H827" s="456"/>
      <c r="I827" s="456"/>
      <c r="J827" s="456"/>
      <c r="K827" s="456"/>
      <c r="L827" s="456"/>
      <c r="M827" s="456"/>
      <c r="N827" s="456"/>
      <c r="O827" s="456"/>
      <c r="P827" s="456"/>
      <c r="Q827" s="456"/>
      <c r="R827" s="456"/>
      <c r="S827" s="456"/>
      <c r="T827" s="456"/>
      <c r="U827" s="456"/>
      <c r="V827" s="456"/>
      <c r="W827" s="456"/>
      <c r="X827" s="456"/>
      <c r="Y827" s="456"/>
      <c r="Z827" s="456"/>
      <c r="AA827" s="456"/>
      <c r="AB827" s="456"/>
      <c r="AC827" s="456"/>
      <c r="AD827" s="456"/>
      <c r="AE827" s="456"/>
      <c r="AF827" s="456"/>
      <c r="AG827" s="456"/>
      <c r="AH827" s="456"/>
      <c r="AI827" s="456"/>
      <c r="AJ827" s="456"/>
    </row>
    <row r="828" spans="1:36" ht="14.25" customHeight="1">
      <c r="A828" s="456"/>
      <c r="B828" s="456"/>
      <c r="C828" s="456"/>
      <c r="D828" s="456"/>
      <c r="E828" s="456"/>
      <c r="F828" s="456"/>
      <c r="G828" s="456"/>
      <c r="H828" s="456"/>
      <c r="I828" s="456"/>
      <c r="J828" s="456"/>
      <c r="K828" s="456"/>
      <c r="L828" s="456"/>
      <c r="M828" s="456"/>
      <c r="N828" s="456"/>
      <c r="O828" s="456"/>
      <c r="P828" s="456"/>
      <c r="Q828" s="456"/>
      <c r="R828" s="456"/>
      <c r="S828" s="456"/>
      <c r="T828" s="456"/>
      <c r="U828" s="456"/>
      <c r="V828" s="456"/>
      <c r="W828" s="456"/>
      <c r="X828" s="456"/>
      <c r="Y828" s="456"/>
      <c r="Z828" s="456"/>
      <c r="AA828" s="456"/>
      <c r="AB828" s="456"/>
      <c r="AC828" s="456"/>
      <c r="AD828" s="456"/>
      <c r="AE828" s="456"/>
      <c r="AF828" s="456"/>
      <c r="AG828" s="456"/>
      <c r="AH828" s="456"/>
      <c r="AI828" s="456"/>
      <c r="AJ828" s="456"/>
    </row>
    <row r="829" spans="1:36" ht="14.25" customHeight="1">
      <c r="A829" s="456"/>
      <c r="B829" s="456"/>
      <c r="C829" s="456"/>
      <c r="D829" s="456"/>
      <c r="E829" s="456"/>
      <c r="F829" s="456"/>
      <c r="G829" s="456"/>
      <c r="H829" s="456"/>
      <c r="I829" s="456"/>
      <c r="J829" s="456"/>
      <c r="K829" s="456"/>
      <c r="L829" s="456"/>
      <c r="M829" s="456"/>
      <c r="N829" s="456"/>
      <c r="O829" s="456"/>
      <c r="P829" s="456"/>
      <c r="Q829" s="456"/>
      <c r="R829" s="456"/>
      <c r="S829" s="456"/>
      <c r="T829" s="456"/>
      <c r="U829" s="456"/>
      <c r="V829" s="456"/>
      <c r="W829" s="456"/>
      <c r="X829" s="456"/>
      <c r="Y829" s="456"/>
      <c r="Z829" s="456"/>
      <c r="AA829" s="456"/>
      <c r="AB829" s="456"/>
      <c r="AC829" s="456"/>
      <c r="AD829" s="456"/>
      <c r="AE829" s="456"/>
      <c r="AF829" s="456"/>
      <c r="AG829" s="456"/>
      <c r="AH829" s="456"/>
      <c r="AI829" s="456"/>
      <c r="AJ829" s="456"/>
    </row>
    <row r="830" spans="1:36" ht="14.25" customHeight="1">
      <c r="A830" s="456"/>
      <c r="B830" s="456"/>
      <c r="C830" s="456"/>
      <c r="D830" s="456"/>
      <c r="E830" s="456"/>
      <c r="F830" s="456"/>
      <c r="G830" s="456"/>
      <c r="H830" s="456"/>
      <c r="I830" s="456"/>
      <c r="J830" s="456"/>
      <c r="K830" s="456"/>
      <c r="L830" s="456"/>
      <c r="M830" s="456"/>
      <c r="N830" s="456"/>
      <c r="O830" s="456"/>
      <c r="P830" s="456"/>
      <c r="Q830" s="456"/>
      <c r="R830" s="456"/>
      <c r="S830" s="456"/>
      <c r="T830" s="456"/>
      <c r="U830" s="456"/>
      <c r="V830" s="456"/>
      <c r="W830" s="456"/>
      <c r="X830" s="456"/>
      <c r="Y830" s="456"/>
      <c r="Z830" s="456"/>
      <c r="AA830" s="456"/>
      <c r="AB830" s="456"/>
      <c r="AC830" s="456"/>
      <c r="AD830" s="456"/>
      <c r="AE830" s="456"/>
      <c r="AF830" s="456"/>
      <c r="AG830" s="456"/>
      <c r="AH830" s="456"/>
      <c r="AI830" s="456"/>
      <c r="AJ830" s="456"/>
    </row>
    <row r="831" spans="1:36" ht="14.25" customHeight="1">
      <c r="A831" s="456"/>
      <c r="B831" s="456"/>
      <c r="C831" s="456"/>
      <c r="D831" s="456"/>
      <c r="E831" s="456"/>
      <c r="F831" s="456"/>
      <c r="G831" s="456"/>
      <c r="H831" s="456"/>
      <c r="I831" s="456"/>
      <c r="J831" s="456"/>
      <c r="K831" s="456"/>
      <c r="L831" s="456"/>
      <c r="M831" s="456"/>
      <c r="N831" s="456"/>
      <c r="O831" s="456"/>
      <c r="P831" s="456"/>
      <c r="Q831" s="456"/>
      <c r="R831" s="456"/>
      <c r="S831" s="456"/>
      <c r="T831" s="456"/>
      <c r="U831" s="456"/>
      <c r="V831" s="456"/>
      <c r="W831" s="456"/>
      <c r="X831" s="456"/>
      <c r="Y831" s="456"/>
      <c r="Z831" s="456"/>
      <c r="AA831" s="456"/>
      <c r="AB831" s="456"/>
      <c r="AC831" s="456"/>
      <c r="AD831" s="456"/>
      <c r="AE831" s="456"/>
      <c r="AF831" s="456"/>
      <c r="AG831" s="456"/>
      <c r="AH831" s="456"/>
      <c r="AI831" s="456"/>
      <c r="AJ831" s="456"/>
    </row>
    <row r="832" spans="1:36" ht="14.25" customHeight="1">
      <c r="A832" s="456"/>
      <c r="B832" s="456"/>
      <c r="C832" s="456"/>
      <c r="D832" s="456"/>
      <c r="E832" s="456"/>
      <c r="F832" s="456"/>
      <c r="G832" s="456"/>
      <c r="H832" s="456"/>
      <c r="I832" s="456"/>
      <c r="J832" s="456"/>
      <c r="K832" s="456"/>
      <c r="L832" s="456"/>
      <c r="M832" s="456"/>
      <c r="N832" s="456"/>
      <c r="O832" s="456"/>
      <c r="P832" s="456"/>
      <c r="Q832" s="456"/>
      <c r="R832" s="456"/>
      <c r="S832" s="456"/>
      <c r="T832" s="456"/>
      <c r="U832" s="456"/>
      <c r="V832" s="456"/>
      <c r="W832" s="456"/>
      <c r="X832" s="456"/>
      <c r="Y832" s="456"/>
      <c r="Z832" s="456"/>
      <c r="AA832" s="456"/>
      <c r="AB832" s="456"/>
      <c r="AC832" s="456"/>
      <c r="AD832" s="456"/>
      <c r="AE832" s="456"/>
      <c r="AF832" s="456"/>
      <c r="AG832" s="456"/>
      <c r="AH832" s="456"/>
      <c r="AI832" s="456"/>
      <c r="AJ832" s="456"/>
    </row>
    <row r="833" spans="1:36" ht="14.25" customHeight="1">
      <c r="A833" s="456"/>
      <c r="B833" s="456"/>
      <c r="C833" s="456"/>
      <c r="D833" s="456"/>
      <c r="E833" s="456"/>
      <c r="F833" s="456"/>
      <c r="G833" s="456"/>
      <c r="H833" s="456"/>
      <c r="I833" s="456"/>
      <c r="J833" s="456"/>
      <c r="K833" s="456"/>
      <c r="L833" s="456"/>
      <c r="M833" s="456"/>
      <c r="N833" s="456"/>
      <c r="O833" s="456"/>
      <c r="P833" s="456"/>
      <c r="Q833" s="456"/>
      <c r="R833" s="456"/>
      <c r="S833" s="456"/>
      <c r="T833" s="456"/>
      <c r="U833" s="456"/>
      <c r="V833" s="456"/>
      <c r="W833" s="456"/>
      <c r="X833" s="456"/>
      <c r="Y833" s="456"/>
      <c r="Z833" s="456"/>
      <c r="AA833" s="456"/>
      <c r="AB833" s="456"/>
      <c r="AC833" s="456"/>
      <c r="AD833" s="456"/>
      <c r="AE833" s="456"/>
      <c r="AF833" s="456"/>
      <c r="AG833" s="456"/>
      <c r="AH833" s="456"/>
      <c r="AI833" s="456"/>
      <c r="AJ833" s="456"/>
    </row>
    <row r="834" spans="1:36" ht="14.25" customHeight="1">
      <c r="A834" s="456"/>
      <c r="B834" s="456"/>
      <c r="C834" s="456"/>
      <c r="D834" s="456"/>
      <c r="E834" s="456"/>
      <c r="F834" s="456"/>
      <c r="G834" s="456"/>
      <c r="H834" s="456"/>
      <c r="I834" s="456"/>
      <c r="J834" s="456"/>
      <c r="K834" s="456"/>
      <c r="L834" s="456"/>
      <c r="M834" s="456"/>
      <c r="N834" s="456"/>
      <c r="O834" s="456"/>
      <c r="P834" s="456"/>
      <c r="Q834" s="456"/>
      <c r="R834" s="456"/>
      <c r="S834" s="456"/>
      <c r="T834" s="456"/>
      <c r="U834" s="456"/>
      <c r="V834" s="456"/>
      <c r="W834" s="456"/>
      <c r="X834" s="456"/>
      <c r="Y834" s="456"/>
      <c r="Z834" s="456"/>
      <c r="AA834" s="456"/>
      <c r="AB834" s="456"/>
      <c r="AC834" s="456"/>
      <c r="AD834" s="456"/>
      <c r="AE834" s="456"/>
      <c r="AF834" s="456"/>
      <c r="AG834" s="456"/>
      <c r="AH834" s="456"/>
      <c r="AI834" s="456"/>
      <c r="AJ834" s="456"/>
    </row>
    <row r="835" spans="1:36" ht="14.25" customHeight="1">
      <c r="A835" s="456"/>
      <c r="B835" s="456"/>
      <c r="C835" s="456"/>
      <c r="D835" s="456"/>
      <c r="E835" s="456"/>
      <c r="F835" s="456"/>
      <c r="G835" s="456"/>
      <c r="H835" s="456"/>
      <c r="I835" s="456"/>
      <c r="J835" s="456"/>
      <c r="K835" s="456"/>
      <c r="L835" s="456"/>
      <c r="M835" s="456"/>
      <c r="N835" s="456"/>
      <c r="O835" s="456"/>
      <c r="P835" s="456"/>
      <c r="Q835" s="456"/>
      <c r="R835" s="456"/>
      <c r="S835" s="456"/>
      <c r="T835" s="456"/>
      <c r="U835" s="456"/>
      <c r="V835" s="456"/>
      <c r="W835" s="456"/>
      <c r="X835" s="456"/>
      <c r="Y835" s="456"/>
      <c r="Z835" s="456"/>
      <c r="AA835" s="456"/>
      <c r="AB835" s="456"/>
      <c r="AC835" s="456"/>
      <c r="AD835" s="456"/>
      <c r="AE835" s="456"/>
      <c r="AF835" s="456"/>
      <c r="AG835" s="456"/>
      <c r="AH835" s="456"/>
      <c r="AI835" s="456"/>
      <c r="AJ835" s="456"/>
    </row>
    <row r="836" spans="1:36" ht="14.25" customHeight="1">
      <c r="A836" s="456"/>
      <c r="B836" s="456"/>
      <c r="C836" s="456"/>
      <c r="D836" s="456"/>
      <c r="E836" s="456"/>
      <c r="F836" s="456"/>
      <c r="G836" s="456"/>
      <c r="H836" s="456"/>
      <c r="I836" s="456"/>
      <c r="J836" s="456"/>
      <c r="K836" s="456"/>
      <c r="L836" s="456"/>
      <c r="M836" s="456"/>
      <c r="N836" s="456"/>
      <c r="O836" s="456"/>
      <c r="P836" s="456"/>
      <c r="Q836" s="456"/>
      <c r="R836" s="456"/>
      <c r="S836" s="456"/>
      <c r="T836" s="456"/>
      <c r="U836" s="456"/>
      <c r="V836" s="456"/>
      <c r="W836" s="456"/>
      <c r="X836" s="456"/>
      <c r="Y836" s="456"/>
      <c r="Z836" s="456"/>
      <c r="AA836" s="456"/>
      <c r="AB836" s="456"/>
      <c r="AC836" s="456"/>
      <c r="AD836" s="456"/>
      <c r="AE836" s="456"/>
      <c r="AF836" s="456"/>
      <c r="AG836" s="456"/>
      <c r="AH836" s="456"/>
      <c r="AI836" s="456"/>
      <c r="AJ836" s="456"/>
    </row>
    <row r="837" spans="1:36" ht="14.25" customHeight="1">
      <c r="A837" s="456"/>
      <c r="B837" s="456"/>
      <c r="C837" s="456"/>
      <c r="D837" s="456"/>
      <c r="E837" s="456"/>
      <c r="F837" s="456"/>
      <c r="G837" s="456"/>
      <c r="H837" s="456"/>
      <c r="I837" s="456"/>
      <c r="J837" s="456"/>
      <c r="K837" s="456"/>
      <c r="L837" s="456"/>
      <c r="M837" s="456"/>
      <c r="N837" s="456"/>
      <c r="O837" s="456"/>
      <c r="P837" s="456"/>
      <c r="Q837" s="456"/>
      <c r="R837" s="456"/>
      <c r="S837" s="456"/>
      <c r="T837" s="456"/>
      <c r="U837" s="456"/>
      <c r="V837" s="456"/>
      <c r="W837" s="456"/>
      <c r="X837" s="456"/>
      <c r="Y837" s="456"/>
      <c r="Z837" s="456"/>
      <c r="AA837" s="456"/>
      <c r="AB837" s="456"/>
      <c r="AC837" s="456"/>
      <c r="AD837" s="456"/>
      <c r="AE837" s="456"/>
      <c r="AF837" s="456"/>
      <c r="AG837" s="456"/>
      <c r="AH837" s="456"/>
      <c r="AI837" s="456"/>
      <c r="AJ837" s="456"/>
    </row>
    <row r="838" spans="1:36" ht="14.25" customHeight="1">
      <c r="A838" s="456"/>
      <c r="B838" s="456"/>
      <c r="C838" s="456"/>
      <c r="D838" s="456"/>
      <c r="E838" s="456"/>
      <c r="F838" s="456"/>
      <c r="G838" s="456"/>
      <c r="H838" s="456"/>
      <c r="I838" s="456"/>
      <c r="J838" s="456"/>
      <c r="K838" s="456"/>
      <c r="L838" s="456"/>
      <c r="M838" s="456"/>
      <c r="N838" s="456"/>
      <c r="O838" s="456"/>
      <c r="P838" s="456"/>
      <c r="Q838" s="456"/>
      <c r="R838" s="456"/>
      <c r="S838" s="456"/>
      <c r="T838" s="456"/>
      <c r="U838" s="456"/>
      <c r="V838" s="456"/>
      <c r="W838" s="456"/>
      <c r="X838" s="456"/>
      <c r="Y838" s="456"/>
      <c r="Z838" s="456"/>
      <c r="AA838" s="456"/>
      <c r="AB838" s="456"/>
      <c r="AC838" s="456"/>
      <c r="AD838" s="456"/>
      <c r="AE838" s="456"/>
      <c r="AF838" s="456"/>
      <c r="AG838" s="456"/>
      <c r="AH838" s="456"/>
      <c r="AI838" s="456"/>
      <c r="AJ838" s="456"/>
    </row>
    <row r="839" spans="1:36" ht="14.25" customHeight="1">
      <c r="A839" s="456"/>
      <c r="B839" s="456"/>
      <c r="C839" s="456"/>
      <c r="D839" s="456"/>
      <c r="E839" s="456"/>
      <c r="F839" s="456"/>
      <c r="G839" s="456"/>
      <c r="H839" s="456"/>
      <c r="I839" s="456"/>
      <c r="J839" s="456"/>
      <c r="K839" s="456"/>
      <c r="L839" s="456"/>
      <c r="M839" s="456"/>
      <c r="N839" s="456"/>
      <c r="O839" s="456"/>
      <c r="P839" s="456"/>
      <c r="Q839" s="456"/>
      <c r="R839" s="456"/>
      <c r="S839" s="456"/>
      <c r="T839" s="456"/>
      <c r="U839" s="456"/>
      <c r="V839" s="456"/>
      <c r="W839" s="456"/>
      <c r="X839" s="456"/>
      <c r="Y839" s="456"/>
      <c r="Z839" s="456"/>
      <c r="AA839" s="456"/>
      <c r="AB839" s="456"/>
      <c r="AC839" s="456"/>
      <c r="AD839" s="456"/>
      <c r="AE839" s="456"/>
      <c r="AF839" s="456"/>
      <c r="AG839" s="456"/>
      <c r="AH839" s="456"/>
      <c r="AI839" s="456"/>
      <c r="AJ839" s="456"/>
    </row>
    <row r="840" spans="1:36" ht="14.25" customHeight="1">
      <c r="A840" s="456"/>
      <c r="B840" s="456"/>
      <c r="C840" s="456"/>
      <c r="D840" s="456"/>
      <c r="E840" s="456"/>
      <c r="F840" s="456"/>
      <c r="G840" s="456"/>
      <c r="H840" s="456"/>
      <c r="I840" s="456"/>
      <c r="J840" s="456"/>
      <c r="K840" s="456"/>
      <c r="L840" s="456"/>
      <c r="M840" s="456"/>
      <c r="N840" s="456"/>
      <c r="O840" s="456"/>
      <c r="P840" s="456"/>
      <c r="Q840" s="456"/>
      <c r="R840" s="456"/>
      <c r="S840" s="456"/>
      <c r="T840" s="456"/>
      <c r="U840" s="456"/>
      <c r="V840" s="456"/>
      <c r="W840" s="456"/>
      <c r="X840" s="456"/>
      <c r="Y840" s="456"/>
      <c r="Z840" s="456"/>
      <c r="AA840" s="456"/>
      <c r="AB840" s="456"/>
      <c r="AC840" s="456"/>
      <c r="AD840" s="456"/>
      <c r="AE840" s="456"/>
      <c r="AF840" s="456"/>
      <c r="AG840" s="456"/>
      <c r="AH840" s="456"/>
      <c r="AI840" s="456"/>
      <c r="AJ840" s="456"/>
    </row>
    <row r="841" spans="1:36" ht="14.25" customHeight="1">
      <c r="A841" s="456"/>
      <c r="B841" s="456"/>
      <c r="C841" s="456"/>
      <c r="D841" s="456"/>
      <c r="E841" s="456"/>
      <c r="F841" s="456"/>
      <c r="G841" s="456"/>
      <c r="H841" s="456"/>
      <c r="I841" s="456"/>
      <c r="J841" s="456"/>
      <c r="K841" s="456"/>
      <c r="L841" s="456"/>
      <c r="M841" s="456"/>
      <c r="N841" s="456"/>
      <c r="O841" s="456"/>
      <c r="P841" s="456"/>
      <c r="Q841" s="456"/>
      <c r="R841" s="456"/>
      <c r="S841" s="456"/>
      <c r="T841" s="456"/>
      <c r="U841" s="456"/>
      <c r="V841" s="456"/>
      <c r="W841" s="456"/>
      <c r="X841" s="456"/>
      <c r="Y841" s="456"/>
      <c r="Z841" s="456"/>
      <c r="AA841" s="456"/>
      <c r="AB841" s="456"/>
      <c r="AC841" s="456"/>
      <c r="AD841" s="456"/>
      <c r="AE841" s="456"/>
      <c r="AF841" s="456"/>
      <c r="AG841" s="456"/>
      <c r="AH841" s="456"/>
      <c r="AI841" s="456"/>
      <c r="AJ841" s="456"/>
    </row>
    <row r="842" spans="1:36" ht="14.25" customHeight="1">
      <c r="A842" s="456"/>
      <c r="B842" s="456"/>
      <c r="C842" s="456"/>
      <c r="D842" s="456"/>
      <c r="E842" s="456"/>
      <c r="F842" s="456"/>
      <c r="G842" s="456"/>
      <c r="H842" s="456"/>
      <c r="I842" s="456"/>
      <c r="J842" s="456"/>
      <c r="K842" s="456"/>
      <c r="L842" s="456"/>
      <c r="M842" s="456"/>
      <c r="N842" s="456"/>
      <c r="O842" s="456"/>
      <c r="P842" s="456"/>
      <c r="Q842" s="456"/>
      <c r="R842" s="456"/>
      <c r="S842" s="456"/>
      <c r="T842" s="456"/>
      <c r="U842" s="456"/>
      <c r="V842" s="456"/>
      <c r="W842" s="456"/>
      <c r="X842" s="456"/>
      <c r="Y842" s="456"/>
      <c r="Z842" s="456"/>
      <c r="AA842" s="456"/>
      <c r="AB842" s="456"/>
      <c r="AC842" s="456"/>
      <c r="AD842" s="456"/>
      <c r="AE842" s="456"/>
      <c r="AF842" s="456"/>
      <c r="AG842" s="456"/>
      <c r="AH842" s="456"/>
      <c r="AI842" s="456"/>
      <c r="AJ842" s="456"/>
    </row>
    <row r="843" spans="1:36" ht="14.25" customHeight="1">
      <c r="A843" s="456"/>
      <c r="B843" s="456"/>
      <c r="C843" s="456"/>
      <c r="D843" s="456"/>
      <c r="E843" s="456"/>
      <c r="F843" s="456"/>
      <c r="G843" s="456"/>
      <c r="H843" s="456"/>
      <c r="I843" s="456"/>
      <c r="J843" s="456"/>
      <c r="K843" s="456"/>
      <c r="L843" s="456"/>
      <c r="M843" s="456"/>
      <c r="N843" s="456"/>
      <c r="O843" s="456"/>
      <c r="P843" s="456"/>
      <c r="Q843" s="456"/>
      <c r="R843" s="456"/>
      <c r="S843" s="456"/>
      <c r="T843" s="456"/>
      <c r="U843" s="456"/>
      <c r="V843" s="456"/>
      <c r="W843" s="456"/>
      <c r="X843" s="456"/>
      <c r="Y843" s="456"/>
      <c r="Z843" s="456"/>
      <c r="AA843" s="456"/>
      <c r="AB843" s="456"/>
      <c r="AC843" s="456"/>
      <c r="AD843" s="456"/>
      <c r="AE843" s="456"/>
      <c r="AF843" s="456"/>
      <c r="AG843" s="456"/>
      <c r="AH843" s="456"/>
      <c r="AI843" s="456"/>
      <c r="AJ843" s="456"/>
    </row>
    <row r="844" spans="1:36" ht="14.25" customHeight="1">
      <c r="A844" s="456"/>
      <c r="B844" s="456"/>
      <c r="C844" s="456"/>
      <c r="D844" s="456"/>
      <c r="E844" s="456"/>
      <c r="F844" s="456"/>
      <c r="G844" s="456"/>
      <c r="H844" s="456"/>
      <c r="I844" s="456"/>
      <c r="J844" s="456"/>
      <c r="K844" s="456"/>
      <c r="L844" s="456"/>
      <c r="M844" s="456"/>
      <c r="N844" s="456"/>
      <c r="O844" s="456"/>
      <c r="P844" s="456"/>
      <c r="Q844" s="456"/>
      <c r="R844" s="456"/>
      <c r="S844" s="456"/>
      <c r="T844" s="456"/>
      <c r="U844" s="456"/>
      <c r="V844" s="456"/>
      <c r="W844" s="456"/>
      <c r="X844" s="456"/>
      <c r="Y844" s="456"/>
      <c r="Z844" s="456"/>
      <c r="AA844" s="456"/>
      <c r="AB844" s="456"/>
      <c r="AC844" s="456"/>
      <c r="AD844" s="456"/>
      <c r="AE844" s="456"/>
      <c r="AF844" s="456"/>
      <c r="AG844" s="456"/>
      <c r="AH844" s="456"/>
      <c r="AI844" s="456"/>
      <c r="AJ844" s="456"/>
    </row>
    <row r="845" spans="1:36" ht="14.25" customHeight="1">
      <c r="A845" s="456"/>
      <c r="B845" s="456"/>
      <c r="C845" s="456"/>
      <c r="D845" s="456"/>
      <c r="E845" s="456"/>
      <c r="F845" s="456"/>
      <c r="G845" s="456"/>
      <c r="H845" s="456"/>
      <c r="I845" s="456"/>
      <c r="J845" s="456"/>
      <c r="K845" s="456"/>
      <c r="L845" s="456"/>
      <c r="M845" s="456"/>
      <c r="N845" s="456"/>
      <c r="O845" s="456"/>
      <c r="P845" s="456"/>
      <c r="Q845" s="456"/>
      <c r="R845" s="456"/>
      <c r="S845" s="456"/>
      <c r="T845" s="456"/>
      <c r="U845" s="456"/>
      <c r="V845" s="456"/>
      <c r="W845" s="456"/>
      <c r="X845" s="456"/>
      <c r="Y845" s="456"/>
      <c r="Z845" s="456"/>
      <c r="AA845" s="456"/>
      <c r="AB845" s="456"/>
      <c r="AC845" s="456"/>
      <c r="AD845" s="456"/>
      <c r="AE845" s="456"/>
      <c r="AF845" s="456"/>
      <c r="AG845" s="456"/>
      <c r="AH845" s="456"/>
      <c r="AI845" s="456"/>
      <c r="AJ845" s="456"/>
    </row>
    <row r="846" spans="1:36" ht="14.25" customHeight="1">
      <c r="A846" s="456"/>
      <c r="B846" s="456"/>
      <c r="C846" s="456"/>
      <c r="D846" s="456"/>
      <c r="E846" s="456"/>
      <c r="F846" s="456"/>
      <c r="G846" s="456"/>
      <c r="H846" s="456"/>
      <c r="I846" s="456"/>
      <c r="J846" s="456"/>
      <c r="K846" s="456"/>
      <c r="L846" s="456"/>
      <c r="M846" s="456"/>
      <c r="N846" s="456"/>
      <c r="O846" s="456"/>
      <c r="P846" s="456"/>
      <c r="Q846" s="456"/>
      <c r="R846" s="456"/>
      <c r="S846" s="456"/>
      <c r="T846" s="456"/>
      <c r="U846" s="456"/>
      <c r="V846" s="456"/>
      <c r="W846" s="456"/>
      <c r="X846" s="456"/>
      <c r="Y846" s="456"/>
      <c r="Z846" s="456"/>
      <c r="AA846" s="456"/>
      <c r="AB846" s="456"/>
      <c r="AC846" s="456"/>
      <c r="AD846" s="456"/>
      <c r="AE846" s="456"/>
      <c r="AF846" s="456"/>
      <c r="AG846" s="456"/>
      <c r="AH846" s="456"/>
      <c r="AI846" s="456"/>
      <c r="AJ846" s="456"/>
    </row>
    <row r="847" spans="1:36" ht="14.25" customHeight="1">
      <c r="A847" s="456"/>
      <c r="B847" s="456"/>
      <c r="C847" s="456"/>
      <c r="D847" s="456"/>
      <c r="E847" s="456"/>
      <c r="F847" s="456"/>
      <c r="G847" s="456"/>
      <c r="H847" s="456"/>
      <c r="I847" s="456"/>
      <c r="J847" s="456"/>
      <c r="K847" s="456"/>
      <c r="L847" s="456"/>
      <c r="M847" s="456"/>
      <c r="N847" s="456"/>
      <c r="O847" s="456"/>
      <c r="P847" s="456"/>
      <c r="Q847" s="456"/>
      <c r="R847" s="456"/>
      <c r="S847" s="456"/>
      <c r="T847" s="456"/>
      <c r="U847" s="456"/>
      <c r="V847" s="456"/>
      <c r="W847" s="456"/>
      <c r="X847" s="456"/>
      <c r="Y847" s="456"/>
      <c r="Z847" s="456"/>
      <c r="AA847" s="456"/>
      <c r="AB847" s="456"/>
      <c r="AC847" s="456"/>
      <c r="AD847" s="456"/>
      <c r="AE847" s="456"/>
      <c r="AF847" s="456"/>
      <c r="AG847" s="456"/>
      <c r="AH847" s="456"/>
      <c r="AI847" s="456"/>
      <c r="AJ847" s="456"/>
    </row>
    <row r="848" spans="1:36" ht="14.25" customHeight="1">
      <c r="A848" s="456"/>
      <c r="B848" s="456"/>
      <c r="C848" s="456"/>
      <c r="D848" s="456"/>
      <c r="E848" s="456"/>
      <c r="F848" s="456"/>
      <c r="G848" s="456"/>
      <c r="H848" s="456"/>
      <c r="I848" s="456"/>
      <c r="J848" s="456"/>
      <c r="K848" s="456"/>
      <c r="L848" s="456"/>
      <c r="M848" s="456"/>
      <c r="N848" s="456"/>
      <c r="O848" s="456"/>
      <c r="P848" s="456"/>
      <c r="Q848" s="456"/>
      <c r="R848" s="456"/>
      <c r="S848" s="456"/>
      <c r="T848" s="456"/>
      <c r="U848" s="456"/>
      <c r="V848" s="456"/>
      <c r="W848" s="456"/>
      <c r="X848" s="456"/>
      <c r="Y848" s="456"/>
      <c r="Z848" s="456"/>
      <c r="AA848" s="456"/>
      <c r="AB848" s="456"/>
      <c r="AC848" s="456"/>
      <c r="AD848" s="456"/>
      <c r="AE848" s="456"/>
      <c r="AF848" s="456"/>
      <c r="AG848" s="456"/>
      <c r="AH848" s="456"/>
      <c r="AI848" s="456"/>
      <c r="AJ848" s="456"/>
    </row>
    <row r="849" spans="1:36" ht="14.25" customHeight="1">
      <c r="A849" s="456"/>
      <c r="B849" s="456"/>
      <c r="C849" s="456"/>
      <c r="D849" s="456"/>
      <c r="E849" s="456"/>
      <c r="F849" s="456"/>
      <c r="G849" s="456"/>
      <c r="H849" s="456"/>
      <c r="I849" s="456"/>
      <c r="J849" s="456"/>
      <c r="K849" s="456"/>
      <c r="L849" s="456"/>
      <c r="M849" s="456"/>
      <c r="N849" s="456"/>
      <c r="O849" s="456"/>
      <c r="P849" s="456"/>
      <c r="Q849" s="456"/>
      <c r="R849" s="456"/>
      <c r="S849" s="456"/>
      <c r="T849" s="456"/>
      <c r="U849" s="456"/>
      <c r="V849" s="456"/>
      <c r="W849" s="456"/>
      <c r="X849" s="456"/>
      <c r="Y849" s="456"/>
      <c r="Z849" s="456"/>
      <c r="AA849" s="456"/>
      <c r="AB849" s="456"/>
      <c r="AC849" s="456"/>
      <c r="AD849" s="456"/>
      <c r="AE849" s="456"/>
      <c r="AF849" s="456"/>
      <c r="AG849" s="456"/>
      <c r="AH849" s="456"/>
      <c r="AI849" s="456"/>
      <c r="AJ849" s="456"/>
    </row>
    <row r="850" spans="1:36" ht="14.25" customHeight="1">
      <c r="A850" s="456"/>
      <c r="B850" s="456"/>
      <c r="C850" s="456"/>
      <c r="D850" s="456"/>
      <c r="E850" s="456"/>
      <c r="F850" s="456"/>
      <c r="G850" s="456"/>
      <c r="H850" s="456"/>
      <c r="I850" s="456"/>
      <c r="J850" s="456"/>
      <c r="K850" s="456"/>
      <c r="L850" s="456"/>
      <c r="M850" s="456"/>
      <c r="N850" s="456"/>
      <c r="O850" s="456"/>
      <c r="P850" s="456"/>
      <c r="Q850" s="456"/>
      <c r="R850" s="456"/>
      <c r="S850" s="456"/>
      <c r="T850" s="456"/>
      <c r="U850" s="456"/>
      <c r="V850" s="456"/>
      <c r="W850" s="456"/>
      <c r="X850" s="456"/>
      <c r="Y850" s="456"/>
      <c r="Z850" s="456"/>
      <c r="AA850" s="456"/>
      <c r="AB850" s="456"/>
      <c r="AC850" s="456"/>
      <c r="AD850" s="456"/>
      <c r="AE850" s="456"/>
      <c r="AF850" s="456"/>
      <c r="AG850" s="456"/>
      <c r="AH850" s="456"/>
      <c r="AI850" s="456"/>
      <c r="AJ850" s="456"/>
    </row>
    <row r="851" spans="1:36" ht="14.25" customHeight="1">
      <c r="A851" s="456"/>
      <c r="B851" s="456"/>
      <c r="C851" s="456"/>
      <c r="D851" s="456"/>
      <c r="E851" s="456"/>
      <c r="F851" s="456"/>
      <c r="G851" s="456"/>
      <c r="H851" s="456"/>
      <c r="I851" s="456"/>
      <c r="J851" s="456"/>
      <c r="K851" s="456"/>
      <c r="L851" s="456"/>
      <c r="M851" s="456"/>
      <c r="N851" s="456"/>
      <c r="O851" s="456"/>
      <c r="P851" s="456"/>
      <c r="Q851" s="456"/>
      <c r="R851" s="456"/>
      <c r="S851" s="456"/>
      <c r="T851" s="456"/>
      <c r="U851" s="456"/>
      <c r="V851" s="456"/>
      <c r="W851" s="456"/>
      <c r="X851" s="456"/>
      <c r="Y851" s="456"/>
      <c r="Z851" s="456"/>
      <c r="AA851" s="456"/>
      <c r="AB851" s="456"/>
      <c r="AC851" s="456"/>
      <c r="AD851" s="456"/>
      <c r="AE851" s="456"/>
      <c r="AF851" s="456"/>
      <c r="AG851" s="456"/>
      <c r="AH851" s="456"/>
      <c r="AI851" s="456"/>
      <c r="AJ851" s="456"/>
    </row>
    <row r="852" spans="1:36" ht="14.25" customHeight="1">
      <c r="A852" s="456"/>
      <c r="B852" s="456"/>
      <c r="C852" s="456"/>
      <c r="D852" s="456"/>
      <c r="E852" s="456"/>
      <c r="F852" s="456"/>
      <c r="G852" s="456"/>
      <c r="H852" s="456"/>
      <c r="I852" s="456"/>
      <c r="J852" s="456"/>
      <c r="K852" s="456"/>
      <c r="L852" s="456"/>
      <c r="M852" s="456"/>
      <c r="N852" s="456"/>
      <c r="O852" s="456"/>
      <c r="P852" s="456"/>
      <c r="Q852" s="456"/>
      <c r="R852" s="456"/>
      <c r="S852" s="456"/>
      <c r="T852" s="456"/>
      <c r="U852" s="456"/>
      <c r="V852" s="456"/>
      <c r="W852" s="456"/>
      <c r="X852" s="456"/>
      <c r="Y852" s="456"/>
      <c r="Z852" s="456"/>
      <c r="AA852" s="456"/>
      <c r="AB852" s="456"/>
      <c r="AC852" s="456"/>
      <c r="AD852" s="456"/>
      <c r="AE852" s="456"/>
      <c r="AF852" s="456"/>
      <c r="AG852" s="456"/>
      <c r="AH852" s="456"/>
      <c r="AI852" s="456"/>
      <c r="AJ852" s="456"/>
    </row>
    <row r="853" spans="1:36" ht="14.25" customHeight="1">
      <c r="A853" s="456"/>
      <c r="B853" s="456"/>
      <c r="C853" s="456"/>
      <c r="D853" s="456"/>
      <c r="E853" s="456"/>
      <c r="F853" s="456"/>
      <c r="G853" s="456"/>
      <c r="H853" s="456"/>
      <c r="I853" s="456"/>
      <c r="J853" s="456"/>
      <c r="K853" s="456"/>
      <c r="L853" s="456"/>
      <c r="M853" s="456"/>
      <c r="N853" s="456"/>
      <c r="O853" s="456"/>
      <c r="P853" s="456"/>
      <c r="Q853" s="456"/>
      <c r="R853" s="456"/>
      <c r="S853" s="456"/>
      <c r="T853" s="456"/>
      <c r="U853" s="456"/>
      <c r="V853" s="456"/>
      <c r="W853" s="456"/>
      <c r="X853" s="456"/>
      <c r="Y853" s="456"/>
      <c r="Z853" s="456"/>
      <c r="AA853" s="456"/>
      <c r="AB853" s="456"/>
      <c r="AC853" s="456"/>
      <c r="AD853" s="456"/>
      <c r="AE853" s="456"/>
      <c r="AF853" s="456"/>
      <c r="AG853" s="456"/>
      <c r="AH853" s="456"/>
      <c r="AI853" s="456"/>
      <c r="AJ853" s="456"/>
    </row>
    <row r="854" spans="1:36" ht="14.25" customHeight="1">
      <c r="A854" s="456"/>
      <c r="B854" s="456"/>
      <c r="C854" s="456"/>
      <c r="D854" s="456"/>
      <c r="E854" s="456"/>
      <c r="F854" s="456"/>
      <c r="G854" s="456"/>
      <c r="H854" s="456"/>
      <c r="I854" s="456"/>
      <c r="J854" s="456"/>
      <c r="K854" s="456"/>
      <c r="L854" s="456"/>
      <c r="M854" s="456"/>
      <c r="N854" s="456"/>
      <c r="O854" s="456"/>
      <c r="P854" s="456"/>
      <c r="Q854" s="456"/>
      <c r="R854" s="456"/>
      <c r="S854" s="456"/>
      <c r="T854" s="456"/>
      <c r="U854" s="456"/>
      <c r="V854" s="456"/>
      <c r="W854" s="456"/>
      <c r="X854" s="456"/>
      <c r="Y854" s="456"/>
      <c r="Z854" s="456"/>
      <c r="AA854" s="456"/>
      <c r="AB854" s="456"/>
      <c r="AC854" s="456"/>
      <c r="AD854" s="456"/>
      <c r="AE854" s="456"/>
      <c r="AF854" s="456"/>
      <c r="AG854" s="456"/>
      <c r="AH854" s="456"/>
      <c r="AI854" s="456"/>
      <c r="AJ854" s="456"/>
    </row>
    <row r="855" spans="1:36" ht="14.25" customHeight="1">
      <c r="A855" s="456"/>
      <c r="B855" s="456"/>
      <c r="C855" s="456"/>
      <c r="D855" s="456"/>
      <c r="E855" s="456"/>
      <c r="F855" s="456"/>
      <c r="G855" s="456"/>
      <c r="H855" s="456"/>
      <c r="I855" s="456"/>
      <c r="J855" s="456"/>
      <c r="K855" s="456"/>
      <c r="L855" s="456"/>
      <c r="M855" s="456"/>
      <c r="N855" s="456"/>
      <c r="O855" s="456"/>
      <c r="P855" s="456"/>
      <c r="Q855" s="456"/>
      <c r="R855" s="456"/>
      <c r="S855" s="456"/>
      <c r="T855" s="456"/>
      <c r="U855" s="456"/>
      <c r="V855" s="456"/>
      <c r="W855" s="456"/>
      <c r="X855" s="456"/>
      <c r="Y855" s="456"/>
      <c r="Z855" s="456"/>
      <c r="AA855" s="456"/>
      <c r="AB855" s="456"/>
      <c r="AC855" s="456"/>
      <c r="AD855" s="456"/>
      <c r="AE855" s="456"/>
      <c r="AF855" s="456"/>
      <c r="AG855" s="456"/>
      <c r="AH855" s="456"/>
      <c r="AI855" s="456"/>
      <c r="AJ855" s="456"/>
    </row>
    <row r="856" spans="1:36" ht="14.25" customHeight="1">
      <c r="A856" s="456"/>
      <c r="B856" s="456"/>
      <c r="C856" s="456"/>
      <c r="D856" s="456"/>
      <c r="E856" s="456"/>
      <c r="F856" s="456"/>
      <c r="G856" s="456"/>
      <c r="H856" s="456"/>
      <c r="I856" s="456"/>
      <c r="J856" s="456"/>
      <c r="K856" s="456"/>
      <c r="L856" s="456"/>
      <c r="M856" s="456"/>
      <c r="N856" s="456"/>
      <c r="O856" s="456"/>
      <c r="P856" s="456"/>
      <c r="Q856" s="456"/>
      <c r="R856" s="456"/>
      <c r="S856" s="456"/>
      <c r="T856" s="456"/>
      <c r="U856" s="456"/>
      <c r="V856" s="456"/>
      <c r="W856" s="456"/>
      <c r="X856" s="456"/>
      <c r="Y856" s="456"/>
      <c r="Z856" s="456"/>
      <c r="AA856" s="456"/>
      <c r="AB856" s="456"/>
      <c r="AC856" s="456"/>
      <c r="AD856" s="456"/>
      <c r="AE856" s="456"/>
      <c r="AF856" s="456"/>
      <c r="AG856" s="456"/>
      <c r="AH856" s="456"/>
      <c r="AI856" s="456"/>
      <c r="AJ856" s="456"/>
    </row>
    <row r="857" spans="1:36" ht="14.25" customHeight="1">
      <c r="A857" s="456"/>
      <c r="B857" s="456"/>
      <c r="C857" s="456"/>
      <c r="D857" s="456"/>
      <c r="E857" s="456"/>
      <c r="F857" s="456"/>
      <c r="G857" s="456"/>
      <c r="H857" s="456"/>
      <c r="I857" s="456"/>
      <c r="J857" s="456"/>
      <c r="K857" s="456"/>
      <c r="L857" s="456"/>
      <c r="M857" s="456"/>
      <c r="N857" s="456"/>
      <c r="O857" s="456"/>
      <c r="P857" s="456"/>
      <c r="Q857" s="456"/>
      <c r="R857" s="456"/>
      <c r="S857" s="456"/>
      <c r="T857" s="456"/>
      <c r="U857" s="456"/>
      <c r="V857" s="456"/>
      <c r="W857" s="456"/>
      <c r="X857" s="456"/>
      <c r="Y857" s="456"/>
      <c r="Z857" s="456"/>
      <c r="AA857" s="456"/>
      <c r="AB857" s="456"/>
      <c r="AC857" s="456"/>
      <c r="AD857" s="456"/>
      <c r="AE857" s="456"/>
      <c r="AF857" s="456"/>
      <c r="AG857" s="456"/>
      <c r="AH857" s="456"/>
      <c r="AI857" s="456"/>
      <c r="AJ857" s="456"/>
    </row>
    <row r="858" spans="1:36" ht="14.25" customHeight="1">
      <c r="A858" s="456"/>
      <c r="B858" s="456"/>
      <c r="C858" s="456"/>
      <c r="D858" s="456"/>
      <c r="E858" s="456"/>
      <c r="F858" s="456"/>
      <c r="G858" s="456"/>
      <c r="H858" s="456"/>
      <c r="I858" s="456"/>
      <c r="J858" s="456"/>
      <c r="K858" s="456"/>
      <c r="L858" s="456"/>
      <c r="M858" s="456"/>
      <c r="N858" s="456"/>
      <c r="O858" s="456"/>
      <c r="P858" s="456"/>
      <c r="Q858" s="456"/>
      <c r="R858" s="456"/>
      <c r="S858" s="456"/>
      <c r="T858" s="456"/>
      <c r="U858" s="456"/>
      <c r="V858" s="456"/>
      <c r="W858" s="456"/>
      <c r="X858" s="456"/>
      <c r="Y858" s="456"/>
      <c r="Z858" s="456"/>
      <c r="AA858" s="456"/>
      <c r="AB858" s="456"/>
      <c r="AC858" s="456"/>
      <c r="AD858" s="456"/>
      <c r="AE858" s="456"/>
      <c r="AF858" s="456"/>
      <c r="AG858" s="456"/>
      <c r="AH858" s="456"/>
      <c r="AI858" s="456"/>
      <c r="AJ858" s="456"/>
    </row>
    <row r="859" spans="1:36" ht="14.25" customHeight="1">
      <c r="A859" s="456"/>
      <c r="B859" s="456"/>
      <c r="C859" s="456"/>
      <c r="D859" s="456"/>
      <c r="E859" s="456"/>
      <c r="F859" s="456"/>
      <c r="G859" s="456"/>
      <c r="H859" s="456"/>
      <c r="I859" s="456"/>
      <c r="J859" s="456"/>
      <c r="K859" s="456"/>
      <c r="L859" s="456"/>
      <c r="M859" s="456"/>
      <c r="N859" s="456"/>
      <c r="O859" s="456"/>
      <c r="P859" s="456"/>
      <c r="Q859" s="456"/>
      <c r="R859" s="456"/>
      <c r="S859" s="456"/>
      <c r="T859" s="456"/>
      <c r="U859" s="456"/>
      <c r="V859" s="456"/>
      <c r="W859" s="456"/>
      <c r="X859" s="456"/>
      <c r="Y859" s="456"/>
      <c r="Z859" s="456"/>
      <c r="AA859" s="456"/>
      <c r="AB859" s="456"/>
      <c r="AC859" s="456"/>
      <c r="AD859" s="456"/>
      <c r="AE859" s="456"/>
      <c r="AF859" s="456"/>
      <c r="AG859" s="456"/>
      <c r="AH859" s="456"/>
      <c r="AI859" s="456"/>
      <c r="AJ859" s="456"/>
    </row>
    <row r="860" spans="1:36" ht="14.25" customHeight="1">
      <c r="A860" s="456"/>
      <c r="B860" s="456"/>
      <c r="C860" s="456"/>
      <c r="D860" s="456"/>
      <c r="E860" s="456"/>
      <c r="F860" s="456"/>
      <c r="G860" s="456"/>
      <c r="H860" s="456"/>
      <c r="I860" s="456"/>
      <c r="J860" s="456"/>
      <c r="K860" s="456"/>
      <c r="L860" s="456"/>
      <c r="M860" s="456"/>
      <c r="N860" s="456"/>
      <c r="O860" s="456"/>
      <c r="P860" s="456"/>
      <c r="Q860" s="456"/>
      <c r="R860" s="456"/>
      <c r="S860" s="456"/>
      <c r="T860" s="456"/>
      <c r="U860" s="456"/>
      <c r="V860" s="456"/>
      <c r="W860" s="456"/>
      <c r="X860" s="456"/>
      <c r="Y860" s="456"/>
      <c r="Z860" s="456"/>
      <c r="AA860" s="456"/>
      <c r="AB860" s="456"/>
      <c r="AC860" s="456"/>
      <c r="AD860" s="456"/>
      <c r="AE860" s="456"/>
      <c r="AF860" s="456"/>
      <c r="AG860" s="456"/>
      <c r="AH860" s="456"/>
      <c r="AI860" s="456"/>
      <c r="AJ860" s="456"/>
    </row>
    <row r="861" spans="1:36" ht="14.25" customHeight="1">
      <c r="A861" s="456"/>
      <c r="B861" s="456"/>
      <c r="C861" s="456"/>
      <c r="D861" s="456"/>
      <c r="E861" s="456"/>
      <c r="F861" s="456"/>
      <c r="G861" s="456"/>
      <c r="H861" s="456"/>
      <c r="I861" s="456"/>
      <c r="J861" s="456"/>
      <c r="K861" s="456"/>
      <c r="L861" s="456"/>
      <c r="M861" s="456"/>
      <c r="N861" s="456"/>
      <c r="O861" s="456"/>
      <c r="P861" s="456"/>
      <c r="Q861" s="456"/>
      <c r="R861" s="456"/>
      <c r="S861" s="456"/>
      <c r="T861" s="456"/>
      <c r="U861" s="456"/>
      <c r="V861" s="456"/>
      <c r="W861" s="456"/>
      <c r="X861" s="456"/>
      <c r="Y861" s="456"/>
      <c r="Z861" s="456"/>
      <c r="AA861" s="456"/>
      <c r="AB861" s="456"/>
      <c r="AC861" s="456"/>
      <c r="AD861" s="456"/>
      <c r="AE861" s="456"/>
      <c r="AF861" s="456"/>
      <c r="AG861" s="456"/>
      <c r="AH861" s="456"/>
      <c r="AI861" s="456"/>
      <c r="AJ861" s="456"/>
    </row>
    <row r="862" spans="1:36" ht="14.25" customHeight="1">
      <c r="A862" s="456"/>
      <c r="B862" s="456"/>
      <c r="C862" s="456"/>
      <c r="D862" s="456"/>
      <c r="E862" s="456"/>
      <c r="F862" s="456"/>
      <c r="G862" s="456"/>
      <c r="H862" s="456"/>
      <c r="I862" s="456"/>
      <c r="J862" s="456"/>
      <c r="K862" s="456"/>
      <c r="L862" s="456"/>
      <c r="M862" s="456"/>
      <c r="N862" s="456"/>
      <c r="O862" s="456"/>
      <c r="P862" s="456"/>
      <c r="Q862" s="456"/>
      <c r="R862" s="456"/>
      <c r="S862" s="456"/>
      <c r="T862" s="456"/>
      <c r="U862" s="456"/>
      <c r="V862" s="456"/>
      <c r="W862" s="456"/>
      <c r="X862" s="456"/>
      <c r="Y862" s="456"/>
      <c r="Z862" s="456"/>
      <c r="AA862" s="456"/>
      <c r="AB862" s="456"/>
      <c r="AC862" s="456"/>
      <c r="AD862" s="456"/>
      <c r="AE862" s="456"/>
      <c r="AF862" s="456"/>
      <c r="AG862" s="456"/>
      <c r="AH862" s="456"/>
      <c r="AI862" s="456"/>
      <c r="AJ862" s="456"/>
    </row>
    <row r="863" spans="1:36" ht="14.25" customHeight="1">
      <c r="A863" s="456"/>
      <c r="B863" s="456"/>
      <c r="C863" s="456"/>
      <c r="D863" s="456"/>
      <c r="E863" s="456"/>
      <c r="F863" s="456"/>
      <c r="G863" s="456"/>
      <c r="H863" s="456"/>
      <c r="I863" s="456"/>
      <c r="J863" s="456"/>
      <c r="K863" s="456"/>
      <c r="L863" s="456"/>
      <c r="M863" s="456"/>
      <c r="N863" s="456"/>
      <c r="O863" s="456"/>
      <c r="P863" s="456"/>
      <c r="Q863" s="456"/>
      <c r="R863" s="456"/>
      <c r="S863" s="456"/>
      <c r="T863" s="456"/>
      <c r="U863" s="456"/>
      <c r="V863" s="456"/>
      <c r="W863" s="456"/>
      <c r="X863" s="456"/>
      <c r="Y863" s="456"/>
      <c r="Z863" s="456"/>
      <c r="AA863" s="456"/>
      <c r="AB863" s="456"/>
      <c r="AC863" s="456"/>
      <c r="AD863" s="456"/>
      <c r="AE863" s="456"/>
      <c r="AF863" s="456"/>
      <c r="AG863" s="456"/>
      <c r="AH863" s="456"/>
      <c r="AI863" s="456"/>
      <c r="AJ863" s="456"/>
    </row>
    <row r="864" spans="1:36" ht="14.25" customHeight="1">
      <c r="A864" s="456"/>
      <c r="B864" s="456"/>
      <c r="C864" s="456"/>
      <c r="D864" s="456"/>
      <c r="E864" s="456"/>
      <c r="F864" s="456"/>
      <c r="G864" s="456"/>
      <c r="H864" s="456"/>
      <c r="I864" s="456"/>
      <c r="J864" s="456"/>
      <c r="K864" s="456"/>
      <c r="L864" s="456"/>
      <c r="M864" s="456"/>
      <c r="N864" s="456"/>
      <c r="O864" s="456"/>
      <c r="P864" s="456"/>
      <c r="Q864" s="456"/>
      <c r="R864" s="456"/>
      <c r="S864" s="456"/>
      <c r="T864" s="456"/>
      <c r="U864" s="456"/>
      <c r="V864" s="456"/>
      <c r="W864" s="456"/>
      <c r="X864" s="456"/>
      <c r="Y864" s="456"/>
      <c r="Z864" s="456"/>
      <c r="AA864" s="456"/>
      <c r="AB864" s="456"/>
      <c r="AC864" s="456"/>
      <c r="AD864" s="456"/>
      <c r="AE864" s="456"/>
      <c r="AF864" s="456"/>
      <c r="AG864" s="456"/>
      <c r="AH864" s="456"/>
      <c r="AI864" s="456"/>
      <c r="AJ864" s="456"/>
    </row>
    <row r="865" spans="1:36" ht="14.25" customHeight="1">
      <c r="A865" s="456"/>
      <c r="B865" s="456"/>
      <c r="C865" s="456"/>
      <c r="D865" s="456"/>
      <c r="E865" s="456"/>
      <c r="F865" s="456"/>
      <c r="G865" s="456"/>
      <c r="H865" s="456"/>
      <c r="I865" s="456"/>
      <c r="J865" s="456"/>
      <c r="K865" s="456"/>
      <c r="L865" s="456"/>
      <c r="M865" s="456"/>
      <c r="N865" s="456"/>
      <c r="O865" s="456"/>
      <c r="P865" s="456"/>
      <c r="Q865" s="456"/>
      <c r="R865" s="456"/>
      <c r="S865" s="456"/>
      <c r="T865" s="456"/>
      <c r="U865" s="456"/>
      <c r="V865" s="456"/>
      <c r="W865" s="456"/>
      <c r="X865" s="456"/>
      <c r="Y865" s="456"/>
      <c r="Z865" s="456"/>
      <c r="AA865" s="456"/>
      <c r="AB865" s="456"/>
      <c r="AC865" s="456"/>
      <c r="AD865" s="456"/>
      <c r="AE865" s="456"/>
      <c r="AF865" s="456"/>
      <c r="AG865" s="456"/>
      <c r="AH865" s="456"/>
      <c r="AI865" s="456"/>
      <c r="AJ865" s="456"/>
    </row>
    <row r="866" spans="1:36" ht="14.25" customHeight="1">
      <c r="A866" s="456"/>
      <c r="B866" s="456"/>
      <c r="C866" s="456"/>
      <c r="D866" s="456"/>
      <c r="E866" s="456"/>
      <c r="F866" s="456"/>
      <c r="G866" s="456"/>
      <c r="H866" s="456"/>
      <c r="I866" s="456"/>
      <c r="J866" s="456"/>
      <c r="K866" s="456"/>
      <c r="L866" s="456"/>
      <c r="M866" s="456"/>
      <c r="N866" s="456"/>
      <c r="O866" s="456"/>
      <c r="P866" s="456"/>
      <c r="Q866" s="456"/>
      <c r="R866" s="456"/>
      <c r="S866" s="456"/>
      <c r="T866" s="456"/>
      <c r="U866" s="456"/>
      <c r="V866" s="456"/>
      <c r="W866" s="456"/>
      <c r="X866" s="456"/>
      <c r="Y866" s="456"/>
      <c r="Z866" s="456"/>
      <c r="AA866" s="456"/>
      <c r="AB866" s="456"/>
      <c r="AC866" s="456"/>
      <c r="AD866" s="456"/>
      <c r="AE866" s="456"/>
      <c r="AF866" s="456"/>
      <c r="AG866" s="456"/>
      <c r="AH866" s="456"/>
      <c r="AI866" s="456"/>
      <c r="AJ866" s="456"/>
    </row>
    <row r="867" spans="1:36" ht="14.25" customHeight="1">
      <c r="A867" s="456"/>
      <c r="B867" s="456"/>
      <c r="C867" s="456"/>
      <c r="D867" s="456"/>
      <c r="E867" s="456"/>
      <c r="F867" s="456"/>
      <c r="G867" s="456"/>
      <c r="H867" s="456"/>
      <c r="I867" s="456"/>
      <c r="J867" s="456"/>
      <c r="K867" s="456"/>
      <c r="L867" s="456"/>
      <c r="M867" s="456"/>
      <c r="N867" s="456"/>
      <c r="O867" s="456"/>
      <c r="P867" s="456"/>
      <c r="Q867" s="456"/>
      <c r="R867" s="456"/>
      <c r="S867" s="456"/>
      <c r="T867" s="456"/>
      <c r="U867" s="456"/>
      <c r="V867" s="456"/>
      <c r="W867" s="456"/>
      <c r="X867" s="456"/>
      <c r="Y867" s="456"/>
      <c r="Z867" s="456"/>
      <c r="AA867" s="456"/>
      <c r="AB867" s="456"/>
      <c r="AC867" s="456"/>
      <c r="AD867" s="456"/>
      <c r="AE867" s="456"/>
      <c r="AF867" s="456"/>
      <c r="AG867" s="456"/>
      <c r="AH867" s="456"/>
      <c r="AI867" s="456"/>
      <c r="AJ867" s="456"/>
    </row>
    <row r="868" spans="1:36" ht="14.25" customHeight="1">
      <c r="A868" s="456"/>
      <c r="B868" s="456"/>
      <c r="C868" s="456"/>
      <c r="D868" s="456"/>
      <c r="E868" s="456"/>
      <c r="F868" s="456"/>
      <c r="G868" s="456"/>
      <c r="H868" s="456"/>
      <c r="I868" s="456"/>
      <c r="J868" s="456"/>
      <c r="K868" s="456"/>
      <c r="L868" s="456"/>
      <c r="M868" s="456"/>
      <c r="N868" s="456"/>
      <c r="O868" s="456"/>
      <c r="P868" s="456"/>
      <c r="Q868" s="456"/>
      <c r="R868" s="456"/>
      <c r="S868" s="456"/>
      <c r="T868" s="456"/>
      <c r="U868" s="456"/>
      <c r="V868" s="456"/>
      <c r="W868" s="456"/>
      <c r="X868" s="456"/>
      <c r="Y868" s="456"/>
      <c r="Z868" s="456"/>
      <c r="AA868" s="456"/>
      <c r="AB868" s="456"/>
      <c r="AC868" s="456"/>
      <c r="AD868" s="456"/>
      <c r="AE868" s="456"/>
      <c r="AF868" s="456"/>
      <c r="AG868" s="456"/>
      <c r="AH868" s="456"/>
      <c r="AI868" s="456"/>
      <c r="AJ868" s="456"/>
    </row>
    <row r="869" spans="1:36" ht="14.25" customHeight="1">
      <c r="A869" s="456"/>
      <c r="B869" s="456"/>
      <c r="C869" s="456"/>
      <c r="D869" s="456"/>
      <c r="E869" s="456"/>
      <c r="F869" s="456"/>
      <c r="G869" s="456"/>
      <c r="H869" s="456"/>
      <c r="I869" s="456"/>
      <c r="J869" s="456"/>
      <c r="K869" s="456"/>
      <c r="L869" s="456"/>
      <c r="M869" s="456"/>
      <c r="N869" s="456"/>
      <c r="O869" s="456"/>
      <c r="P869" s="456"/>
      <c r="Q869" s="456"/>
      <c r="R869" s="456"/>
      <c r="S869" s="456"/>
      <c r="T869" s="456"/>
      <c r="U869" s="456"/>
      <c r="V869" s="456"/>
      <c r="W869" s="456"/>
      <c r="X869" s="456"/>
      <c r="Y869" s="456"/>
      <c r="Z869" s="456"/>
      <c r="AA869" s="456"/>
      <c r="AB869" s="456"/>
      <c r="AC869" s="456"/>
      <c r="AD869" s="456"/>
      <c r="AE869" s="456"/>
      <c r="AF869" s="456"/>
      <c r="AG869" s="456"/>
      <c r="AH869" s="456"/>
      <c r="AI869" s="456"/>
      <c r="AJ869" s="456"/>
    </row>
    <row r="870" spans="1:36" ht="14.25" customHeight="1">
      <c r="A870" s="456"/>
      <c r="B870" s="456"/>
      <c r="C870" s="456"/>
      <c r="D870" s="456"/>
      <c r="E870" s="456"/>
      <c r="F870" s="456"/>
      <c r="G870" s="456"/>
      <c r="H870" s="456"/>
      <c r="I870" s="456"/>
      <c r="J870" s="456"/>
      <c r="K870" s="456"/>
      <c r="L870" s="456"/>
      <c r="M870" s="456"/>
      <c r="N870" s="456"/>
      <c r="O870" s="456"/>
      <c r="P870" s="456"/>
      <c r="Q870" s="456"/>
      <c r="R870" s="456"/>
      <c r="S870" s="456"/>
      <c r="T870" s="456"/>
      <c r="U870" s="456"/>
      <c r="V870" s="456"/>
      <c r="W870" s="456"/>
      <c r="X870" s="456"/>
      <c r="Y870" s="456"/>
      <c r="Z870" s="456"/>
      <c r="AA870" s="456"/>
      <c r="AB870" s="456"/>
      <c r="AC870" s="456"/>
      <c r="AD870" s="456"/>
      <c r="AE870" s="456"/>
      <c r="AF870" s="456"/>
      <c r="AG870" s="456"/>
      <c r="AH870" s="456"/>
      <c r="AI870" s="456"/>
      <c r="AJ870" s="456"/>
    </row>
    <row r="871" spans="1:36" ht="14.25" customHeight="1">
      <c r="A871" s="456"/>
      <c r="B871" s="456"/>
      <c r="C871" s="456"/>
      <c r="D871" s="456"/>
      <c r="E871" s="456"/>
      <c r="F871" s="456"/>
      <c r="G871" s="456"/>
      <c r="H871" s="456"/>
      <c r="I871" s="456"/>
      <c r="J871" s="456"/>
      <c r="K871" s="456"/>
      <c r="L871" s="456"/>
      <c r="M871" s="456"/>
      <c r="N871" s="456"/>
      <c r="O871" s="456"/>
      <c r="P871" s="456"/>
      <c r="Q871" s="456"/>
      <c r="R871" s="456"/>
      <c r="S871" s="456"/>
      <c r="T871" s="456"/>
      <c r="U871" s="456"/>
      <c r="V871" s="456"/>
      <c r="W871" s="456"/>
      <c r="X871" s="456"/>
      <c r="Y871" s="456"/>
      <c r="Z871" s="456"/>
      <c r="AA871" s="456"/>
      <c r="AB871" s="456"/>
      <c r="AC871" s="456"/>
      <c r="AD871" s="456"/>
      <c r="AE871" s="456"/>
      <c r="AF871" s="456"/>
      <c r="AG871" s="456"/>
      <c r="AH871" s="456"/>
      <c r="AI871" s="456"/>
      <c r="AJ871" s="456"/>
    </row>
    <row r="872" spans="1:36" ht="14.25" customHeight="1">
      <c r="A872" s="456"/>
      <c r="B872" s="456"/>
      <c r="C872" s="456"/>
      <c r="D872" s="456"/>
      <c r="E872" s="456"/>
      <c r="F872" s="456"/>
      <c r="G872" s="456"/>
      <c r="H872" s="456"/>
      <c r="I872" s="456"/>
      <c r="J872" s="456"/>
      <c r="K872" s="456"/>
      <c r="L872" s="456"/>
      <c r="M872" s="456"/>
      <c r="N872" s="456"/>
      <c r="O872" s="456"/>
      <c r="P872" s="456"/>
      <c r="Q872" s="456"/>
      <c r="R872" s="456"/>
      <c r="S872" s="456"/>
      <c r="T872" s="456"/>
      <c r="U872" s="456"/>
      <c r="V872" s="456"/>
      <c r="W872" s="456"/>
      <c r="X872" s="456"/>
      <c r="Y872" s="456"/>
      <c r="Z872" s="456"/>
      <c r="AA872" s="456"/>
      <c r="AB872" s="456"/>
      <c r="AC872" s="456"/>
      <c r="AD872" s="456"/>
      <c r="AE872" s="456"/>
      <c r="AF872" s="456"/>
      <c r="AG872" s="456"/>
      <c r="AH872" s="456"/>
      <c r="AI872" s="456"/>
      <c r="AJ872" s="456"/>
    </row>
    <row r="873" spans="1:36" ht="14.25" customHeight="1">
      <c r="A873" s="456"/>
      <c r="B873" s="456"/>
      <c r="C873" s="456"/>
      <c r="D873" s="456"/>
      <c r="E873" s="456"/>
      <c r="F873" s="456"/>
      <c r="G873" s="456"/>
      <c r="H873" s="456"/>
      <c r="I873" s="456"/>
      <c r="J873" s="456"/>
      <c r="K873" s="456"/>
      <c r="L873" s="456"/>
      <c r="M873" s="456"/>
      <c r="N873" s="456"/>
      <c r="O873" s="456"/>
      <c r="P873" s="456"/>
      <c r="Q873" s="456"/>
      <c r="R873" s="456"/>
      <c r="S873" s="456"/>
      <c r="T873" s="456"/>
      <c r="U873" s="456"/>
      <c r="V873" s="456"/>
      <c r="W873" s="456"/>
      <c r="X873" s="456"/>
      <c r="Y873" s="456"/>
      <c r="Z873" s="456"/>
      <c r="AA873" s="456"/>
      <c r="AB873" s="456"/>
      <c r="AC873" s="456"/>
      <c r="AD873" s="456"/>
      <c r="AE873" s="456"/>
      <c r="AF873" s="456"/>
      <c r="AG873" s="456"/>
      <c r="AH873" s="456"/>
      <c r="AI873" s="456"/>
      <c r="AJ873" s="456"/>
    </row>
    <row r="874" spans="1:36" ht="14.25" customHeight="1">
      <c r="A874" s="456"/>
      <c r="B874" s="456"/>
      <c r="C874" s="456"/>
      <c r="D874" s="456"/>
      <c r="E874" s="456"/>
      <c r="F874" s="456"/>
      <c r="G874" s="456"/>
      <c r="H874" s="456"/>
      <c r="I874" s="456"/>
      <c r="J874" s="456"/>
      <c r="K874" s="456"/>
      <c r="L874" s="456"/>
      <c r="M874" s="456"/>
      <c r="N874" s="456"/>
      <c r="O874" s="456"/>
      <c r="P874" s="456"/>
      <c r="Q874" s="456"/>
      <c r="R874" s="456"/>
      <c r="S874" s="456"/>
      <c r="T874" s="456"/>
      <c r="U874" s="456"/>
      <c r="V874" s="456"/>
      <c r="W874" s="456"/>
      <c r="X874" s="456"/>
      <c r="Y874" s="456"/>
      <c r="Z874" s="456"/>
      <c r="AA874" s="456"/>
      <c r="AB874" s="456"/>
      <c r="AC874" s="456"/>
      <c r="AD874" s="456"/>
      <c r="AE874" s="456"/>
      <c r="AF874" s="456"/>
      <c r="AG874" s="456"/>
      <c r="AH874" s="456"/>
      <c r="AI874" s="456"/>
      <c r="AJ874" s="456"/>
    </row>
    <row r="875" spans="1:36" ht="14.25" customHeight="1">
      <c r="A875" s="456"/>
      <c r="B875" s="456"/>
      <c r="C875" s="456"/>
      <c r="D875" s="456"/>
      <c r="E875" s="456"/>
      <c r="F875" s="456"/>
      <c r="G875" s="456"/>
      <c r="H875" s="456"/>
      <c r="I875" s="456"/>
      <c r="J875" s="456"/>
      <c r="K875" s="456"/>
      <c r="L875" s="456"/>
      <c r="M875" s="456"/>
      <c r="N875" s="456"/>
      <c r="O875" s="456"/>
      <c r="P875" s="456"/>
      <c r="Q875" s="456"/>
      <c r="R875" s="456"/>
      <c r="S875" s="456"/>
      <c r="T875" s="456"/>
      <c r="U875" s="456"/>
      <c r="V875" s="456"/>
      <c r="W875" s="456"/>
      <c r="X875" s="456"/>
      <c r="Y875" s="456"/>
      <c r="Z875" s="456"/>
      <c r="AA875" s="456"/>
      <c r="AB875" s="456"/>
      <c r="AC875" s="456"/>
      <c r="AD875" s="456"/>
      <c r="AE875" s="456"/>
      <c r="AF875" s="456"/>
      <c r="AG875" s="456"/>
      <c r="AH875" s="456"/>
      <c r="AI875" s="456"/>
      <c r="AJ875" s="456"/>
    </row>
    <row r="876" spans="1:36" ht="14.25" customHeight="1">
      <c r="A876" s="456"/>
      <c r="B876" s="456"/>
      <c r="C876" s="456"/>
      <c r="D876" s="456"/>
      <c r="E876" s="456"/>
      <c r="F876" s="456"/>
      <c r="G876" s="456"/>
      <c r="H876" s="456"/>
      <c r="I876" s="456"/>
      <c r="J876" s="456"/>
      <c r="K876" s="456"/>
      <c r="L876" s="456"/>
      <c r="M876" s="456"/>
      <c r="N876" s="456"/>
      <c r="O876" s="456"/>
      <c r="P876" s="456"/>
      <c r="Q876" s="456"/>
      <c r="R876" s="456"/>
      <c r="S876" s="456"/>
      <c r="T876" s="456"/>
      <c r="U876" s="456"/>
      <c r="V876" s="456"/>
      <c r="W876" s="456"/>
      <c r="X876" s="456"/>
      <c r="Y876" s="456"/>
      <c r="Z876" s="456"/>
      <c r="AA876" s="456"/>
      <c r="AB876" s="456"/>
      <c r="AC876" s="456"/>
      <c r="AD876" s="456"/>
      <c r="AE876" s="456"/>
      <c r="AF876" s="456"/>
      <c r="AG876" s="456"/>
      <c r="AH876" s="456"/>
      <c r="AI876" s="456"/>
      <c r="AJ876" s="456"/>
    </row>
    <row r="877" spans="1:36" ht="14.25" customHeight="1">
      <c r="A877" s="456"/>
      <c r="B877" s="456"/>
      <c r="C877" s="456"/>
      <c r="D877" s="456"/>
      <c r="E877" s="456"/>
      <c r="F877" s="456"/>
      <c r="G877" s="456"/>
      <c r="H877" s="456"/>
      <c r="I877" s="456"/>
      <c r="J877" s="456"/>
      <c r="K877" s="456"/>
      <c r="L877" s="456"/>
      <c r="M877" s="456"/>
      <c r="N877" s="456"/>
      <c r="O877" s="456"/>
      <c r="P877" s="456"/>
      <c r="Q877" s="456"/>
      <c r="R877" s="456"/>
      <c r="S877" s="456"/>
      <c r="T877" s="456"/>
      <c r="U877" s="456"/>
      <c r="V877" s="456"/>
      <c r="W877" s="456"/>
      <c r="X877" s="456"/>
      <c r="Y877" s="456"/>
      <c r="Z877" s="456"/>
      <c r="AA877" s="456"/>
      <c r="AB877" s="456"/>
      <c r="AC877" s="456"/>
      <c r="AD877" s="456"/>
      <c r="AE877" s="456"/>
      <c r="AF877" s="456"/>
      <c r="AG877" s="456"/>
      <c r="AH877" s="456"/>
      <c r="AI877" s="456"/>
      <c r="AJ877" s="456"/>
    </row>
    <row r="878" spans="1:36" ht="14.25" customHeight="1">
      <c r="A878" s="456"/>
      <c r="B878" s="456"/>
      <c r="C878" s="456"/>
      <c r="D878" s="456"/>
      <c r="E878" s="456"/>
      <c r="F878" s="456"/>
      <c r="G878" s="456"/>
      <c r="H878" s="456"/>
      <c r="I878" s="456"/>
      <c r="J878" s="456"/>
      <c r="K878" s="456"/>
      <c r="L878" s="456"/>
      <c r="M878" s="456"/>
      <c r="N878" s="456"/>
      <c r="O878" s="456"/>
      <c r="P878" s="456"/>
      <c r="Q878" s="456"/>
      <c r="R878" s="456"/>
      <c r="S878" s="456"/>
      <c r="T878" s="456"/>
      <c r="U878" s="456"/>
      <c r="V878" s="456"/>
      <c r="W878" s="456"/>
      <c r="X878" s="456"/>
      <c r="Y878" s="456"/>
      <c r="Z878" s="456"/>
      <c r="AA878" s="456"/>
      <c r="AB878" s="456"/>
      <c r="AC878" s="456"/>
      <c r="AD878" s="456"/>
      <c r="AE878" s="456"/>
      <c r="AF878" s="456"/>
      <c r="AG878" s="456"/>
      <c r="AH878" s="456"/>
      <c r="AI878" s="456"/>
      <c r="AJ878" s="456"/>
    </row>
    <row r="879" spans="1:36" ht="14.25" customHeight="1">
      <c r="A879" s="456"/>
      <c r="B879" s="456"/>
      <c r="C879" s="456"/>
      <c r="D879" s="456"/>
      <c r="E879" s="456"/>
      <c r="F879" s="456"/>
      <c r="G879" s="456"/>
      <c r="H879" s="456"/>
      <c r="I879" s="456"/>
      <c r="J879" s="456"/>
      <c r="K879" s="456"/>
      <c r="L879" s="456"/>
      <c r="M879" s="456"/>
      <c r="N879" s="456"/>
      <c r="O879" s="456"/>
      <c r="P879" s="456"/>
      <c r="Q879" s="456"/>
      <c r="R879" s="456"/>
      <c r="S879" s="456"/>
      <c r="T879" s="456"/>
      <c r="U879" s="456"/>
      <c r="V879" s="456"/>
      <c r="W879" s="456"/>
      <c r="X879" s="456"/>
      <c r="Y879" s="456"/>
      <c r="Z879" s="456"/>
      <c r="AA879" s="456"/>
      <c r="AB879" s="456"/>
      <c r="AC879" s="456"/>
      <c r="AD879" s="456"/>
      <c r="AE879" s="456"/>
      <c r="AF879" s="456"/>
      <c r="AG879" s="456"/>
      <c r="AH879" s="456"/>
      <c r="AI879" s="456"/>
      <c r="AJ879" s="456"/>
    </row>
    <row r="880" spans="1:36" ht="14.25" customHeight="1">
      <c r="A880" s="456"/>
      <c r="B880" s="456"/>
      <c r="C880" s="456"/>
      <c r="D880" s="456"/>
      <c r="E880" s="456"/>
      <c r="F880" s="456"/>
      <c r="G880" s="456"/>
      <c r="H880" s="456"/>
      <c r="I880" s="456"/>
      <c r="J880" s="456"/>
      <c r="K880" s="456"/>
      <c r="L880" s="456"/>
      <c r="M880" s="456"/>
      <c r="N880" s="456"/>
      <c r="O880" s="456"/>
      <c r="P880" s="456"/>
      <c r="Q880" s="456"/>
      <c r="R880" s="456"/>
      <c r="S880" s="456"/>
      <c r="T880" s="456"/>
      <c r="U880" s="456"/>
      <c r="V880" s="456"/>
      <c r="W880" s="456"/>
      <c r="X880" s="456"/>
      <c r="Y880" s="456"/>
      <c r="Z880" s="456"/>
      <c r="AA880" s="456"/>
      <c r="AB880" s="456"/>
      <c r="AC880" s="456"/>
      <c r="AD880" s="456"/>
      <c r="AE880" s="456"/>
      <c r="AF880" s="456"/>
      <c r="AG880" s="456"/>
      <c r="AH880" s="456"/>
      <c r="AI880" s="456"/>
      <c r="AJ880" s="456"/>
    </row>
    <row r="881" spans="1:36" ht="14.25" customHeight="1">
      <c r="A881" s="456"/>
      <c r="B881" s="456"/>
      <c r="C881" s="456"/>
      <c r="D881" s="456"/>
      <c r="E881" s="456"/>
      <c r="F881" s="456"/>
      <c r="G881" s="456"/>
      <c r="H881" s="456"/>
      <c r="I881" s="456"/>
      <c r="J881" s="456"/>
      <c r="K881" s="456"/>
      <c r="L881" s="456"/>
      <c r="M881" s="456"/>
      <c r="N881" s="456"/>
      <c r="O881" s="456"/>
      <c r="P881" s="456"/>
      <c r="Q881" s="456"/>
      <c r="R881" s="456"/>
      <c r="S881" s="456"/>
      <c r="T881" s="456"/>
      <c r="U881" s="456"/>
      <c r="V881" s="456"/>
      <c r="W881" s="456"/>
      <c r="X881" s="456"/>
      <c r="Y881" s="456"/>
      <c r="Z881" s="456"/>
      <c r="AA881" s="456"/>
      <c r="AB881" s="456"/>
      <c r="AC881" s="456"/>
      <c r="AD881" s="456"/>
      <c r="AE881" s="456"/>
      <c r="AF881" s="456"/>
      <c r="AG881" s="456"/>
      <c r="AH881" s="456"/>
      <c r="AI881" s="456"/>
      <c r="AJ881" s="456"/>
    </row>
    <row r="882" spans="1:36" ht="14.25" customHeight="1">
      <c r="A882" s="456"/>
      <c r="B882" s="456"/>
      <c r="C882" s="456"/>
      <c r="D882" s="456"/>
      <c r="E882" s="456"/>
      <c r="F882" s="456"/>
      <c r="G882" s="456"/>
      <c r="H882" s="456"/>
      <c r="I882" s="456"/>
      <c r="J882" s="456"/>
      <c r="K882" s="456"/>
      <c r="L882" s="456"/>
      <c r="M882" s="456"/>
      <c r="N882" s="456"/>
      <c r="O882" s="456"/>
      <c r="P882" s="456"/>
      <c r="Q882" s="456"/>
      <c r="R882" s="456"/>
      <c r="S882" s="456"/>
      <c r="T882" s="456"/>
      <c r="U882" s="456"/>
      <c r="V882" s="456"/>
      <c r="W882" s="456"/>
      <c r="X882" s="456"/>
      <c r="Y882" s="456"/>
      <c r="Z882" s="456"/>
      <c r="AA882" s="456"/>
      <c r="AB882" s="456"/>
      <c r="AC882" s="456"/>
      <c r="AD882" s="456"/>
      <c r="AE882" s="456"/>
      <c r="AF882" s="456"/>
      <c r="AG882" s="456"/>
      <c r="AH882" s="456"/>
      <c r="AI882" s="456"/>
      <c r="AJ882" s="456"/>
    </row>
    <row r="883" spans="1:36" ht="14.25" customHeight="1">
      <c r="A883" s="456"/>
      <c r="B883" s="456"/>
      <c r="C883" s="456"/>
      <c r="D883" s="456"/>
      <c r="E883" s="456"/>
      <c r="F883" s="456"/>
      <c r="G883" s="456"/>
      <c r="H883" s="456"/>
      <c r="I883" s="456"/>
      <c r="J883" s="456"/>
      <c r="K883" s="456"/>
      <c r="L883" s="456"/>
      <c r="M883" s="456"/>
      <c r="N883" s="456"/>
      <c r="O883" s="456"/>
      <c r="P883" s="456"/>
      <c r="Q883" s="456"/>
      <c r="R883" s="456"/>
      <c r="S883" s="456"/>
      <c r="T883" s="456"/>
      <c r="U883" s="456"/>
      <c r="V883" s="456"/>
      <c r="W883" s="456"/>
      <c r="X883" s="456"/>
      <c r="Y883" s="456"/>
      <c r="Z883" s="456"/>
      <c r="AA883" s="456"/>
      <c r="AB883" s="456"/>
      <c r="AC883" s="456"/>
      <c r="AD883" s="456"/>
      <c r="AE883" s="456"/>
      <c r="AF883" s="456"/>
      <c r="AG883" s="456"/>
      <c r="AH883" s="456"/>
      <c r="AI883" s="456"/>
      <c r="AJ883" s="456"/>
    </row>
    <row r="884" spans="1:36" ht="14.25" customHeight="1">
      <c r="A884" s="456"/>
      <c r="B884" s="456"/>
      <c r="C884" s="456"/>
      <c r="D884" s="456"/>
      <c r="E884" s="456"/>
      <c r="F884" s="456"/>
      <c r="G884" s="456"/>
      <c r="H884" s="456"/>
      <c r="I884" s="456"/>
      <c r="J884" s="456"/>
      <c r="K884" s="456"/>
      <c r="L884" s="456"/>
      <c r="M884" s="456"/>
      <c r="N884" s="456"/>
      <c r="O884" s="456"/>
      <c r="P884" s="456"/>
      <c r="Q884" s="456"/>
      <c r="R884" s="456"/>
      <c r="S884" s="456"/>
      <c r="T884" s="456"/>
      <c r="U884" s="456"/>
      <c r="V884" s="456"/>
      <c r="W884" s="456"/>
      <c r="X884" s="456"/>
      <c r="Y884" s="456"/>
      <c r="Z884" s="456"/>
      <c r="AA884" s="456"/>
      <c r="AB884" s="456"/>
      <c r="AC884" s="456"/>
      <c r="AD884" s="456"/>
      <c r="AE884" s="456"/>
      <c r="AF884" s="456"/>
      <c r="AG884" s="456"/>
      <c r="AH884" s="456"/>
      <c r="AI884" s="456"/>
      <c r="AJ884" s="456"/>
    </row>
    <row r="885" spans="1:36" ht="14.25" customHeight="1">
      <c r="A885" s="456"/>
      <c r="B885" s="456"/>
      <c r="C885" s="456"/>
      <c r="D885" s="456"/>
      <c r="E885" s="456"/>
      <c r="F885" s="456"/>
      <c r="G885" s="456"/>
      <c r="H885" s="456"/>
      <c r="I885" s="456"/>
      <c r="J885" s="456"/>
      <c r="K885" s="456"/>
      <c r="L885" s="456"/>
      <c r="M885" s="456"/>
      <c r="N885" s="456"/>
      <c r="O885" s="456"/>
      <c r="P885" s="456"/>
      <c r="Q885" s="456"/>
      <c r="R885" s="456"/>
      <c r="S885" s="456"/>
      <c r="T885" s="456"/>
      <c r="U885" s="456"/>
      <c r="V885" s="456"/>
      <c r="W885" s="456"/>
      <c r="X885" s="456"/>
      <c r="Y885" s="456"/>
      <c r="Z885" s="456"/>
      <c r="AA885" s="456"/>
      <c r="AB885" s="456"/>
      <c r="AC885" s="456"/>
      <c r="AD885" s="456"/>
      <c r="AE885" s="456"/>
      <c r="AF885" s="456"/>
      <c r="AG885" s="456"/>
      <c r="AH885" s="456"/>
      <c r="AI885" s="456"/>
      <c r="AJ885" s="456"/>
    </row>
    <row r="886" spans="1:36" ht="14.25" customHeight="1">
      <c r="A886" s="456"/>
      <c r="B886" s="456"/>
      <c r="C886" s="456"/>
      <c r="D886" s="456"/>
      <c r="E886" s="456"/>
      <c r="F886" s="456"/>
      <c r="G886" s="456"/>
      <c r="H886" s="456"/>
      <c r="I886" s="456"/>
      <c r="J886" s="456"/>
      <c r="K886" s="456"/>
      <c r="L886" s="456"/>
      <c r="M886" s="456"/>
      <c r="N886" s="456"/>
      <c r="O886" s="456"/>
      <c r="P886" s="456"/>
      <c r="Q886" s="456"/>
      <c r="R886" s="456"/>
      <c r="S886" s="456"/>
      <c r="T886" s="456"/>
      <c r="U886" s="456"/>
      <c r="V886" s="456"/>
      <c r="W886" s="456"/>
      <c r="X886" s="456"/>
      <c r="Y886" s="456"/>
      <c r="Z886" s="456"/>
      <c r="AA886" s="456"/>
      <c r="AB886" s="456"/>
      <c r="AC886" s="456"/>
      <c r="AD886" s="456"/>
      <c r="AE886" s="456"/>
      <c r="AF886" s="456"/>
      <c r="AG886" s="456"/>
      <c r="AH886" s="456"/>
      <c r="AI886" s="456"/>
      <c r="AJ886" s="456"/>
    </row>
    <row r="887" spans="1:36" ht="14.25" customHeight="1">
      <c r="A887" s="456"/>
      <c r="B887" s="456"/>
      <c r="C887" s="456"/>
      <c r="D887" s="456"/>
      <c r="E887" s="456"/>
      <c r="F887" s="456"/>
      <c r="G887" s="456"/>
      <c r="H887" s="456"/>
      <c r="I887" s="456"/>
      <c r="J887" s="456"/>
      <c r="K887" s="456"/>
      <c r="L887" s="456"/>
      <c r="M887" s="456"/>
      <c r="N887" s="456"/>
      <c r="O887" s="456"/>
      <c r="P887" s="456"/>
      <c r="Q887" s="456"/>
      <c r="R887" s="456"/>
      <c r="S887" s="456"/>
      <c r="T887" s="456"/>
      <c r="U887" s="456"/>
      <c r="V887" s="456"/>
      <c r="W887" s="456"/>
      <c r="X887" s="456"/>
      <c r="Y887" s="456"/>
      <c r="Z887" s="456"/>
      <c r="AA887" s="456"/>
      <c r="AB887" s="456"/>
      <c r="AC887" s="456"/>
      <c r="AD887" s="456"/>
      <c r="AE887" s="456"/>
      <c r="AF887" s="456"/>
      <c r="AG887" s="456"/>
      <c r="AH887" s="456"/>
      <c r="AI887" s="456"/>
      <c r="AJ887" s="456"/>
    </row>
    <row r="888" spans="1:36" ht="14.25" customHeight="1">
      <c r="A888" s="456"/>
      <c r="B888" s="456"/>
      <c r="C888" s="456"/>
      <c r="D888" s="456"/>
      <c r="E888" s="456"/>
      <c r="F888" s="456"/>
      <c r="G888" s="456"/>
      <c r="H888" s="456"/>
      <c r="I888" s="456"/>
      <c r="J888" s="456"/>
      <c r="K888" s="456"/>
      <c r="L888" s="456"/>
      <c r="M888" s="456"/>
      <c r="N888" s="456"/>
      <c r="O888" s="456"/>
      <c r="P888" s="456"/>
      <c r="Q888" s="456"/>
      <c r="R888" s="456"/>
      <c r="S888" s="456"/>
      <c r="T888" s="456"/>
      <c r="U888" s="456"/>
      <c r="V888" s="456"/>
      <c r="W888" s="456"/>
      <c r="X888" s="456"/>
      <c r="Y888" s="456"/>
      <c r="Z888" s="456"/>
      <c r="AA888" s="456"/>
      <c r="AB888" s="456"/>
      <c r="AC888" s="456"/>
      <c r="AD888" s="456"/>
      <c r="AE888" s="456"/>
      <c r="AF888" s="456"/>
      <c r="AG888" s="456"/>
      <c r="AH888" s="456"/>
      <c r="AI888" s="456"/>
      <c r="AJ888" s="456"/>
    </row>
    <row r="889" spans="1:36" ht="14.25" customHeight="1">
      <c r="A889" s="456"/>
      <c r="B889" s="456"/>
      <c r="C889" s="456"/>
      <c r="D889" s="456"/>
      <c r="E889" s="456"/>
      <c r="F889" s="456"/>
      <c r="G889" s="456"/>
      <c r="H889" s="456"/>
      <c r="I889" s="456"/>
      <c r="J889" s="456"/>
      <c r="K889" s="456"/>
      <c r="L889" s="456"/>
      <c r="M889" s="456"/>
      <c r="N889" s="456"/>
      <c r="O889" s="456"/>
      <c r="P889" s="456"/>
      <c r="Q889" s="456"/>
      <c r="R889" s="456"/>
      <c r="S889" s="456"/>
      <c r="T889" s="456"/>
      <c r="U889" s="456"/>
      <c r="V889" s="456"/>
      <c r="W889" s="456"/>
      <c r="X889" s="456"/>
      <c r="Y889" s="456"/>
      <c r="Z889" s="456"/>
      <c r="AA889" s="456"/>
      <c r="AB889" s="456"/>
      <c r="AC889" s="456"/>
      <c r="AD889" s="456"/>
      <c r="AE889" s="456"/>
      <c r="AF889" s="456"/>
      <c r="AG889" s="456"/>
      <c r="AH889" s="456"/>
      <c r="AI889" s="456"/>
      <c r="AJ889" s="456"/>
    </row>
    <row r="890" spans="1:36" ht="14.25" customHeight="1">
      <c r="A890" s="456"/>
      <c r="B890" s="456"/>
      <c r="C890" s="456"/>
      <c r="D890" s="456"/>
      <c r="E890" s="456"/>
      <c r="F890" s="456"/>
      <c r="G890" s="456"/>
      <c r="H890" s="456"/>
      <c r="I890" s="456"/>
      <c r="J890" s="456"/>
      <c r="K890" s="456"/>
      <c r="L890" s="456"/>
      <c r="M890" s="456"/>
      <c r="N890" s="456"/>
      <c r="O890" s="456"/>
      <c r="P890" s="456"/>
      <c r="Q890" s="456"/>
      <c r="R890" s="456"/>
      <c r="S890" s="456"/>
      <c r="T890" s="456"/>
      <c r="U890" s="456"/>
      <c r="V890" s="456"/>
      <c r="W890" s="456"/>
      <c r="X890" s="456"/>
      <c r="Y890" s="456"/>
      <c r="Z890" s="456"/>
      <c r="AA890" s="456"/>
      <c r="AB890" s="456"/>
      <c r="AC890" s="456"/>
      <c r="AD890" s="456"/>
      <c r="AE890" s="456"/>
      <c r="AF890" s="456"/>
      <c r="AG890" s="456"/>
      <c r="AH890" s="456"/>
      <c r="AI890" s="456"/>
      <c r="AJ890" s="456"/>
    </row>
    <row r="891" spans="1:36" ht="14.25" customHeight="1">
      <c r="A891" s="456"/>
      <c r="B891" s="456"/>
      <c r="C891" s="456"/>
      <c r="D891" s="456"/>
      <c r="E891" s="456"/>
      <c r="F891" s="456"/>
      <c r="G891" s="456"/>
      <c r="H891" s="456"/>
      <c r="I891" s="456"/>
      <c r="J891" s="456"/>
      <c r="K891" s="456"/>
      <c r="L891" s="456"/>
      <c r="M891" s="456"/>
      <c r="N891" s="456"/>
      <c r="O891" s="456"/>
      <c r="P891" s="456"/>
      <c r="Q891" s="456"/>
      <c r="R891" s="456"/>
      <c r="S891" s="456"/>
      <c r="T891" s="456"/>
      <c r="U891" s="456"/>
      <c r="V891" s="456"/>
      <c r="W891" s="456"/>
      <c r="X891" s="456"/>
      <c r="Y891" s="456"/>
      <c r="Z891" s="456"/>
      <c r="AA891" s="456"/>
      <c r="AB891" s="456"/>
      <c r="AC891" s="456"/>
      <c r="AD891" s="456"/>
      <c r="AE891" s="456"/>
      <c r="AF891" s="456"/>
      <c r="AG891" s="456"/>
      <c r="AH891" s="456"/>
      <c r="AI891" s="456"/>
      <c r="AJ891" s="456"/>
    </row>
    <row r="892" spans="1:36" ht="14.25" customHeight="1">
      <c r="A892" s="456"/>
      <c r="B892" s="456"/>
      <c r="C892" s="456"/>
      <c r="D892" s="456"/>
      <c r="E892" s="456"/>
      <c r="F892" s="456"/>
      <c r="G892" s="456"/>
      <c r="H892" s="456"/>
      <c r="I892" s="456"/>
      <c r="J892" s="456"/>
      <c r="K892" s="456"/>
      <c r="L892" s="456"/>
      <c r="M892" s="456"/>
      <c r="N892" s="456"/>
      <c r="O892" s="456"/>
      <c r="P892" s="456"/>
      <c r="Q892" s="456"/>
      <c r="R892" s="456"/>
      <c r="S892" s="456"/>
      <c r="T892" s="456"/>
      <c r="U892" s="456"/>
      <c r="V892" s="456"/>
      <c r="W892" s="456"/>
      <c r="X892" s="456"/>
      <c r="Y892" s="456"/>
      <c r="Z892" s="456"/>
      <c r="AA892" s="456"/>
      <c r="AB892" s="456"/>
      <c r="AC892" s="456"/>
      <c r="AD892" s="456"/>
      <c r="AE892" s="456"/>
      <c r="AF892" s="456"/>
      <c r="AG892" s="456"/>
      <c r="AH892" s="456"/>
      <c r="AI892" s="456"/>
      <c r="AJ892" s="456"/>
    </row>
    <row r="893" spans="1:36" ht="14.25" customHeight="1">
      <c r="A893" s="456"/>
      <c r="B893" s="456"/>
      <c r="C893" s="456"/>
      <c r="D893" s="456"/>
      <c r="E893" s="456"/>
      <c r="F893" s="456"/>
      <c r="G893" s="456"/>
      <c r="H893" s="456"/>
      <c r="I893" s="456"/>
      <c r="J893" s="456"/>
      <c r="K893" s="456"/>
      <c r="L893" s="456"/>
      <c r="M893" s="456"/>
      <c r="N893" s="456"/>
      <c r="O893" s="456"/>
      <c r="P893" s="456"/>
      <c r="Q893" s="456"/>
      <c r="R893" s="456"/>
      <c r="S893" s="456"/>
      <c r="T893" s="456"/>
      <c r="U893" s="456"/>
      <c r="V893" s="456"/>
      <c r="W893" s="456"/>
      <c r="X893" s="456"/>
      <c r="Y893" s="456"/>
      <c r="Z893" s="456"/>
      <c r="AA893" s="456"/>
      <c r="AB893" s="456"/>
      <c r="AC893" s="456"/>
      <c r="AD893" s="456"/>
      <c r="AE893" s="456"/>
      <c r="AF893" s="456"/>
      <c r="AG893" s="456"/>
      <c r="AH893" s="456"/>
      <c r="AI893" s="456"/>
      <c r="AJ893" s="456"/>
    </row>
    <row r="894" spans="1:36" ht="14.25" customHeight="1">
      <c r="A894" s="456"/>
      <c r="B894" s="456"/>
      <c r="C894" s="456"/>
      <c r="D894" s="456"/>
      <c r="E894" s="456"/>
      <c r="F894" s="456"/>
      <c r="G894" s="456"/>
      <c r="H894" s="456"/>
      <c r="I894" s="456"/>
      <c r="J894" s="456"/>
      <c r="K894" s="456"/>
      <c r="L894" s="456"/>
      <c r="M894" s="456"/>
      <c r="N894" s="456"/>
      <c r="O894" s="456"/>
      <c r="P894" s="456"/>
      <c r="Q894" s="456"/>
      <c r="R894" s="456"/>
      <c r="S894" s="456"/>
      <c r="T894" s="456"/>
      <c r="U894" s="456"/>
      <c r="V894" s="456"/>
      <c r="W894" s="456"/>
      <c r="X894" s="456"/>
      <c r="Y894" s="456"/>
      <c r="Z894" s="456"/>
      <c r="AA894" s="456"/>
      <c r="AB894" s="456"/>
      <c r="AC894" s="456"/>
      <c r="AD894" s="456"/>
      <c r="AE894" s="456"/>
      <c r="AF894" s="456"/>
      <c r="AG894" s="456"/>
      <c r="AH894" s="456"/>
      <c r="AI894" s="456"/>
      <c r="AJ894" s="456"/>
    </row>
    <row r="895" spans="1:36" ht="14.25" customHeight="1">
      <c r="A895" s="456"/>
      <c r="B895" s="456"/>
      <c r="C895" s="456"/>
      <c r="D895" s="456"/>
      <c r="E895" s="456"/>
      <c r="F895" s="456"/>
      <c r="G895" s="456"/>
      <c r="H895" s="456"/>
      <c r="I895" s="456"/>
      <c r="J895" s="456"/>
      <c r="K895" s="456"/>
      <c r="L895" s="456"/>
      <c r="M895" s="456"/>
      <c r="N895" s="456"/>
      <c r="O895" s="456"/>
      <c r="P895" s="456"/>
      <c r="Q895" s="456"/>
      <c r="R895" s="456"/>
      <c r="S895" s="456"/>
      <c r="T895" s="456"/>
      <c r="U895" s="456"/>
      <c r="V895" s="456"/>
      <c r="W895" s="456"/>
      <c r="X895" s="456"/>
      <c r="Y895" s="456"/>
      <c r="Z895" s="456"/>
      <c r="AA895" s="456"/>
      <c r="AB895" s="456"/>
      <c r="AC895" s="456"/>
      <c r="AD895" s="456"/>
      <c r="AE895" s="456"/>
      <c r="AF895" s="456"/>
      <c r="AG895" s="456"/>
      <c r="AH895" s="456"/>
      <c r="AI895" s="456"/>
      <c r="AJ895" s="456"/>
    </row>
    <row r="896" spans="1:36" ht="14.25" customHeight="1">
      <c r="A896" s="456"/>
      <c r="B896" s="456"/>
      <c r="C896" s="456"/>
      <c r="D896" s="456"/>
      <c r="E896" s="456"/>
      <c r="F896" s="456"/>
      <c r="G896" s="456"/>
      <c r="H896" s="456"/>
      <c r="I896" s="456"/>
      <c r="J896" s="456"/>
      <c r="K896" s="456"/>
      <c r="L896" s="456"/>
      <c r="M896" s="456"/>
      <c r="N896" s="456"/>
      <c r="O896" s="456"/>
      <c r="P896" s="456"/>
      <c r="Q896" s="456"/>
      <c r="R896" s="456"/>
      <c r="S896" s="456"/>
      <c r="T896" s="456"/>
      <c r="U896" s="456"/>
      <c r="V896" s="456"/>
      <c r="W896" s="456"/>
      <c r="X896" s="456"/>
      <c r="Y896" s="456"/>
      <c r="Z896" s="456"/>
      <c r="AA896" s="456"/>
      <c r="AB896" s="456"/>
      <c r="AC896" s="456"/>
      <c r="AD896" s="456"/>
      <c r="AE896" s="456"/>
      <c r="AF896" s="456"/>
      <c r="AG896" s="456"/>
      <c r="AH896" s="456"/>
      <c r="AI896" s="456"/>
      <c r="AJ896" s="456"/>
    </row>
    <row r="897" spans="1:36" ht="14.25" customHeight="1">
      <c r="A897" s="456"/>
      <c r="B897" s="456"/>
      <c r="C897" s="456"/>
      <c r="D897" s="456"/>
      <c r="E897" s="456"/>
      <c r="F897" s="456"/>
      <c r="G897" s="456"/>
      <c r="H897" s="456"/>
      <c r="I897" s="456"/>
      <c r="J897" s="456"/>
      <c r="K897" s="456"/>
      <c r="L897" s="456"/>
      <c r="M897" s="456"/>
      <c r="N897" s="456"/>
      <c r="O897" s="456"/>
      <c r="P897" s="456"/>
      <c r="Q897" s="456"/>
      <c r="R897" s="456"/>
      <c r="S897" s="456"/>
      <c r="T897" s="456"/>
      <c r="U897" s="456"/>
      <c r="V897" s="456"/>
      <c r="W897" s="456"/>
      <c r="X897" s="456"/>
      <c r="Y897" s="456"/>
      <c r="Z897" s="456"/>
      <c r="AA897" s="456"/>
      <c r="AB897" s="456"/>
      <c r="AC897" s="456"/>
      <c r="AD897" s="456"/>
      <c r="AE897" s="456"/>
      <c r="AF897" s="456"/>
      <c r="AG897" s="456"/>
      <c r="AH897" s="456"/>
      <c r="AI897" s="456"/>
      <c r="AJ897" s="456"/>
    </row>
    <row r="898" spans="1:36" ht="14.25" customHeight="1">
      <c r="A898" s="456"/>
      <c r="B898" s="456"/>
      <c r="C898" s="456"/>
      <c r="D898" s="456"/>
      <c r="E898" s="456"/>
      <c r="F898" s="456"/>
      <c r="G898" s="456"/>
      <c r="H898" s="456"/>
      <c r="I898" s="456"/>
      <c r="J898" s="456"/>
      <c r="K898" s="456"/>
      <c r="L898" s="456"/>
      <c r="M898" s="456"/>
      <c r="N898" s="456"/>
      <c r="O898" s="456"/>
      <c r="P898" s="456"/>
      <c r="Q898" s="456"/>
      <c r="R898" s="456"/>
      <c r="S898" s="456"/>
      <c r="T898" s="456"/>
      <c r="U898" s="456"/>
      <c r="V898" s="456"/>
      <c r="W898" s="456"/>
      <c r="X898" s="456"/>
      <c r="Y898" s="456"/>
      <c r="Z898" s="456"/>
      <c r="AA898" s="456"/>
      <c r="AB898" s="456"/>
      <c r="AC898" s="456"/>
      <c r="AD898" s="456"/>
      <c r="AE898" s="456"/>
      <c r="AF898" s="456"/>
      <c r="AG898" s="456"/>
      <c r="AH898" s="456"/>
      <c r="AI898" s="456"/>
      <c r="AJ898" s="456"/>
    </row>
    <row r="899" spans="1:36" ht="14.25" customHeight="1">
      <c r="A899" s="456"/>
      <c r="B899" s="456"/>
      <c r="C899" s="456"/>
      <c r="D899" s="456"/>
      <c r="E899" s="456"/>
      <c r="F899" s="456"/>
      <c r="G899" s="456"/>
      <c r="H899" s="456"/>
      <c r="I899" s="456"/>
      <c r="J899" s="456"/>
      <c r="K899" s="456"/>
      <c r="L899" s="456"/>
      <c r="M899" s="456"/>
      <c r="N899" s="456"/>
      <c r="O899" s="456"/>
      <c r="P899" s="456"/>
      <c r="Q899" s="456"/>
      <c r="R899" s="456"/>
      <c r="S899" s="456"/>
      <c r="T899" s="456"/>
      <c r="U899" s="456"/>
      <c r="V899" s="456"/>
      <c r="W899" s="456"/>
      <c r="X899" s="456"/>
      <c r="Y899" s="456"/>
      <c r="Z899" s="456"/>
      <c r="AA899" s="456"/>
      <c r="AB899" s="456"/>
      <c r="AC899" s="456"/>
      <c r="AD899" s="456"/>
      <c r="AE899" s="456"/>
      <c r="AF899" s="456"/>
      <c r="AG899" s="456"/>
      <c r="AH899" s="456"/>
      <c r="AI899" s="456"/>
      <c r="AJ899" s="456"/>
    </row>
    <row r="900" spans="1:36" ht="14.25" customHeight="1">
      <c r="A900" s="456"/>
      <c r="B900" s="456"/>
      <c r="C900" s="456"/>
      <c r="D900" s="456"/>
      <c r="E900" s="456"/>
      <c r="F900" s="456"/>
      <c r="G900" s="456"/>
      <c r="H900" s="456"/>
      <c r="I900" s="456"/>
      <c r="J900" s="456"/>
      <c r="K900" s="456"/>
      <c r="L900" s="456"/>
      <c r="M900" s="456"/>
      <c r="N900" s="456"/>
      <c r="O900" s="456"/>
      <c r="P900" s="456"/>
      <c r="Q900" s="456"/>
      <c r="R900" s="456"/>
      <c r="S900" s="456"/>
      <c r="T900" s="456"/>
      <c r="U900" s="456"/>
      <c r="V900" s="456"/>
      <c r="W900" s="456"/>
      <c r="X900" s="456"/>
      <c r="Y900" s="456"/>
      <c r="Z900" s="456"/>
      <c r="AA900" s="456"/>
      <c r="AB900" s="456"/>
      <c r="AC900" s="456"/>
      <c r="AD900" s="456"/>
      <c r="AE900" s="456"/>
      <c r="AF900" s="456"/>
      <c r="AG900" s="456"/>
      <c r="AH900" s="456"/>
      <c r="AI900" s="456"/>
      <c r="AJ900" s="456"/>
    </row>
    <row r="901" spans="1:36" ht="14.25" customHeight="1">
      <c r="A901" s="456"/>
      <c r="B901" s="456"/>
      <c r="C901" s="456"/>
      <c r="D901" s="456"/>
      <c r="E901" s="456"/>
      <c r="F901" s="456"/>
      <c r="G901" s="456"/>
      <c r="H901" s="456"/>
      <c r="I901" s="456"/>
      <c r="J901" s="456"/>
      <c r="K901" s="456"/>
      <c r="L901" s="456"/>
      <c r="M901" s="456"/>
      <c r="N901" s="456"/>
      <c r="O901" s="456"/>
      <c r="P901" s="456"/>
      <c r="Q901" s="456"/>
      <c r="R901" s="456"/>
      <c r="S901" s="456"/>
      <c r="T901" s="456"/>
      <c r="U901" s="456"/>
      <c r="V901" s="456"/>
      <c r="W901" s="456"/>
      <c r="X901" s="456"/>
      <c r="Y901" s="456"/>
      <c r="Z901" s="456"/>
      <c r="AA901" s="456"/>
      <c r="AB901" s="456"/>
      <c r="AC901" s="456"/>
      <c r="AD901" s="456"/>
      <c r="AE901" s="456"/>
      <c r="AF901" s="456"/>
      <c r="AG901" s="456"/>
      <c r="AH901" s="456"/>
      <c r="AI901" s="456"/>
      <c r="AJ901" s="456"/>
    </row>
    <row r="902" spans="1:36" ht="14.25" customHeight="1">
      <c r="A902" s="456"/>
      <c r="B902" s="456"/>
      <c r="C902" s="456"/>
      <c r="D902" s="456"/>
      <c r="E902" s="456"/>
      <c r="F902" s="456"/>
      <c r="G902" s="456"/>
      <c r="H902" s="456"/>
      <c r="I902" s="456"/>
      <c r="J902" s="456"/>
      <c r="K902" s="456"/>
      <c r="L902" s="456"/>
      <c r="M902" s="456"/>
      <c r="N902" s="456"/>
      <c r="O902" s="456"/>
      <c r="P902" s="456"/>
      <c r="Q902" s="456"/>
      <c r="R902" s="456"/>
      <c r="S902" s="456"/>
      <c r="T902" s="456"/>
      <c r="U902" s="456"/>
      <c r="V902" s="456"/>
      <c r="W902" s="456"/>
      <c r="X902" s="456"/>
      <c r="Y902" s="456"/>
      <c r="Z902" s="456"/>
      <c r="AA902" s="456"/>
      <c r="AB902" s="456"/>
      <c r="AC902" s="456"/>
      <c r="AD902" s="456"/>
      <c r="AE902" s="456"/>
      <c r="AF902" s="456"/>
      <c r="AG902" s="456"/>
      <c r="AH902" s="456"/>
      <c r="AI902" s="456"/>
      <c r="AJ902" s="456"/>
    </row>
    <row r="903" spans="1:36" ht="14.25" customHeight="1">
      <c r="A903" s="456"/>
      <c r="B903" s="456"/>
      <c r="C903" s="456"/>
      <c r="D903" s="456"/>
      <c r="E903" s="456"/>
      <c r="F903" s="456"/>
      <c r="G903" s="456"/>
      <c r="H903" s="456"/>
      <c r="I903" s="456"/>
      <c r="J903" s="456"/>
      <c r="K903" s="456"/>
      <c r="L903" s="456"/>
      <c r="M903" s="456"/>
      <c r="N903" s="456"/>
      <c r="O903" s="456"/>
      <c r="P903" s="456"/>
      <c r="Q903" s="456"/>
      <c r="R903" s="456"/>
      <c r="S903" s="456"/>
      <c r="T903" s="456"/>
      <c r="U903" s="456"/>
      <c r="V903" s="456"/>
      <c r="W903" s="456"/>
      <c r="X903" s="456"/>
      <c r="Y903" s="456"/>
      <c r="Z903" s="456"/>
      <c r="AA903" s="456"/>
      <c r="AB903" s="456"/>
      <c r="AC903" s="456"/>
      <c r="AD903" s="456"/>
      <c r="AE903" s="456"/>
      <c r="AF903" s="456"/>
      <c r="AG903" s="456"/>
      <c r="AH903" s="456"/>
      <c r="AI903" s="456"/>
      <c r="AJ903" s="456"/>
    </row>
    <row r="904" spans="1:36" ht="14.25" customHeight="1">
      <c r="A904" s="456"/>
      <c r="B904" s="456"/>
      <c r="C904" s="456"/>
      <c r="D904" s="456"/>
      <c r="E904" s="456"/>
      <c r="F904" s="456"/>
      <c r="G904" s="456"/>
      <c r="H904" s="456"/>
      <c r="I904" s="456"/>
      <c r="J904" s="456"/>
      <c r="K904" s="456"/>
      <c r="L904" s="456"/>
      <c r="M904" s="456"/>
      <c r="N904" s="456"/>
      <c r="O904" s="456"/>
      <c r="P904" s="456"/>
      <c r="Q904" s="456"/>
      <c r="R904" s="456"/>
      <c r="S904" s="456"/>
      <c r="T904" s="456"/>
      <c r="U904" s="456"/>
      <c r="V904" s="456"/>
      <c r="W904" s="456"/>
      <c r="X904" s="456"/>
      <c r="Y904" s="456"/>
      <c r="Z904" s="456"/>
      <c r="AA904" s="456"/>
      <c r="AB904" s="456"/>
      <c r="AC904" s="456"/>
      <c r="AD904" s="456"/>
      <c r="AE904" s="456"/>
      <c r="AF904" s="456"/>
      <c r="AG904" s="456"/>
      <c r="AH904" s="456"/>
      <c r="AI904" s="456"/>
      <c r="AJ904" s="456"/>
    </row>
    <row r="905" spans="1:36" ht="14.25" customHeight="1">
      <c r="A905" s="456"/>
      <c r="B905" s="456"/>
      <c r="C905" s="456"/>
      <c r="D905" s="456"/>
      <c r="E905" s="456"/>
      <c r="F905" s="456"/>
      <c r="G905" s="456"/>
      <c r="H905" s="456"/>
      <c r="I905" s="456"/>
      <c r="J905" s="456"/>
      <c r="K905" s="456"/>
      <c r="L905" s="456"/>
      <c r="M905" s="456"/>
      <c r="N905" s="456"/>
      <c r="O905" s="456"/>
      <c r="P905" s="456"/>
      <c r="Q905" s="456"/>
      <c r="R905" s="456"/>
      <c r="S905" s="456"/>
      <c r="T905" s="456"/>
      <c r="U905" s="456"/>
      <c r="V905" s="456"/>
      <c r="W905" s="456"/>
      <c r="X905" s="456"/>
      <c r="Y905" s="456"/>
      <c r="Z905" s="456"/>
      <c r="AA905" s="456"/>
      <c r="AB905" s="456"/>
      <c r="AC905" s="456"/>
      <c r="AD905" s="456"/>
      <c r="AE905" s="456"/>
      <c r="AF905" s="456"/>
      <c r="AG905" s="456"/>
      <c r="AH905" s="456"/>
      <c r="AI905" s="456"/>
      <c r="AJ905" s="456"/>
    </row>
    <row r="906" spans="1:36" ht="14.25" customHeight="1">
      <c r="A906" s="456"/>
      <c r="B906" s="456"/>
      <c r="C906" s="456"/>
      <c r="D906" s="456"/>
      <c r="E906" s="456"/>
      <c r="F906" s="456"/>
      <c r="G906" s="456"/>
      <c r="H906" s="456"/>
      <c r="I906" s="456"/>
      <c r="J906" s="456"/>
      <c r="K906" s="456"/>
      <c r="L906" s="456"/>
      <c r="M906" s="456"/>
      <c r="N906" s="456"/>
      <c r="O906" s="456"/>
      <c r="P906" s="456"/>
      <c r="Q906" s="456"/>
      <c r="R906" s="456"/>
      <c r="S906" s="456"/>
      <c r="T906" s="456"/>
      <c r="U906" s="456"/>
      <c r="V906" s="456"/>
      <c r="W906" s="456"/>
      <c r="X906" s="456"/>
      <c r="Y906" s="456"/>
      <c r="Z906" s="456"/>
      <c r="AA906" s="456"/>
      <c r="AB906" s="456"/>
      <c r="AC906" s="456"/>
      <c r="AD906" s="456"/>
      <c r="AE906" s="456"/>
      <c r="AF906" s="456"/>
      <c r="AG906" s="456"/>
      <c r="AH906" s="456"/>
      <c r="AI906" s="456"/>
      <c r="AJ906" s="456"/>
    </row>
    <row r="907" spans="1:36" ht="14.25" customHeight="1">
      <c r="A907" s="456"/>
      <c r="B907" s="456"/>
      <c r="C907" s="456"/>
      <c r="D907" s="456"/>
      <c r="E907" s="456"/>
      <c r="F907" s="456"/>
      <c r="G907" s="456"/>
      <c r="H907" s="456"/>
      <c r="I907" s="456"/>
      <c r="J907" s="456"/>
      <c r="K907" s="456"/>
      <c r="L907" s="456"/>
      <c r="M907" s="456"/>
      <c r="N907" s="456"/>
      <c r="O907" s="456"/>
      <c r="P907" s="456"/>
      <c r="Q907" s="456"/>
      <c r="R907" s="456"/>
      <c r="S907" s="456"/>
      <c r="T907" s="456"/>
      <c r="U907" s="456"/>
      <c r="V907" s="456"/>
      <c r="W907" s="456"/>
      <c r="X907" s="456"/>
      <c r="Y907" s="456"/>
      <c r="Z907" s="456"/>
      <c r="AA907" s="456"/>
      <c r="AB907" s="456"/>
      <c r="AC907" s="456"/>
      <c r="AD907" s="456"/>
      <c r="AE907" s="456"/>
      <c r="AF907" s="456"/>
      <c r="AG907" s="456"/>
      <c r="AH907" s="456"/>
      <c r="AI907" s="456"/>
      <c r="AJ907" s="456"/>
    </row>
    <row r="908" spans="1:36" ht="14.25" customHeight="1">
      <c r="A908" s="456"/>
      <c r="B908" s="456"/>
      <c r="C908" s="456"/>
      <c r="D908" s="456"/>
      <c r="E908" s="456"/>
      <c r="F908" s="456"/>
      <c r="G908" s="456"/>
      <c r="H908" s="456"/>
      <c r="I908" s="456"/>
      <c r="J908" s="456"/>
      <c r="K908" s="456"/>
      <c r="L908" s="456"/>
      <c r="M908" s="456"/>
      <c r="N908" s="456"/>
      <c r="O908" s="456"/>
      <c r="P908" s="456"/>
      <c r="Q908" s="456"/>
      <c r="R908" s="456"/>
      <c r="S908" s="456"/>
      <c r="T908" s="456"/>
      <c r="U908" s="456"/>
      <c r="V908" s="456"/>
      <c r="W908" s="456"/>
      <c r="X908" s="456"/>
      <c r="Y908" s="456"/>
      <c r="Z908" s="456"/>
      <c r="AA908" s="456"/>
      <c r="AB908" s="456"/>
      <c r="AC908" s="456"/>
      <c r="AD908" s="456"/>
      <c r="AE908" s="456"/>
      <c r="AF908" s="456"/>
      <c r="AG908" s="456"/>
      <c r="AH908" s="456"/>
      <c r="AI908" s="456"/>
      <c r="AJ908" s="456"/>
    </row>
    <row r="909" spans="1:36" ht="14.25" customHeight="1">
      <c r="A909" s="456"/>
      <c r="B909" s="456"/>
      <c r="C909" s="456"/>
      <c r="D909" s="456"/>
      <c r="E909" s="456"/>
      <c r="F909" s="456"/>
      <c r="G909" s="456"/>
      <c r="H909" s="456"/>
      <c r="I909" s="456"/>
      <c r="J909" s="456"/>
      <c r="K909" s="456"/>
      <c r="L909" s="456"/>
      <c r="M909" s="456"/>
      <c r="N909" s="456"/>
      <c r="O909" s="456"/>
      <c r="P909" s="456"/>
      <c r="Q909" s="456"/>
      <c r="R909" s="456"/>
      <c r="S909" s="456"/>
      <c r="T909" s="456"/>
      <c r="U909" s="456"/>
      <c r="V909" s="456"/>
      <c r="W909" s="456"/>
      <c r="X909" s="456"/>
      <c r="Y909" s="456"/>
      <c r="Z909" s="456"/>
      <c r="AA909" s="456"/>
      <c r="AB909" s="456"/>
      <c r="AC909" s="456"/>
      <c r="AD909" s="456"/>
      <c r="AE909" s="456"/>
      <c r="AF909" s="456"/>
      <c r="AG909" s="456"/>
      <c r="AH909" s="456"/>
      <c r="AI909" s="456"/>
      <c r="AJ909" s="456"/>
    </row>
  </sheetData>
  <mergeCells count="5">
    <mergeCell ref="E1:K10"/>
    <mergeCell ref="B243:K248"/>
    <mergeCell ref="B481:K485"/>
    <mergeCell ref="B580:J584"/>
    <mergeCell ref="B755:J7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3E375-039F-4188-9593-06FBA7567187}">
  <dimension ref="A1:G2701"/>
  <sheetViews>
    <sheetView workbookViewId="0">
      <selection activeCell="AD16" sqref="AD16"/>
    </sheetView>
  </sheetViews>
  <sheetFormatPr defaultRowHeight="14.25"/>
  <sheetData>
    <row r="1" spans="1:7" ht="15">
      <c r="A1" s="766" t="s">
        <v>2652</v>
      </c>
      <c r="B1" s="766" t="s">
        <v>2653</v>
      </c>
      <c r="C1" s="766" t="s">
        <v>2654</v>
      </c>
      <c r="D1" s="766" t="s">
        <v>2655</v>
      </c>
      <c r="E1" s="766" t="s">
        <v>2656</v>
      </c>
      <c r="F1" s="766" t="s">
        <v>2657</v>
      </c>
      <c r="G1" s="766" t="s">
        <v>2658</v>
      </c>
    </row>
    <row r="2" spans="1:7" ht="15">
      <c r="A2" s="765" t="s">
        <v>8</v>
      </c>
      <c r="B2" s="765" t="s">
        <v>9</v>
      </c>
      <c r="C2" s="765" t="s">
        <v>2659</v>
      </c>
      <c r="D2" s="765">
        <v>1</v>
      </c>
      <c r="E2" s="765" t="s">
        <v>2660</v>
      </c>
      <c r="F2" s="765"/>
      <c r="G2" s="765"/>
    </row>
    <row r="3" spans="1:7" ht="15">
      <c r="A3" s="765" t="s">
        <v>8</v>
      </c>
      <c r="B3" s="765" t="s">
        <v>9</v>
      </c>
      <c r="C3" s="765" t="s">
        <v>2659</v>
      </c>
      <c r="D3" s="765">
        <v>2</v>
      </c>
      <c r="E3" s="765" t="s">
        <v>2661</v>
      </c>
      <c r="F3" s="765"/>
      <c r="G3" s="765"/>
    </row>
    <row r="4" spans="1:7" ht="15">
      <c r="A4" s="765" t="s">
        <v>8</v>
      </c>
      <c r="B4" s="765" t="s">
        <v>9</v>
      </c>
      <c r="C4" s="765" t="s">
        <v>2659</v>
      </c>
      <c r="D4" s="765">
        <v>3</v>
      </c>
      <c r="E4" s="765" t="s">
        <v>2662</v>
      </c>
      <c r="F4" s="765"/>
      <c r="G4" s="765"/>
    </row>
    <row r="5" spans="1:7" ht="15">
      <c r="A5" s="765" t="s">
        <v>8</v>
      </c>
      <c r="B5" s="765" t="s">
        <v>9</v>
      </c>
      <c r="C5" s="765" t="s">
        <v>1568</v>
      </c>
      <c r="D5" s="765">
        <v>1</v>
      </c>
      <c r="E5" s="765" t="s">
        <v>2663</v>
      </c>
      <c r="F5" s="765" t="s">
        <v>2664</v>
      </c>
      <c r="G5" s="765" t="s">
        <v>2665</v>
      </c>
    </row>
    <row r="6" spans="1:7" ht="15">
      <c r="A6" s="765" t="s">
        <v>8</v>
      </c>
      <c r="B6" s="765" t="s">
        <v>9</v>
      </c>
      <c r="C6" s="765" t="s">
        <v>1568</v>
      </c>
      <c r="D6" s="765">
        <v>2</v>
      </c>
      <c r="E6" s="765" t="s">
        <v>2666</v>
      </c>
      <c r="F6" s="765" t="s">
        <v>2667</v>
      </c>
      <c r="G6" s="765" t="s">
        <v>2668</v>
      </c>
    </row>
    <row r="7" spans="1:7" ht="15">
      <c r="A7" s="765" t="s">
        <v>8</v>
      </c>
      <c r="B7" s="765" t="s">
        <v>9</v>
      </c>
      <c r="C7" s="765" t="s">
        <v>1568</v>
      </c>
      <c r="D7" s="765">
        <v>3</v>
      </c>
      <c r="E7" s="765" t="s">
        <v>2669</v>
      </c>
      <c r="F7" s="765" t="s">
        <v>2670</v>
      </c>
      <c r="G7" s="765" t="s">
        <v>2671</v>
      </c>
    </row>
    <row r="8" spans="1:7" ht="15">
      <c r="A8" s="765" t="s">
        <v>8</v>
      </c>
      <c r="B8" s="765" t="s">
        <v>9</v>
      </c>
      <c r="C8" s="765" t="s">
        <v>2262</v>
      </c>
      <c r="D8" s="765">
        <v>1</v>
      </c>
      <c r="E8" s="765" t="s">
        <v>2672</v>
      </c>
      <c r="F8" s="765" t="s">
        <v>2673</v>
      </c>
      <c r="G8" s="765" t="s">
        <v>2674</v>
      </c>
    </row>
    <row r="9" spans="1:7" ht="15">
      <c r="A9" s="765" t="s">
        <v>8</v>
      </c>
      <c r="B9" s="765" t="s">
        <v>9</v>
      </c>
      <c r="C9" s="765" t="s">
        <v>2262</v>
      </c>
      <c r="D9" s="765">
        <v>2</v>
      </c>
      <c r="E9" s="765" t="s">
        <v>2675</v>
      </c>
      <c r="F9" s="765" t="s">
        <v>2676</v>
      </c>
      <c r="G9" s="765" t="s">
        <v>2677</v>
      </c>
    </row>
    <row r="10" spans="1:7" ht="15">
      <c r="A10" s="765" t="s">
        <v>8</v>
      </c>
      <c r="B10" s="765" t="s">
        <v>9</v>
      </c>
      <c r="C10" s="765" t="s">
        <v>2262</v>
      </c>
      <c r="D10" s="765">
        <v>3</v>
      </c>
      <c r="E10" s="765" t="s">
        <v>2678</v>
      </c>
      <c r="F10" s="765" t="s">
        <v>2679</v>
      </c>
      <c r="G10" s="765" t="s">
        <v>2680</v>
      </c>
    </row>
    <row r="11" spans="1:7" ht="15">
      <c r="A11" s="765" t="s">
        <v>8</v>
      </c>
      <c r="B11" s="765" t="s">
        <v>9</v>
      </c>
      <c r="C11" s="765" t="s">
        <v>2273</v>
      </c>
      <c r="D11" s="765">
        <v>1</v>
      </c>
      <c r="E11" s="765" t="s">
        <v>2681</v>
      </c>
      <c r="F11" s="765" t="s">
        <v>2682</v>
      </c>
      <c r="G11" s="765" t="s">
        <v>2683</v>
      </c>
    </row>
    <row r="12" spans="1:7" ht="15">
      <c r="A12" s="765" t="s">
        <v>8</v>
      </c>
      <c r="B12" s="765" t="s">
        <v>9</v>
      </c>
      <c r="C12" s="765" t="s">
        <v>2273</v>
      </c>
      <c r="D12" s="765">
        <v>2</v>
      </c>
      <c r="E12" s="765" t="s">
        <v>2684</v>
      </c>
      <c r="F12" s="765" t="s">
        <v>2685</v>
      </c>
      <c r="G12" s="765" t="s">
        <v>2686</v>
      </c>
    </row>
    <row r="13" spans="1:7" ht="15">
      <c r="A13" s="765" t="s">
        <v>8</v>
      </c>
      <c r="B13" s="765" t="s">
        <v>9</v>
      </c>
      <c r="C13" s="765" t="s">
        <v>2273</v>
      </c>
      <c r="D13" s="765">
        <v>3</v>
      </c>
      <c r="E13" s="765" t="s">
        <v>2687</v>
      </c>
      <c r="F13" s="765" t="s">
        <v>2688</v>
      </c>
      <c r="G13" s="765" t="s">
        <v>2689</v>
      </c>
    </row>
    <row r="14" spans="1:7" ht="15">
      <c r="A14" s="765" t="s">
        <v>8</v>
      </c>
      <c r="B14" s="765" t="s">
        <v>9</v>
      </c>
      <c r="C14" s="765" t="s">
        <v>2284</v>
      </c>
      <c r="D14" s="765">
        <v>1</v>
      </c>
      <c r="E14" s="765" t="s">
        <v>2690</v>
      </c>
      <c r="F14" s="765" t="s">
        <v>2691</v>
      </c>
      <c r="G14" s="765" t="s">
        <v>2692</v>
      </c>
    </row>
    <row r="15" spans="1:7" ht="15">
      <c r="A15" s="765" t="s">
        <v>8</v>
      </c>
      <c r="B15" s="765" t="s">
        <v>9</v>
      </c>
      <c r="C15" s="765" t="s">
        <v>2284</v>
      </c>
      <c r="D15" s="765">
        <v>2</v>
      </c>
      <c r="E15" s="765" t="s">
        <v>2693</v>
      </c>
      <c r="F15" s="765" t="s">
        <v>2694</v>
      </c>
      <c r="G15" s="765" t="s">
        <v>2695</v>
      </c>
    </row>
    <row r="16" spans="1:7" ht="15">
      <c r="A16" s="765" t="s">
        <v>8</v>
      </c>
      <c r="B16" s="765" t="s">
        <v>9</v>
      </c>
      <c r="C16" s="765" t="s">
        <v>2284</v>
      </c>
      <c r="D16" s="765">
        <v>3</v>
      </c>
      <c r="E16" s="765" t="s">
        <v>2696</v>
      </c>
      <c r="F16" s="765" t="s">
        <v>2697</v>
      </c>
      <c r="G16" s="765" t="s">
        <v>2698</v>
      </c>
    </row>
    <row r="17" spans="1:7" ht="15">
      <c r="A17" s="765" t="s">
        <v>8</v>
      </c>
      <c r="B17" s="765" t="s">
        <v>10</v>
      </c>
      <c r="C17" s="765" t="s">
        <v>2659</v>
      </c>
      <c r="D17" s="765">
        <v>1</v>
      </c>
      <c r="E17" s="765" t="s">
        <v>2699</v>
      </c>
      <c r="F17" s="765"/>
      <c r="G17" s="765"/>
    </row>
    <row r="18" spans="1:7" ht="15">
      <c r="A18" s="765" t="s">
        <v>8</v>
      </c>
      <c r="B18" s="765" t="s">
        <v>10</v>
      </c>
      <c r="C18" s="765" t="s">
        <v>2659</v>
      </c>
      <c r="D18" s="765">
        <v>2</v>
      </c>
      <c r="E18" s="765" t="s">
        <v>2700</v>
      </c>
      <c r="F18" s="765"/>
      <c r="G18" s="765"/>
    </row>
    <row r="19" spans="1:7" ht="15">
      <c r="A19" s="765" t="s">
        <v>8</v>
      </c>
      <c r="B19" s="765" t="s">
        <v>10</v>
      </c>
      <c r="C19" s="765" t="s">
        <v>2659</v>
      </c>
      <c r="D19" s="765">
        <v>3</v>
      </c>
      <c r="E19" s="765" t="s">
        <v>2701</v>
      </c>
      <c r="F19" s="765"/>
      <c r="G19" s="765"/>
    </row>
    <row r="20" spans="1:7" ht="15">
      <c r="A20" s="765" t="s">
        <v>8</v>
      </c>
      <c r="B20" s="765" t="s">
        <v>10</v>
      </c>
      <c r="C20" s="765" t="s">
        <v>1568</v>
      </c>
      <c r="D20" s="765">
        <v>1</v>
      </c>
      <c r="E20" s="765" t="s">
        <v>2702</v>
      </c>
      <c r="F20" s="765" t="s">
        <v>2703</v>
      </c>
      <c r="G20" s="765" t="s">
        <v>2704</v>
      </c>
    </row>
    <row r="21" spans="1:7" ht="15">
      <c r="A21" s="765" t="s">
        <v>8</v>
      </c>
      <c r="B21" s="765" t="s">
        <v>10</v>
      </c>
      <c r="C21" s="765" t="s">
        <v>1568</v>
      </c>
      <c r="D21" s="765">
        <v>2</v>
      </c>
      <c r="E21" s="765" t="s">
        <v>2705</v>
      </c>
      <c r="F21" s="765" t="s">
        <v>2706</v>
      </c>
      <c r="G21" s="765" t="s">
        <v>2707</v>
      </c>
    </row>
    <row r="22" spans="1:7" ht="15">
      <c r="A22" s="765" t="s">
        <v>8</v>
      </c>
      <c r="B22" s="765" t="s">
        <v>10</v>
      </c>
      <c r="C22" s="765" t="s">
        <v>1568</v>
      </c>
      <c r="D22" s="765">
        <v>3</v>
      </c>
      <c r="E22" s="765" t="s">
        <v>2708</v>
      </c>
      <c r="F22" s="765" t="s">
        <v>2709</v>
      </c>
      <c r="G22" s="765" t="s">
        <v>2710</v>
      </c>
    </row>
    <row r="23" spans="1:7" ht="15">
      <c r="A23" s="765" t="s">
        <v>8</v>
      </c>
      <c r="B23" s="765" t="s">
        <v>10</v>
      </c>
      <c r="C23" s="765" t="s">
        <v>2262</v>
      </c>
      <c r="D23" s="765">
        <v>1</v>
      </c>
      <c r="E23" s="765" t="s">
        <v>2711</v>
      </c>
      <c r="F23" s="765" t="s">
        <v>2712</v>
      </c>
      <c r="G23" s="765" t="s">
        <v>2713</v>
      </c>
    </row>
    <row r="24" spans="1:7" ht="15">
      <c r="A24" s="765" t="s">
        <v>8</v>
      </c>
      <c r="B24" s="765" t="s">
        <v>10</v>
      </c>
      <c r="C24" s="765" t="s">
        <v>2262</v>
      </c>
      <c r="D24" s="765">
        <v>2</v>
      </c>
      <c r="E24" s="765" t="s">
        <v>2714</v>
      </c>
      <c r="F24" s="765" t="s">
        <v>2715</v>
      </c>
      <c r="G24" s="765" t="s">
        <v>2716</v>
      </c>
    </row>
    <row r="25" spans="1:7" ht="15">
      <c r="A25" s="765" t="s">
        <v>8</v>
      </c>
      <c r="B25" s="765" t="s">
        <v>10</v>
      </c>
      <c r="C25" s="765" t="s">
        <v>2262</v>
      </c>
      <c r="D25" s="765">
        <v>3</v>
      </c>
      <c r="E25" s="765" t="s">
        <v>2717</v>
      </c>
      <c r="F25" s="765" t="s">
        <v>2718</v>
      </c>
      <c r="G25" s="765" t="s">
        <v>2719</v>
      </c>
    </row>
    <row r="26" spans="1:7" ht="15">
      <c r="A26" s="765" t="s">
        <v>8</v>
      </c>
      <c r="B26" s="765" t="s">
        <v>10</v>
      </c>
      <c r="C26" s="765" t="s">
        <v>2273</v>
      </c>
      <c r="D26" s="765">
        <v>1</v>
      </c>
      <c r="E26" s="765" t="s">
        <v>2720</v>
      </c>
      <c r="F26" s="765" t="s">
        <v>2721</v>
      </c>
      <c r="G26" s="765" t="s">
        <v>2722</v>
      </c>
    </row>
    <row r="27" spans="1:7" ht="15">
      <c r="A27" s="765" t="s">
        <v>8</v>
      </c>
      <c r="B27" s="765" t="s">
        <v>10</v>
      </c>
      <c r="C27" s="765" t="s">
        <v>2273</v>
      </c>
      <c r="D27" s="765">
        <v>2</v>
      </c>
      <c r="E27" s="765" t="s">
        <v>2723</v>
      </c>
      <c r="F27" s="765" t="s">
        <v>2724</v>
      </c>
      <c r="G27" s="765" t="s">
        <v>2725</v>
      </c>
    </row>
    <row r="28" spans="1:7" ht="15">
      <c r="A28" s="765" t="s">
        <v>8</v>
      </c>
      <c r="B28" s="765" t="s">
        <v>10</v>
      </c>
      <c r="C28" s="765" t="s">
        <v>2273</v>
      </c>
      <c r="D28" s="765">
        <v>3</v>
      </c>
      <c r="E28" s="765" t="s">
        <v>2726</v>
      </c>
      <c r="F28" s="765" t="s">
        <v>2727</v>
      </c>
      <c r="G28" s="765" t="s">
        <v>2728</v>
      </c>
    </row>
    <row r="29" spans="1:7" ht="15">
      <c r="A29" s="765" t="s">
        <v>8</v>
      </c>
      <c r="B29" s="765" t="s">
        <v>10</v>
      </c>
      <c r="C29" s="765" t="s">
        <v>2284</v>
      </c>
      <c r="D29" s="765">
        <v>1</v>
      </c>
      <c r="E29" s="765" t="s">
        <v>2729</v>
      </c>
      <c r="F29" s="765" t="s">
        <v>2730</v>
      </c>
      <c r="G29" s="765" t="s">
        <v>2731</v>
      </c>
    </row>
    <row r="30" spans="1:7" ht="15">
      <c r="A30" s="765" t="s">
        <v>8</v>
      </c>
      <c r="B30" s="765" t="s">
        <v>10</v>
      </c>
      <c r="C30" s="765" t="s">
        <v>2284</v>
      </c>
      <c r="D30" s="765">
        <v>2</v>
      </c>
      <c r="E30" s="765" t="s">
        <v>2732</v>
      </c>
      <c r="F30" s="765" t="s">
        <v>2733</v>
      </c>
      <c r="G30" s="765" t="s">
        <v>2734</v>
      </c>
    </row>
    <row r="31" spans="1:7" ht="15">
      <c r="A31" s="765" t="s">
        <v>8</v>
      </c>
      <c r="B31" s="765" t="s">
        <v>10</v>
      </c>
      <c r="C31" s="765" t="s">
        <v>2284</v>
      </c>
      <c r="D31" s="765">
        <v>3</v>
      </c>
      <c r="E31" s="765" t="s">
        <v>2735</v>
      </c>
      <c r="F31" s="765" t="s">
        <v>2736</v>
      </c>
      <c r="G31" s="765" t="s">
        <v>2737</v>
      </c>
    </row>
    <row r="32" spans="1:7" ht="15">
      <c r="A32" s="765" t="s">
        <v>8</v>
      </c>
      <c r="B32" s="765" t="s">
        <v>11</v>
      </c>
      <c r="C32" s="765" t="s">
        <v>2659</v>
      </c>
      <c r="D32" s="765">
        <v>1</v>
      </c>
      <c r="E32" s="765" t="s">
        <v>2738</v>
      </c>
      <c r="F32" s="765"/>
      <c r="G32" s="765"/>
    </row>
    <row r="33" spans="1:7" ht="15">
      <c r="A33" s="765" t="s">
        <v>8</v>
      </c>
      <c r="B33" s="765" t="s">
        <v>11</v>
      </c>
      <c r="C33" s="765" t="s">
        <v>2659</v>
      </c>
      <c r="D33" s="765">
        <v>2</v>
      </c>
      <c r="E33" s="765" t="s">
        <v>2739</v>
      </c>
      <c r="F33" s="765"/>
      <c r="G33" s="765"/>
    </row>
    <row r="34" spans="1:7" ht="15">
      <c r="A34" s="765" t="s">
        <v>8</v>
      </c>
      <c r="B34" s="765" t="s">
        <v>11</v>
      </c>
      <c r="C34" s="765" t="s">
        <v>2659</v>
      </c>
      <c r="D34" s="765">
        <v>3</v>
      </c>
      <c r="E34" s="765" t="s">
        <v>2740</v>
      </c>
      <c r="F34" s="765"/>
      <c r="G34" s="765"/>
    </row>
    <row r="35" spans="1:7" ht="15">
      <c r="A35" s="765" t="s">
        <v>8</v>
      </c>
      <c r="B35" s="765" t="s">
        <v>11</v>
      </c>
      <c r="C35" s="765" t="s">
        <v>1568</v>
      </c>
      <c r="D35" s="765">
        <v>1</v>
      </c>
      <c r="E35" s="765" t="s">
        <v>2741</v>
      </c>
      <c r="F35" s="765" t="s">
        <v>2742</v>
      </c>
      <c r="G35" s="765" t="s">
        <v>2743</v>
      </c>
    </row>
    <row r="36" spans="1:7" ht="15">
      <c r="A36" s="765" t="s">
        <v>8</v>
      </c>
      <c r="B36" s="765" t="s">
        <v>11</v>
      </c>
      <c r="C36" s="765" t="s">
        <v>1568</v>
      </c>
      <c r="D36" s="765">
        <v>2</v>
      </c>
      <c r="E36" s="765" t="s">
        <v>2744</v>
      </c>
      <c r="F36" s="765" t="s">
        <v>2745</v>
      </c>
      <c r="G36" s="765" t="s">
        <v>2746</v>
      </c>
    </row>
    <row r="37" spans="1:7" ht="15">
      <c r="A37" s="765" t="s">
        <v>8</v>
      </c>
      <c r="B37" s="765" t="s">
        <v>11</v>
      </c>
      <c r="C37" s="765" t="s">
        <v>1568</v>
      </c>
      <c r="D37" s="765">
        <v>3</v>
      </c>
      <c r="E37" s="765" t="s">
        <v>2747</v>
      </c>
      <c r="F37" s="765" t="s">
        <v>2748</v>
      </c>
      <c r="G37" s="765" t="s">
        <v>2749</v>
      </c>
    </row>
    <row r="38" spans="1:7" ht="15">
      <c r="A38" s="765" t="s">
        <v>8</v>
      </c>
      <c r="B38" s="765" t="s">
        <v>11</v>
      </c>
      <c r="C38" s="765" t="s">
        <v>2262</v>
      </c>
      <c r="D38" s="765">
        <v>1</v>
      </c>
      <c r="E38" s="765" t="s">
        <v>2750</v>
      </c>
      <c r="F38" s="765" t="s">
        <v>2751</v>
      </c>
      <c r="G38" s="765" t="s">
        <v>2752</v>
      </c>
    </row>
    <row r="39" spans="1:7" ht="15">
      <c r="A39" s="765" t="s">
        <v>8</v>
      </c>
      <c r="B39" s="765" t="s">
        <v>11</v>
      </c>
      <c r="C39" s="765" t="s">
        <v>2262</v>
      </c>
      <c r="D39" s="765">
        <v>2</v>
      </c>
      <c r="E39" s="765" t="s">
        <v>2753</v>
      </c>
      <c r="F39" s="765" t="s">
        <v>2754</v>
      </c>
      <c r="G39" s="765" t="s">
        <v>2755</v>
      </c>
    </row>
    <row r="40" spans="1:7" ht="15">
      <c r="A40" s="765" t="s">
        <v>8</v>
      </c>
      <c r="B40" s="765" t="s">
        <v>11</v>
      </c>
      <c r="C40" s="765" t="s">
        <v>2262</v>
      </c>
      <c r="D40" s="765">
        <v>3</v>
      </c>
      <c r="E40" s="765" t="s">
        <v>2756</v>
      </c>
      <c r="F40" s="765" t="s">
        <v>2757</v>
      </c>
      <c r="G40" s="765" t="s">
        <v>2758</v>
      </c>
    </row>
    <row r="41" spans="1:7" ht="15">
      <c r="A41" s="765" t="s">
        <v>8</v>
      </c>
      <c r="B41" s="765" t="s">
        <v>11</v>
      </c>
      <c r="C41" s="765" t="s">
        <v>2273</v>
      </c>
      <c r="D41" s="765">
        <v>1</v>
      </c>
      <c r="E41" s="765" t="s">
        <v>2759</v>
      </c>
      <c r="F41" s="765" t="s">
        <v>2760</v>
      </c>
      <c r="G41" s="765" t="s">
        <v>2761</v>
      </c>
    </row>
    <row r="42" spans="1:7" ht="15">
      <c r="A42" s="765" t="s">
        <v>8</v>
      </c>
      <c r="B42" s="765" t="s">
        <v>11</v>
      </c>
      <c r="C42" s="765" t="s">
        <v>2273</v>
      </c>
      <c r="D42" s="765">
        <v>2</v>
      </c>
      <c r="E42" s="765" t="s">
        <v>2762</v>
      </c>
      <c r="F42" s="765" t="s">
        <v>2763</v>
      </c>
      <c r="G42" s="765" t="s">
        <v>2764</v>
      </c>
    </row>
    <row r="43" spans="1:7" ht="15">
      <c r="A43" s="765" t="s">
        <v>8</v>
      </c>
      <c r="B43" s="765" t="s">
        <v>11</v>
      </c>
      <c r="C43" s="765" t="s">
        <v>2273</v>
      </c>
      <c r="D43" s="765">
        <v>3</v>
      </c>
      <c r="E43" s="765" t="s">
        <v>2765</v>
      </c>
      <c r="F43" s="765" t="s">
        <v>2766</v>
      </c>
      <c r="G43" s="765" t="s">
        <v>2767</v>
      </c>
    </row>
    <row r="44" spans="1:7" ht="15">
      <c r="A44" s="765" t="s">
        <v>8</v>
      </c>
      <c r="B44" s="765" t="s">
        <v>11</v>
      </c>
      <c r="C44" s="765" t="s">
        <v>2284</v>
      </c>
      <c r="D44" s="765">
        <v>1</v>
      </c>
      <c r="E44" s="765" t="s">
        <v>2768</v>
      </c>
      <c r="F44" s="765" t="s">
        <v>2769</v>
      </c>
      <c r="G44" s="765" t="s">
        <v>2770</v>
      </c>
    </row>
    <row r="45" spans="1:7" ht="15">
      <c r="A45" s="765" t="s">
        <v>8</v>
      </c>
      <c r="B45" s="765" t="s">
        <v>11</v>
      </c>
      <c r="C45" s="765" t="s">
        <v>2284</v>
      </c>
      <c r="D45" s="765">
        <v>2</v>
      </c>
      <c r="E45" s="765" t="s">
        <v>2771</v>
      </c>
      <c r="F45" s="765" t="s">
        <v>2772</v>
      </c>
      <c r="G45" s="765" t="s">
        <v>2773</v>
      </c>
    </row>
    <row r="46" spans="1:7" ht="15">
      <c r="A46" s="765" t="s">
        <v>8</v>
      </c>
      <c r="B46" s="765" t="s">
        <v>11</v>
      </c>
      <c r="C46" s="765" t="s">
        <v>2284</v>
      </c>
      <c r="D46" s="765">
        <v>3</v>
      </c>
      <c r="E46" s="765" t="s">
        <v>2774</v>
      </c>
      <c r="F46" s="765" t="s">
        <v>2775</v>
      </c>
      <c r="G46" s="765" t="s">
        <v>2776</v>
      </c>
    </row>
    <row r="47" spans="1:7" ht="15">
      <c r="A47" s="765" t="s">
        <v>8</v>
      </c>
      <c r="B47" s="765" t="s">
        <v>12</v>
      </c>
      <c r="C47" s="765" t="s">
        <v>2659</v>
      </c>
      <c r="D47" s="765">
        <v>1</v>
      </c>
      <c r="E47" s="765" t="s">
        <v>2777</v>
      </c>
      <c r="F47" s="765"/>
      <c r="G47" s="765"/>
    </row>
    <row r="48" spans="1:7" ht="15">
      <c r="A48" s="765" t="s">
        <v>8</v>
      </c>
      <c r="B48" s="765" t="s">
        <v>12</v>
      </c>
      <c r="C48" s="765" t="s">
        <v>2659</v>
      </c>
      <c r="D48" s="765">
        <v>2</v>
      </c>
      <c r="E48" s="765" t="s">
        <v>2778</v>
      </c>
      <c r="F48" s="765"/>
      <c r="G48" s="765"/>
    </row>
    <row r="49" spans="1:7" ht="15">
      <c r="A49" s="765" t="s">
        <v>8</v>
      </c>
      <c r="B49" s="765" t="s">
        <v>12</v>
      </c>
      <c r="C49" s="765" t="s">
        <v>2659</v>
      </c>
      <c r="D49" s="765">
        <v>3</v>
      </c>
      <c r="E49" s="765" t="s">
        <v>2779</v>
      </c>
      <c r="F49" s="765"/>
      <c r="G49" s="765"/>
    </row>
    <row r="50" spans="1:7" ht="15">
      <c r="A50" s="765" t="s">
        <v>8</v>
      </c>
      <c r="B50" s="765" t="s">
        <v>12</v>
      </c>
      <c r="C50" s="765" t="s">
        <v>1568</v>
      </c>
      <c r="D50" s="765">
        <v>1</v>
      </c>
      <c r="E50" s="765" t="s">
        <v>2780</v>
      </c>
      <c r="F50" s="765" t="s">
        <v>2781</v>
      </c>
      <c r="G50" s="765" t="s">
        <v>2782</v>
      </c>
    </row>
    <row r="51" spans="1:7" ht="15">
      <c r="A51" s="765" t="s">
        <v>8</v>
      </c>
      <c r="B51" s="765" t="s">
        <v>12</v>
      </c>
      <c r="C51" s="765" t="s">
        <v>1568</v>
      </c>
      <c r="D51" s="765">
        <v>2</v>
      </c>
      <c r="E51" s="765" t="s">
        <v>2783</v>
      </c>
      <c r="F51" s="765" t="s">
        <v>2784</v>
      </c>
      <c r="G51" s="765" t="s">
        <v>2785</v>
      </c>
    </row>
    <row r="52" spans="1:7" ht="15">
      <c r="A52" s="765" t="s">
        <v>8</v>
      </c>
      <c r="B52" s="765" t="s">
        <v>12</v>
      </c>
      <c r="C52" s="765" t="s">
        <v>1568</v>
      </c>
      <c r="D52" s="765">
        <v>3</v>
      </c>
      <c r="E52" s="765" t="s">
        <v>2786</v>
      </c>
      <c r="F52" s="765" t="s">
        <v>2787</v>
      </c>
      <c r="G52" s="765" t="s">
        <v>2788</v>
      </c>
    </row>
    <row r="53" spans="1:7" ht="15">
      <c r="A53" s="765" t="s">
        <v>8</v>
      </c>
      <c r="B53" s="765" t="s">
        <v>12</v>
      </c>
      <c r="C53" s="765" t="s">
        <v>2262</v>
      </c>
      <c r="D53" s="765">
        <v>1</v>
      </c>
      <c r="E53" s="765" t="s">
        <v>2789</v>
      </c>
      <c r="F53" s="765" t="s">
        <v>2790</v>
      </c>
      <c r="G53" s="765" t="s">
        <v>2791</v>
      </c>
    </row>
    <row r="54" spans="1:7" ht="15">
      <c r="A54" s="765" t="s">
        <v>8</v>
      </c>
      <c r="B54" s="765" t="s">
        <v>12</v>
      </c>
      <c r="C54" s="765" t="s">
        <v>2262</v>
      </c>
      <c r="D54" s="765">
        <v>2</v>
      </c>
      <c r="E54" s="765" t="s">
        <v>2792</v>
      </c>
      <c r="F54" s="765" t="s">
        <v>2793</v>
      </c>
      <c r="G54" s="765" t="s">
        <v>2794</v>
      </c>
    </row>
    <row r="55" spans="1:7" ht="15">
      <c r="A55" s="765" t="s">
        <v>8</v>
      </c>
      <c r="B55" s="765" t="s">
        <v>12</v>
      </c>
      <c r="C55" s="765" t="s">
        <v>2262</v>
      </c>
      <c r="D55" s="765">
        <v>3</v>
      </c>
      <c r="E55" s="765" t="s">
        <v>2795</v>
      </c>
      <c r="F55" s="765" t="s">
        <v>2796</v>
      </c>
      <c r="G55" s="765" t="s">
        <v>2797</v>
      </c>
    </row>
    <row r="56" spans="1:7" ht="15">
      <c r="A56" s="765" t="s">
        <v>8</v>
      </c>
      <c r="B56" s="765" t="s">
        <v>12</v>
      </c>
      <c r="C56" s="765" t="s">
        <v>2273</v>
      </c>
      <c r="D56" s="765">
        <v>1</v>
      </c>
      <c r="E56" s="765" t="s">
        <v>2798</v>
      </c>
      <c r="F56" s="765" t="s">
        <v>2799</v>
      </c>
      <c r="G56" s="765" t="s">
        <v>2800</v>
      </c>
    </row>
    <row r="57" spans="1:7" ht="15">
      <c r="A57" s="765" t="s">
        <v>8</v>
      </c>
      <c r="B57" s="765" t="s">
        <v>12</v>
      </c>
      <c r="C57" s="765" t="s">
        <v>2273</v>
      </c>
      <c r="D57" s="765">
        <v>2</v>
      </c>
      <c r="E57" s="765" t="s">
        <v>2801</v>
      </c>
      <c r="F57" s="765" t="s">
        <v>2802</v>
      </c>
      <c r="G57" s="765" t="s">
        <v>2803</v>
      </c>
    </row>
    <row r="58" spans="1:7" ht="15">
      <c r="A58" s="765" t="s">
        <v>8</v>
      </c>
      <c r="B58" s="765" t="s">
        <v>12</v>
      </c>
      <c r="C58" s="765" t="s">
        <v>2273</v>
      </c>
      <c r="D58" s="765">
        <v>3</v>
      </c>
      <c r="E58" s="765" t="s">
        <v>2804</v>
      </c>
      <c r="F58" s="765" t="s">
        <v>2805</v>
      </c>
      <c r="G58" s="765" t="s">
        <v>2806</v>
      </c>
    </row>
    <row r="59" spans="1:7" ht="15">
      <c r="A59" s="765" t="s">
        <v>8</v>
      </c>
      <c r="B59" s="765" t="s">
        <v>12</v>
      </c>
      <c r="C59" s="765" t="s">
        <v>2284</v>
      </c>
      <c r="D59" s="765">
        <v>1</v>
      </c>
      <c r="E59" s="765" t="s">
        <v>2807</v>
      </c>
      <c r="F59" s="765" t="s">
        <v>2808</v>
      </c>
      <c r="G59" s="765" t="s">
        <v>2809</v>
      </c>
    </row>
    <row r="60" spans="1:7" ht="15">
      <c r="A60" s="765" t="s">
        <v>8</v>
      </c>
      <c r="B60" s="765" t="s">
        <v>12</v>
      </c>
      <c r="C60" s="765" t="s">
        <v>2284</v>
      </c>
      <c r="D60" s="765">
        <v>2</v>
      </c>
      <c r="E60" s="765" t="s">
        <v>2810</v>
      </c>
      <c r="F60" s="765" t="s">
        <v>2811</v>
      </c>
      <c r="G60" s="765" t="s">
        <v>2812</v>
      </c>
    </row>
    <row r="61" spans="1:7" ht="15">
      <c r="A61" s="765" t="s">
        <v>8</v>
      </c>
      <c r="B61" s="765" t="s">
        <v>12</v>
      </c>
      <c r="C61" s="765" t="s">
        <v>2284</v>
      </c>
      <c r="D61" s="765">
        <v>3</v>
      </c>
      <c r="E61" s="765" t="s">
        <v>2813</v>
      </c>
      <c r="F61" s="765" t="s">
        <v>2814</v>
      </c>
      <c r="G61" s="765" t="s">
        <v>2815</v>
      </c>
    </row>
    <row r="62" spans="1:7" ht="15">
      <c r="A62" s="765" t="s">
        <v>15</v>
      </c>
      <c r="B62" s="765" t="s">
        <v>16</v>
      </c>
      <c r="C62" s="765" t="s">
        <v>2659</v>
      </c>
      <c r="D62" s="765">
        <v>1</v>
      </c>
      <c r="E62" s="765" t="s">
        <v>2816</v>
      </c>
      <c r="F62" s="765"/>
      <c r="G62" s="765"/>
    </row>
    <row r="63" spans="1:7" ht="15">
      <c r="A63" s="765" t="s">
        <v>15</v>
      </c>
      <c r="B63" s="765" t="s">
        <v>16</v>
      </c>
      <c r="C63" s="765" t="s">
        <v>2659</v>
      </c>
      <c r="D63" s="765">
        <v>2</v>
      </c>
      <c r="E63" s="765" t="s">
        <v>2817</v>
      </c>
      <c r="F63" s="765"/>
      <c r="G63" s="765"/>
    </row>
    <row r="64" spans="1:7" ht="15">
      <c r="A64" s="765" t="s">
        <v>15</v>
      </c>
      <c r="B64" s="765" t="s">
        <v>16</v>
      </c>
      <c r="C64" s="765" t="s">
        <v>2659</v>
      </c>
      <c r="D64" s="765">
        <v>3</v>
      </c>
      <c r="E64" s="765" t="s">
        <v>2818</v>
      </c>
      <c r="F64" s="765"/>
      <c r="G64" s="765"/>
    </row>
    <row r="65" spans="1:7" ht="15">
      <c r="A65" s="765" t="s">
        <v>15</v>
      </c>
      <c r="B65" s="765" t="s">
        <v>16</v>
      </c>
      <c r="C65" s="765" t="s">
        <v>1568</v>
      </c>
      <c r="D65" s="765">
        <v>1</v>
      </c>
      <c r="E65" s="765" t="s">
        <v>2819</v>
      </c>
      <c r="F65" s="765" t="s">
        <v>2820</v>
      </c>
      <c r="G65" s="765" t="s">
        <v>2821</v>
      </c>
    </row>
    <row r="66" spans="1:7" ht="15">
      <c r="A66" s="765" t="s">
        <v>15</v>
      </c>
      <c r="B66" s="765" t="s">
        <v>16</v>
      </c>
      <c r="C66" s="765" t="s">
        <v>1568</v>
      </c>
      <c r="D66" s="765">
        <v>2</v>
      </c>
      <c r="E66" s="765" t="s">
        <v>2822</v>
      </c>
      <c r="F66" s="765" t="s">
        <v>2823</v>
      </c>
      <c r="G66" s="765" t="s">
        <v>2824</v>
      </c>
    </row>
    <row r="67" spans="1:7" ht="15">
      <c r="A67" s="765" t="s">
        <v>15</v>
      </c>
      <c r="B67" s="765" t="s">
        <v>16</v>
      </c>
      <c r="C67" s="765" t="s">
        <v>1568</v>
      </c>
      <c r="D67" s="765">
        <v>3</v>
      </c>
      <c r="E67" s="765" t="s">
        <v>2825</v>
      </c>
      <c r="F67" s="765" t="s">
        <v>2826</v>
      </c>
      <c r="G67" s="765" t="s">
        <v>2827</v>
      </c>
    </row>
    <row r="68" spans="1:7" ht="15">
      <c r="A68" s="765" t="s">
        <v>15</v>
      </c>
      <c r="B68" s="765" t="s">
        <v>16</v>
      </c>
      <c r="C68" s="765" t="s">
        <v>2262</v>
      </c>
      <c r="D68" s="765">
        <v>1</v>
      </c>
      <c r="E68" s="765" t="s">
        <v>2828</v>
      </c>
      <c r="F68" s="765" t="s">
        <v>2829</v>
      </c>
      <c r="G68" s="765" t="s">
        <v>2830</v>
      </c>
    </row>
    <row r="69" spans="1:7" ht="15">
      <c r="A69" s="765" t="s">
        <v>15</v>
      </c>
      <c r="B69" s="765" t="s">
        <v>16</v>
      </c>
      <c r="C69" s="765" t="s">
        <v>2262</v>
      </c>
      <c r="D69" s="765">
        <v>2</v>
      </c>
      <c r="E69" s="765" t="s">
        <v>2831</v>
      </c>
      <c r="F69" s="765" t="s">
        <v>2832</v>
      </c>
      <c r="G69" s="765" t="s">
        <v>2833</v>
      </c>
    </row>
    <row r="70" spans="1:7" ht="15">
      <c r="A70" s="765" t="s">
        <v>15</v>
      </c>
      <c r="B70" s="765" t="s">
        <v>16</v>
      </c>
      <c r="C70" s="765" t="s">
        <v>2262</v>
      </c>
      <c r="D70" s="765">
        <v>3</v>
      </c>
      <c r="E70" s="765" t="s">
        <v>2834</v>
      </c>
      <c r="F70" s="765" t="s">
        <v>2835</v>
      </c>
      <c r="G70" s="765" t="s">
        <v>2836</v>
      </c>
    </row>
    <row r="71" spans="1:7" ht="15">
      <c r="A71" s="765" t="s">
        <v>15</v>
      </c>
      <c r="B71" s="765" t="s">
        <v>16</v>
      </c>
      <c r="C71" s="765" t="s">
        <v>2273</v>
      </c>
      <c r="D71" s="765">
        <v>1</v>
      </c>
      <c r="E71" s="765" t="s">
        <v>2837</v>
      </c>
      <c r="F71" s="765" t="s">
        <v>2838</v>
      </c>
      <c r="G71" s="765" t="s">
        <v>2839</v>
      </c>
    </row>
    <row r="72" spans="1:7" ht="15">
      <c r="A72" s="765" t="s">
        <v>15</v>
      </c>
      <c r="B72" s="765" t="s">
        <v>16</v>
      </c>
      <c r="C72" s="765" t="s">
        <v>2273</v>
      </c>
      <c r="D72" s="765">
        <v>2</v>
      </c>
      <c r="E72" s="765" t="s">
        <v>2840</v>
      </c>
      <c r="F72" s="765" t="s">
        <v>2841</v>
      </c>
      <c r="G72" s="765" t="s">
        <v>2842</v>
      </c>
    </row>
    <row r="73" spans="1:7" ht="15">
      <c r="A73" s="765" t="s">
        <v>15</v>
      </c>
      <c r="B73" s="765" t="s">
        <v>16</v>
      </c>
      <c r="C73" s="765" t="s">
        <v>2273</v>
      </c>
      <c r="D73" s="765">
        <v>3</v>
      </c>
      <c r="E73" s="765" t="s">
        <v>2843</v>
      </c>
      <c r="F73" s="765" t="s">
        <v>2844</v>
      </c>
      <c r="G73" s="765" t="s">
        <v>2845</v>
      </c>
    </row>
    <row r="74" spans="1:7" ht="15">
      <c r="A74" s="765" t="s">
        <v>15</v>
      </c>
      <c r="B74" s="765" t="s">
        <v>16</v>
      </c>
      <c r="C74" s="765" t="s">
        <v>2284</v>
      </c>
      <c r="D74" s="765">
        <v>1</v>
      </c>
      <c r="E74" s="765" t="s">
        <v>2846</v>
      </c>
      <c r="F74" s="765" t="s">
        <v>2847</v>
      </c>
      <c r="G74" s="765" t="s">
        <v>2848</v>
      </c>
    </row>
    <row r="75" spans="1:7" ht="15">
      <c r="A75" s="765" t="s">
        <v>15</v>
      </c>
      <c r="B75" s="765" t="s">
        <v>16</v>
      </c>
      <c r="C75" s="765" t="s">
        <v>2284</v>
      </c>
      <c r="D75" s="765">
        <v>2</v>
      </c>
      <c r="E75" s="765" t="s">
        <v>2849</v>
      </c>
      <c r="F75" s="765" t="s">
        <v>2850</v>
      </c>
      <c r="G75" s="765" t="s">
        <v>2851</v>
      </c>
    </row>
    <row r="76" spans="1:7" ht="15">
      <c r="A76" s="765" t="s">
        <v>15</v>
      </c>
      <c r="B76" s="765" t="s">
        <v>16</v>
      </c>
      <c r="C76" s="765" t="s">
        <v>2284</v>
      </c>
      <c r="D76" s="765">
        <v>3</v>
      </c>
      <c r="E76" s="765" t="s">
        <v>2852</v>
      </c>
      <c r="F76" s="765" t="s">
        <v>2853</v>
      </c>
      <c r="G76" s="765" t="s">
        <v>2854</v>
      </c>
    </row>
    <row r="77" spans="1:7" ht="15">
      <c r="A77" s="765" t="s">
        <v>15</v>
      </c>
      <c r="B77" s="765" t="s">
        <v>1474</v>
      </c>
      <c r="C77" s="765" t="s">
        <v>2659</v>
      </c>
      <c r="D77" s="765">
        <v>1</v>
      </c>
      <c r="E77" s="765" t="s">
        <v>2855</v>
      </c>
      <c r="F77" s="765"/>
      <c r="G77" s="765"/>
    </row>
    <row r="78" spans="1:7" ht="15">
      <c r="A78" s="765" t="s">
        <v>15</v>
      </c>
      <c r="B78" s="765" t="s">
        <v>1474</v>
      </c>
      <c r="C78" s="765" t="s">
        <v>2659</v>
      </c>
      <c r="D78" s="765">
        <v>2</v>
      </c>
      <c r="E78" s="765" t="s">
        <v>2856</v>
      </c>
      <c r="F78" s="765"/>
      <c r="G78" s="765"/>
    </row>
    <row r="79" spans="1:7" ht="15">
      <c r="A79" s="765" t="s">
        <v>15</v>
      </c>
      <c r="B79" s="765" t="s">
        <v>1474</v>
      </c>
      <c r="C79" s="765" t="s">
        <v>2659</v>
      </c>
      <c r="D79" s="765">
        <v>3</v>
      </c>
      <c r="E79" s="765" t="s">
        <v>2857</v>
      </c>
      <c r="F79" s="765"/>
      <c r="G79" s="765"/>
    </row>
    <row r="80" spans="1:7" ht="15">
      <c r="A80" s="765" t="s">
        <v>15</v>
      </c>
      <c r="B80" s="765" t="s">
        <v>1474</v>
      </c>
      <c r="C80" s="765" t="s">
        <v>1568</v>
      </c>
      <c r="D80" s="765">
        <v>1</v>
      </c>
      <c r="E80" s="765" t="s">
        <v>2858</v>
      </c>
      <c r="F80" s="765" t="s">
        <v>2859</v>
      </c>
      <c r="G80" s="765" t="s">
        <v>2860</v>
      </c>
    </row>
    <row r="81" spans="1:7" ht="15">
      <c r="A81" s="765" t="s">
        <v>15</v>
      </c>
      <c r="B81" s="765" t="s">
        <v>1474</v>
      </c>
      <c r="C81" s="765" t="s">
        <v>1568</v>
      </c>
      <c r="D81" s="765">
        <v>2</v>
      </c>
      <c r="E81" s="765" t="s">
        <v>2861</v>
      </c>
      <c r="F81" s="765" t="s">
        <v>2862</v>
      </c>
      <c r="G81" s="765" t="s">
        <v>2863</v>
      </c>
    </row>
    <row r="82" spans="1:7" ht="15">
      <c r="A82" s="765" t="s">
        <v>15</v>
      </c>
      <c r="B82" s="765" t="s">
        <v>1474</v>
      </c>
      <c r="C82" s="765" t="s">
        <v>1568</v>
      </c>
      <c r="D82" s="765">
        <v>3</v>
      </c>
      <c r="E82" s="765" t="s">
        <v>2864</v>
      </c>
      <c r="F82" s="765" t="s">
        <v>2865</v>
      </c>
      <c r="G82" s="765" t="s">
        <v>2866</v>
      </c>
    </row>
    <row r="83" spans="1:7" ht="15">
      <c r="A83" s="765" t="s">
        <v>15</v>
      </c>
      <c r="B83" s="765" t="s">
        <v>1474</v>
      </c>
      <c r="C83" s="765" t="s">
        <v>2262</v>
      </c>
      <c r="D83" s="765">
        <v>1</v>
      </c>
      <c r="E83" s="765" t="s">
        <v>2867</v>
      </c>
      <c r="F83" s="765" t="s">
        <v>2868</v>
      </c>
      <c r="G83" s="765" t="s">
        <v>2869</v>
      </c>
    </row>
    <row r="84" spans="1:7" ht="15">
      <c r="A84" s="765" t="s">
        <v>15</v>
      </c>
      <c r="B84" s="765" t="s">
        <v>1474</v>
      </c>
      <c r="C84" s="765" t="s">
        <v>2262</v>
      </c>
      <c r="D84" s="765">
        <v>2</v>
      </c>
      <c r="E84" s="765" t="s">
        <v>2870</v>
      </c>
      <c r="F84" s="765" t="s">
        <v>2871</v>
      </c>
      <c r="G84" s="765" t="s">
        <v>2872</v>
      </c>
    </row>
    <row r="85" spans="1:7" ht="15">
      <c r="A85" s="765" t="s">
        <v>15</v>
      </c>
      <c r="B85" s="765" t="s">
        <v>1474</v>
      </c>
      <c r="C85" s="765" t="s">
        <v>2262</v>
      </c>
      <c r="D85" s="765">
        <v>3</v>
      </c>
      <c r="E85" s="765" t="s">
        <v>2873</v>
      </c>
      <c r="F85" s="765" t="s">
        <v>2874</v>
      </c>
      <c r="G85" s="765" t="s">
        <v>2875</v>
      </c>
    </row>
    <row r="86" spans="1:7" ht="15">
      <c r="A86" s="765" t="s">
        <v>15</v>
      </c>
      <c r="B86" s="765" t="s">
        <v>1474</v>
      </c>
      <c r="C86" s="765" t="s">
        <v>2273</v>
      </c>
      <c r="D86" s="765">
        <v>1</v>
      </c>
      <c r="E86" s="765" t="s">
        <v>2876</v>
      </c>
      <c r="F86" s="765" t="s">
        <v>2877</v>
      </c>
      <c r="G86" s="765" t="s">
        <v>2878</v>
      </c>
    </row>
    <row r="87" spans="1:7" ht="15">
      <c r="A87" s="765" t="s">
        <v>15</v>
      </c>
      <c r="B87" s="765" t="s">
        <v>1474</v>
      </c>
      <c r="C87" s="765" t="s">
        <v>2273</v>
      </c>
      <c r="D87" s="765">
        <v>2</v>
      </c>
      <c r="E87" s="765" t="s">
        <v>2879</v>
      </c>
      <c r="F87" s="765" t="s">
        <v>2880</v>
      </c>
      <c r="G87" s="765" t="s">
        <v>2881</v>
      </c>
    </row>
    <row r="88" spans="1:7" ht="15">
      <c r="A88" s="765" t="s">
        <v>15</v>
      </c>
      <c r="B88" s="765" t="s">
        <v>1474</v>
      </c>
      <c r="C88" s="765" t="s">
        <v>2273</v>
      </c>
      <c r="D88" s="765">
        <v>3</v>
      </c>
      <c r="E88" s="765" t="s">
        <v>2882</v>
      </c>
      <c r="F88" s="765" t="s">
        <v>2883</v>
      </c>
      <c r="G88" s="765" t="s">
        <v>2884</v>
      </c>
    </row>
    <row r="89" spans="1:7" ht="15">
      <c r="A89" s="765" t="s">
        <v>15</v>
      </c>
      <c r="B89" s="765" t="s">
        <v>1474</v>
      </c>
      <c r="C89" s="765" t="s">
        <v>2284</v>
      </c>
      <c r="D89" s="765">
        <v>1</v>
      </c>
      <c r="E89" s="765" t="s">
        <v>2885</v>
      </c>
      <c r="F89" s="765" t="s">
        <v>2886</v>
      </c>
      <c r="G89" s="765" t="s">
        <v>2887</v>
      </c>
    </row>
    <row r="90" spans="1:7" ht="15">
      <c r="A90" s="765" t="s">
        <v>15</v>
      </c>
      <c r="B90" s="765" t="s">
        <v>1474</v>
      </c>
      <c r="C90" s="765" t="s">
        <v>2284</v>
      </c>
      <c r="D90" s="765">
        <v>2</v>
      </c>
      <c r="E90" s="765" t="s">
        <v>2888</v>
      </c>
      <c r="F90" s="765" t="s">
        <v>2889</v>
      </c>
      <c r="G90" s="765" t="s">
        <v>2890</v>
      </c>
    </row>
    <row r="91" spans="1:7" ht="15">
      <c r="A91" s="765" t="s">
        <v>15</v>
      </c>
      <c r="B91" s="765" t="s">
        <v>1474</v>
      </c>
      <c r="C91" s="765" t="s">
        <v>2284</v>
      </c>
      <c r="D91" s="765">
        <v>3</v>
      </c>
      <c r="E91" s="765" t="s">
        <v>2891</v>
      </c>
      <c r="F91" s="765" t="s">
        <v>2892</v>
      </c>
      <c r="G91" s="765" t="s">
        <v>2893</v>
      </c>
    </row>
    <row r="92" spans="1:7" ht="15">
      <c r="A92" s="765" t="s">
        <v>15</v>
      </c>
      <c r="B92" s="765" t="s">
        <v>18</v>
      </c>
      <c r="C92" s="765" t="s">
        <v>2659</v>
      </c>
      <c r="D92" s="765">
        <v>1</v>
      </c>
      <c r="E92" s="765" t="s">
        <v>2894</v>
      </c>
      <c r="F92" s="765"/>
      <c r="G92" s="765"/>
    </row>
    <row r="93" spans="1:7" ht="15">
      <c r="A93" s="765" t="s">
        <v>15</v>
      </c>
      <c r="B93" s="765" t="s">
        <v>18</v>
      </c>
      <c r="C93" s="765" t="s">
        <v>2659</v>
      </c>
      <c r="D93" s="765">
        <v>2</v>
      </c>
      <c r="E93" s="765" t="s">
        <v>2895</v>
      </c>
      <c r="F93" s="765"/>
      <c r="G93" s="765"/>
    </row>
    <row r="94" spans="1:7" ht="15">
      <c r="A94" s="765" t="s">
        <v>15</v>
      </c>
      <c r="B94" s="765" t="s">
        <v>18</v>
      </c>
      <c r="C94" s="765" t="s">
        <v>2659</v>
      </c>
      <c r="D94" s="765">
        <v>3</v>
      </c>
      <c r="E94" s="765" t="s">
        <v>2896</v>
      </c>
      <c r="F94" s="765"/>
      <c r="G94" s="765"/>
    </row>
    <row r="95" spans="1:7" ht="15">
      <c r="A95" s="765" t="s">
        <v>15</v>
      </c>
      <c r="B95" s="765" t="s">
        <v>18</v>
      </c>
      <c r="C95" s="765" t="s">
        <v>1568</v>
      </c>
      <c r="D95" s="765">
        <v>1</v>
      </c>
      <c r="E95" s="765" t="s">
        <v>2897</v>
      </c>
      <c r="F95" s="765" t="s">
        <v>2898</v>
      </c>
      <c r="G95" s="765" t="s">
        <v>2899</v>
      </c>
    </row>
    <row r="96" spans="1:7" ht="15">
      <c r="A96" s="765" t="s">
        <v>15</v>
      </c>
      <c r="B96" s="765" t="s">
        <v>18</v>
      </c>
      <c r="C96" s="765" t="s">
        <v>1568</v>
      </c>
      <c r="D96" s="765">
        <v>2</v>
      </c>
      <c r="E96" s="765" t="s">
        <v>2900</v>
      </c>
      <c r="F96" s="765" t="s">
        <v>2901</v>
      </c>
      <c r="G96" s="765" t="s">
        <v>2902</v>
      </c>
    </row>
    <row r="97" spans="1:7" ht="15">
      <c r="A97" s="765" t="s">
        <v>15</v>
      </c>
      <c r="B97" s="765" t="s">
        <v>18</v>
      </c>
      <c r="C97" s="765" t="s">
        <v>1568</v>
      </c>
      <c r="D97" s="765">
        <v>3</v>
      </c>
      <c r="E97" s="765" t="s">
        <v>2903</v>
      </c>
      <c r="F97" s="765" t="s">
        <v>2904</v>
      </c>
      <c r="G97" s="765" t="s">
        <v>2905</v>
      </c>
    </row>
    <row r="98" spans="1:7" ht="15">
      <c r="A98" s="765" t="s">
        <v>15</v>
      </c>
      <c r="B98" s="765" t="s">
        <v>18</v>
      </c>
      <c r="C98" s="765" t="s">
        <v>2262</v>
      </c>
      <c r="D98" s="765">
        <v>1</v>
      </c>
      <c r="E98" s="765" t="s">
        <v>2906</v>
      </c>
      <c r="F98" s="765" t="s">
        <v>2907</v>
      </c>
      <c r="G98" s="765" t="s">
        <v>2908</v>
      </c>
    </row>
    <row r="99" spans="1:7" ht="15">
      <c r="A99" s="765" t="s">
        <v>15</v>
      </c>
      <c r="B99" s="765" t="s">
        <v>18</v>
      </c>
      <c r="C99" s="765" t="s">
        <v>2262</v>
      </c>
      <c r="D99" s="765">
        <v>2</v>
      </c>
      <c r="E99" s="765" t="s">
        <v>2909</v>
      </c>
      <c r="F99" s="765" t="s">
        <v>2910</v>
      </c>
      <c r="G99" s="765" t="s">
        <v>2911</v>
      </c>
    </row>
    <row r="100" spans="1:7" ht="15">
      <c r="A100" s="765" t="s">
        <v>15</v>
      </c>
      <c r="B100" s="765" t="s">
        <v>18</v>
      </c>
      <c r="C100" s="765" t="s">
        <v>2262</v>
      </c>
      <c r="D100" s="765">
        <v>3</v>
      </c>
      <c r="E100" s="765" t="s">
        <v>2912</v>
      </c>
      <c r="F100" s="765" t="s">
        <v>2913</v>
      </c>
      <c r="G100" s="765" t="s">
        <v>2914</v>
      </c>
    </row>
    <row r="101" spans="1:7" ht="15">
      <c r="A101" s="765" t="s">
        <v>15</v>
      </c>
      <c r="B101" s="765" t="s">
        <v>18</v>
      </c>
      <c r="C101" s="765" t="s">
        <v>2273</v>
      </c>
      <c r="D101" s="765">
        <v>1</v>
      </c>
      <c r="E101" s="765" t="s">
        <v>2915</v>
      </c>
      <c r="F101" s="765" t="s">
        <v>2916</v>
      </c>
      <c r="G101" s="765" t="s">
        <v>2917</v>
      </c>
    </row>
    <row r="102" spans="1:7" ht="15">
      <c r="A102" s="765" t="s">
        <v>15</v>
      </c>
      <c r="B102" s="765" t="s">
        <v>18</v>
      </c>
      <c r="C102" s="765" t="s">
        <v>2273</v>
      </c>
      <c r="D102" s="765">
        <v>2</v>
      </c>
      <c r="E102" s="765" t="s">
        <v>2918</v>
      </c>
      <c r="F102" s="765" t="s">
        <v>2919</v>
      </c>
      <c r="G102" s="765" t="s">
        <v>2920</v>
      </c>
    </row>
    <row r="103" spans="1:7" ht="15">
      <c r="A103" s="765" t="s">
        <v>15</v>
      </c>
      <c r="B103" s="765" t="s">
        <v>18</v>
      </c>
      <c r="C103" s="765" t="s">
        <v>2273</v>
      </c>
      <c r="D103" s="765">
        <v>3</v>
      </c>
      <c r="E103" s="765" t="s">
        <v>2921</v>
      </c>
      <c r="F103" s="765" t="s">
        <v>2922</v>
      </c>
      <c r="G103" s="765" t="s">
        <v>2923</v>
      </c>
    </row>
    <row r="104" spans="1:7" ht="15">
      <c r="A104" s="765" t="s">
        <v>15</v>
      </c>
      <c r="B104" s="765" t="s">
        <v>18</v>
      </c>
      <c r="C104" s="765" t="s">
        <v>2284</v>
      </c>
      <c r="D104" s="765">
        <v>1</v>
      </c>
      <c r="E104" s="765" t="s">
        <v>2924</v>
      </c>
      <c r="F104" s="765" t="s">
        <v>2925</v>
      </c>
      <c r="G104" s="765" t="s">
        <v>2926</v>
      </c>
    </row>
    <row r="105" spans="1:7" ht="15">
      <c r="A105" s="765" t="s">
        <v>15</v>
      </c>
      <c r="B105" s="765" t="s">
        <v>18</v>
      </c>
      <c r="C105" s="765" t="s">
        <v>2284</v>
      </c>
      <c r="D105" s="765">
        <v>2</v>
      </c>
      <c r="E105" s="765" t="s">
        <v>2927</v>
      </c>
      <c r="F105" s="765" t="s">
        <v>2928</v>
      </c>
      <c r="G105" s="765" t="s">
        <v>2929</v>
      </c>
    </row>
    <row r="106" spans="1:7" ht="15">
      <c r="A106" s="765" t="s">
        <v>15</v>
      </c>
      <c r="B106" s="765" t="s">
        <v>18</v>
      </c>
      <c r="C106" s="765" t="s">
        <v>2284</v>
      </c>
      <c r="D106" s="765">
        <v>3</v>
      </c>
      <c r="E106" s="765" t="s">
        <v>2930</v>
      </c>
      <c r="F106" s="765" t="s">
        <v>2931</v>
      </c>
      <c r="G106" s="765" t="s">
        <v>2932</v>
      </c>
    </row>
    <row r="107" spans="1:7" ht="15">
      <c r="A107" s="765" t="s">
        <v>15</v>
      </c>
      <c r="B107" s="765" t="s">
        <v>19</v>
      </c>
      <c r="C107" s="765" t="s">
        <v>2659</v>
      </c>
      <c r="D107" s="765">
        <v>1</v>
      </c>
      <c r="E107" s="765" t="s">
        <v>2933</v>
      </c>
      <c r="F107" s="765"/>
      <c r="G107" s="765"/>
    </row>
    <row r="108" spans="1:7" ht="15">
      <c r="A108" s="765" t="s">
        <v>15</v>
      </c>
      <c r="B108" s="765" t="s">
        <v>19</v>
      </c>
      <c r="C108" s="765" t="s">
        <v>2659</v>
      </c>
      <c r="D108" s="765">
        <v>2</v>
      </c>
      <c r="E108" s="765" t="s">
        <v>2934</v>
      </c>
      <c r="F108" s="765"/>
      <c r="G108" s="765"/>
    </row>
    <row r="109" spans="1:7" ht="15">
      <c r="A109" s="765" t="s">
        <v>15</v>
      </c>
      <c r="B109" s="765" t="s">
        <v>19</v>
      </c>
      <c r="C109" s="765" t="s">
        <v>2659</v>
      </c>
      <c r="D109" s="765">
        <v>3</v>
      </c>
      <c r="E109" s="765" t="s">
        <v>2935</v>
      </c>
      <c r="F109" s="765"/>
      <c r="G109" s="765"/>
    </row>
    <row r="110" spans="1:7" ht="15">
      <c r="A110" s="765" t="s">
        <v>15</v>
      </c>
      <c r="B110" s="765" t="s">
        <v>19</v>
      </c>
      <c r="C110" s="765" t="s">
        <v>1568</v>
      </c>
      <c r="D110" s="765">
        <v>1</v>
      </c>
      <c r="E110" s="765" t="s">
        <v>2936</v>
      </c>
      <c r="F110" s="765" t="s">
        <v>2937</v>
      </c>
      <c r="G110" s="765" t="s">
        <v>2938</v>
      </c>
    </row>
    <row r="111" spans="1:7" ht="15">
      <c r="A111" s="765" t="s">
        <v>15</v>
      </c>
      <c r="B111" s="765" t="s">
        <v>19</v>
      </c>
      <c r="C111" s="765" t="s">
        <v>1568</v>
      </c>
      <c r="D111" s="765">
        <v>2</v>
      </c>
      <c r="E111" s="765" t="s">
        <v>2939</v>
      </c>
      <c r="F111" s="765" t="s">
        <v>2940</v>
      </c>
      <c r="G111" s="765" t="s">
        <v>2941</v>
      </c>
    </row>
    <row r="112" spans="1:7" ht="15">
      <c r="A112" s="765" t="s">
        <v>15</v>
      </c>
      <c r="B112" s="765" t="s">
        <v>19</v>
      </c>
      <c r="C112" s="765" t="s">
        <v>1568</v>
      </c>
      <c r="D112" s="765">
        <v>3</v>
      </c>
      <c r="E112" s="765" t="s">
        <v>2942</v>
      </c>
      <c r="F112" s="765" t="s">
        <v>2943</v>
      </c>
      <c r="G112" s="765" t="s">
        <v>2944</v>
      </c>
    </row>
    <row r="113" spans="1:7" ht="15">
      <c r="A113" s="765" t="s">
        <v>15</v>
      </c>
      <c r="B113" s="765" t="s">
        <v>19</v>
      </c>
      <c r="C113" s="765" t="s">
        <v>2262</v>
      </c>
      <c r="D113" s="765">
        <v>1</v>
      </c>
      <c r="E113" s="765" t="s">
        <v>2945</v>
      </c>
      <c r="F113" s="765" t="s">
        <v>2946</v>
      </c>
      <c r="G113" s="765" t="s">
        <v>2947</v>
      </c>
    </row>
    <row r="114" spans="1:7" ht="15">
      <c r="A114" s="765" t="s">
        <v>15</v>
      </c>
      <c r="B114" s="765" t="s">
        <v>19</v>
      </c>
      <c r="C114" s="765" t="s">
        <v>2262</v>
      </c>
      <c r="D114" s="765">
        <v>2</v>
      </c>
      <c r="E114" s="765" t="s">
        <v>2948</v>
      </c>
      <c r="F114" s="765" t="s">
        <v>2949</v>
      </c>
      <c r="G114" s="765" t="s">
        <v>2950</v>
      </c>
    </row>
    <row r="115" spans="1:7" ht="15">
      <c r="A115" s="765" t="s">
        <v>15</v>
      </c>
      <c r="B115" s="765" t="s">
        <v>19</v>
      </c>
      <c r="C115" s="765" t="s">
        <v>2262</v>
      </c>
      <c r="D115" s="765">
        <v>3</v>
      </c>
      <c r="E115" s="765" t="s">
        <v>2951</v>
      </c>
      <c r="F115" s="765" t="s">
        <v>2952</v>
      </c>
      <c r="G115" s="765" t="s">
        <v>2953</v>
      </c>
    </row>
    <row r="116" spans="1:7" ht="15">
      <c r="A116" s="765" t="s">
        <v>15</v>
      </c>
      <c r="B116" s="765" t="s">
        <v>19</v>
      </c>
      <c r="C116" s="765" t="s">
        <v>2273</v>
      </c>
      <c r="D116" s="765">
        <v>1</v>
      </c>
      <c r="E116" s="765" t="s">
        <v>2954</v>
      </c>
      <c r="F116" s="765" t="s">
        <v>2955</v>
      </c>
      <c r="G116" s="765" t="s">
        <v>2956</v>
      </c>
    </row>
    <row r="117" spans="1:7" ht="15">
      <c r="A117" s="765" t="s">
        <v>15</v>
      </c>
      <c r="B117" s="765" t="s">
        <v>19</v>
      </c>
      <c r="C117" s="765" t="s">
        <v>2273</v>
      </c>
      <c r="D117" s="765">
        <v>2</v>
      </c>
      <c r="E117" s="765" t="s">
        <v>2957</v>
      </c>
      <c r="F117" s="765" t="s">
        <v>2958</v>
      </c>
      <c r="G117" s="765" t="s">
        <v>2959</v>
      </c>
    </row>
    <row r="118" spans="1:7" ht="15">
      <c r="A118" s="765" t="s">
        <v>15</v>
      </c>
      <c r="B118" s="765" t="s">
        <v>19</v>
      </c>
      <c r="C118" s="765" t="s">
        <v>2273</v>
      </c>
      <c r="D118" s="765">
        <v>3</v>
      </c>
      <c r="E118" s="765" t="s">
        <v>2960</v>
      </c>
      <c r="F118" s="765" t="s">
        <v>2961</v>
      </c>
      <c r="G118" s="765" t="s">
        <v>2962</v>
      </c>
    </row>
    <row r="119" spans="1:7" ht="15">
      <c r="A119" s="765" t="s">
        <v>15</v>
      </c>
      <c r="B119" s="765" t="s">
        <v>19</v>
      </c>
      <c r="C119" s="765" t="s">
        <v>2284</v>
      </c>
      <c r="D119" s="765">
        <v>1</v>
      </c>
      <c r="E119" s="765" t="s">
        <v>2963</v>
      </c>
      <c r="F119" s="765" t="s">
        <v>2964</v>
      </c>
      <c r="G119" s="765" t="s">
        <v>2965</v>
      </c>
    </row>
    <row r="120" spans="1:7" ht="15">
      <c r="A120" s="765" t="s">
        <v>15</v>
      </c>
      <c r="B120" s="765" t="s">
        <v>19</v>
      </c>
      <c r="C120" s="765" t="s">
        <v>2284</v>
      </c>
      <c r="D120" s="765">
        <v>2</v>
      </c>
      <c r="E120" s="765" t="s">
        <v>2966</v>
      </c>
      <c r="F120" s="765" t="s">
        <v>2967</v>
      </c>
      <c r="G120" s="765" t="s">
        <v>2968</v>
      </c>
    </row>
    <row r="121" spans="1:7" ht="15">
      <c r="A121" s="765" t="s">
        <v>15</v>
      </c>
      <c r="B121" s="765" t="s">
        <v>19</v>
      </c>
      <c r="C121" s="765" t="s">
        <v>2284</v>
      </c>
      <c r="D121" s="765">
        <v>3</v>
      </c>
      <c r="E121" s="765" t="s">
        <v>2969</v>
      </c>
      <c r="F121" s="765" t="s">
        <v>2970</v>
      </c>
      <c r="G121" s="765" t="s">
        <v>2971</v>
      </c>
    </row>
    <row r="122" spans="1:7" ht="15">
      <c r="A122" s="765" t="s">
        <v>15</v>
      </c>
      <c r="B122" s="765" t="s">
        <v>20</v>
      </c>
      <c r="C122" s="765" t="s">
        <v>2659</v>
      </c>
      <c r="D122" s="765">
        <v>1</v>
      </c>
      <c r="E122" s="765" t="s">
        <v>2972</v>
      </c>
      <c r="F122" s="765"/>
      <c r="G122" s="765"/>
    </row>
    <row r="123" spans="1:7" ht="15">
      <c r="A123" s="765" t="s">
        <v>15</v>
      </c>
      <c r="B123" s="765" t="s">
        <v>20</v>
      </c>
      <c r="C123" s="765" t="s">
        <v>2659</v>
      </c>
      <c r="D123" s="765">
        <v>2</v>
      </c>
      <c r="E123" s="765" t="s">
        <v>2973</v>
      </c>
      <c r="F123" s="765"/>
      <c r="G123" s="765"/>
    </row>
    <row r="124" spans="1:7" ht="15">
      <c r="A124" s="765" t="s">
        <v>15</v>
      </c>
      <c r="B124" s="765" t="s">
        <v>20</v>
      </c>
      <c r="C124" s="765" t="s">
        <v>2659</v>
      </c>
      <c r="D124" s="765">
        <v>3</v>
      </c>
      <c r="E124" s="765" t="s">
        <v>2974</v>
      </c>
      <c r="F124" s="765"/>
      <c r="G124" s="765"/>
    </row>
    <row r="125" spans="1:7" ht="15">
      <c r="A125" s="765" t="s">
        <v>15</v>
      </c>
      <c r="B125" s="765" t="s">
        <v>20</v>
      </c>
      <c r="C125" s="765" t="s">
        <v>1568</v>
      </c>
      <c r="D125" s="765">
        <v>1</v>
      </c>
      <c r="E125" s="765" t="s">
        <v>2975</v>
      </c>
      <c r="F125" s="765" t="s">
        <v>2976</v>
      </c>
      <c r="G125" s="765" t="s">
        <v>2977</v>
      </c>
    </row>
    <row r="126" spans="1:7" ht="15">
      <c r="A126" s="765" t="s">
        <v>15</v>
      </c>
      <c r="B126" s="765" t="s">
        <v>20</v>
      </c>
      <c r="C126" s="765" t="s">
        <v>1568</v>
      </c>
      <c r="D126" s="765">
        <v>2</v>
      </c>
      <c r="E126" s="765" t="s">
        <v>2978</v>
      </c>
      <c r="F126" s="765" t="s">
        <v>2979</v>
      </c>
      <c r="G126" s="765" t="s">
        <v>2980</v>
      </c>
    </row>
    <row r="127" spans="1:7" ht="15">
      <c r="A127" s="765" t="s">
        <v>15</v>
      </c>
      <c r="B127" s="765" t="s">
        <v>20</v>
      </c>
      <c r="C127" s="765" t="s">
        <v>1568</v>
      </c>
      <c r="D127" s="765">
        <v>3</v>
      </c>
      <c r="E127" s="765" t="s">
        <v>2981</v>
      </c>
      <c r="F127" s="765" t="s">
        <v>2982</v>
      </c>
      <c r="G127" s="765" t="s">
        <v>2983</v>
      </c>
    </row>
    <row r="128" spans="1:7" ht="15">
      <c r="A128" s="765" t="s">
        <v>15</v>
      </c>
      <c r="B128" s="765" t="s">
        <v>20</v>
      </c>
      <c r="C128" s="765" t="s">
        <v>2262</v>
      </c>
      <c r="D128" s="765">
        <v>1</v>
      </c>
      <c r="E128" s="765" t="s">
        <v>2984</v>
      </c>
      <c r="F128" s="765" t="s">
        <v>2985</v>
      </c>
      <c r="G128" s="765" t="s">
        <v>2986</v>
      </c>
    </row>
    <row r="129" spans="1:7" ht="15">
      <c r="A129" s="765" t="s">
        <v>15</v>
      </c>
      <c r="B129" s="765" t="s">
        <v>20</v>
      </c>
      <c r="C129" s="765" t="s">
        <v>2262</v>
      </c>
      <c r="D129" s="765">
        <v>2</v>
      </c>
      <c r="E129" s="765" t="s">
        <v>2987</v>
      </c>
      <c r="F129" s="765" t="s">
        <v>2988</v>
      </c>
      <c r="G129" s="765" t="s">
        <v>2989</v>
      </c>
    </row>
    <row r="130" spans="1:7" ht="15">
      <c r="A130" s="765" t="s">
        <v>15</v>
      </c>
      <c r="B130" s="765" t="s">
        <v>20</v>
      </c>
      <c r="C130" s="765" t="s">
        <v>2262</v>
      </c>
      <c r="D130" s="765">
        <v>3</v>
      </c>
      <c r="E130" s="765" t="s">
        <v>2990</v>
      </c>
      <c r="F130" s="765" t="s">
        <v>2991</v>
      </c>
      <c r="G130" s="765" t="s">
        <v>2992</v>
      </c>
    </row>
    <row r="131" spans="1:7" ht="15">
      <c r="A131" s="765" t="s">
        <v>15</v>
      </c>
      <c r="B131" s="765" t="s">
        <v>20</v>
      </c>
      <c r="C131" s="765" t="s">
        <v>2273</v>
      </c>
      <c r="D131" s="765">
        <v>1</v>
      </c>
      <c r="E131" s="765" t="s">
        <v>2993</v>
      </c>
      <c r="F131" s="765" t="s">
        <v>2994</v>
      </c>
      <c r="G131" s="765" t="s">
        <v>2995</v>
      </c>
    </row>
    <row r="132" spans="1:7" ht="15">
      <c r="A132" s="765" t="s">
        <v>15</v>
      </c>
      <c r="B132" s="765" t="s">
        <v>20</v>
      </c>
      <c r="C132" s="765" t="s">
        <v>2273</v>
      </c>
      <c r="D132" s="765">
        <v>2</v>
      </c>
      <c r="E132" s="765" t="s">
        <v>2996</v>
      </c>
      <c r="F132" s="765" t="s">
        <v>2997</v>
      </c>
      <c r="G132" s="765" t="s">
        <v>2998</v>
      </c>
    </row>
    <row r="133" spans="1:7" ht="15">
      <c r="A133" s="765" t="s">
        <v>15</v>
      </c>
      <c r="B133" s="765" t="s">
        <v>20</v>
      </c>
      <c r="C133" s="765" t="s">
        <v>2273</v>
      </c>
      <c r="D133" s="765">
        <v>3</v>
      </c>
      <c r="E133" s="765" t="s">
        <v>2999</v>
      </c>
      <c r="F133" s="765" t="s">
        <v>3000</v>
      </c>
      <c r="G133" s="765" t="s">
        <v>3001</v>
      </c>
    </row>
    <row r="134" spans="1:7" ht="15">
      <c r="A134" s="765" t="s">
        <v>15</v>
      </c>
      <c r="B134" s="765" t="s">
        <v>20</v>
      </c>
      <c r="C134" s="765" t="s">
        <v>2284</v>
      </c>
      <c r="D134" s="765">
        <v>1</v>
      </c>
      <c r="E134" s="765" t="s">
        <v>3002</v>
      </c>
      <c r="F134" s="765" t="s">
        <v>3003</v>
      </c>
      <c r="G134" s="765" t="s">
        <v>3004</v>
      </c>
    </row>
    <row r="135" spans="1:7" ht="15">
      <c r="A135" s="765" t="s">
        <v>15</v>
      </c>
      <c r="B135" s="765" t="s">
        <v>20</v>
      </c>
      <c r="C135" s="765" t="s">
        <v>2284</v>
      </c>
      <c r="D135" s="765">
        <v>2</v>
      </c>
      <c r="E135" s="765" t="s">
        <v>3005</v>
      </c>
      <c r="F135" s="765" t="s">
        <v>3006</v>
      </c>
      <c r="G135" s="765" t="s">
        <v>3007</v>
      </c>
    </row>
    <row r="136" spans="1:7" ht="15">
      <c r="A136" s="765" t="s">
        <v>15</v>
      </c>
      <c r="B136" s="765" t="s">
        <v>20</v>
      </c>
      <c r="C136" s="765" t="s">
        <v>2284</v>
      </c>
      <c r="D136" s="765">
        <v>3</v>
      </c>
      <c r="E136" s="765" t="s">
        <v>3008</v>
      </c>
      <c r="F136" s="765" t="s">
        <v>3009</v>
      </c>
      <c r="G136" s="765" t="s">
        <v>3010</v>
      </c>
    </row>
    <row r="137" spans="1:7" ht="15">
      <c r="A137" s="765" t="s">
        <v>15</v>
      </c>
      <c r="B137" s="765" t="s">
        <v>21</v>
      </c>
      <c r="C137" s="765" t="s">
        <v>2659</v>
      </c>
      <c r="D137" s="765">
        <v>1</v>
      </c>
      <c r="E137" s="765" t="s">
        <v>3011</v>
      </c>
      <c r="F137" s="765"/>
      <c r="G137" s="765"/>
    </row>
    <row r="138" spans="1:7" ht="15">
      <c r="A138" s="765" t="s">
        <v>15</v>
      </c>
      <c r="B138" s="765" t="s">
        <v>21</v>
      </c>
      <c r="C138" s="765" t="s">
        <v>2659</v>
      </c>
      <c r="D138" s="765">
        <v>2</v>
      </c>
      <c r="E138" s="765" t="s">
        <v>3012</v>
      </c>
      <c r="F138" s="765"/>
      <c r="G138" s="765"/>
    </row>
    <row r="139" spans="1:7" ht="15">
      <c r="A139" s="765" t="s">
        <v>15</v>
      </c>
      <c r="B139" s="765" t="s">
        <v>21</v>
      </c>
      <c r="C139" s="765" t="s">
        <v>2659</v>
      </c>
      <c r="D139" s="765">
        <v>3</v>
      </c>
      <c r="E139" s="765" t="s">
        <v>3013</v>
      </c>
      <c r="F139" s="765"/>
      <c r="G139" s="765"/>
    </row>
    <row r="140" spans="1:7" ht="15">
      <c r="A140" s="765" t="s">
        <v>15</v>
      </c>
      <c r="B140" s="765" t="s">
        <v>21</v>
      </c>
      <c r="C140" s="765" t="s">
        <v>1568</v>
      </c>
      <c r="D140" s="765">
        <v>1</v>
      </c>
      <c r="E140" s="765" t="s">
        <v>3014</v>
      </c>
      <c r="F140" s="765" t="s">
        <v>3015</v>
      </c>
      <c r="G140" s="765" t="s">
        <v>3016</v>
      </c>
    </row>
    <row r="141" spans="1:7" ht="15">
      <c r="A141" s="765" t="s">
        <v>15</v>
      </c>
      <c r="B141" s="765" t="s">
        <v>21</v>
      </c>
      <c r="C141" s="765" t="s">
        <v>1568</v>
      </c>
      <c r="D141" s="765">
        <v>2</v>
      </c>
      <c r="E141" s="765" t="s">
        <v>3017</v>
      </c>
      <c r="F141" s="765" t="s">
        <v>3018</v>
      </c>
      <c r="G141" s="765" t="s">
        <v>3019</v>
      </c>
    </row>
    <row r="142" spans="1:7" ht="15">
      <c r="A142" s="765" t="s">
        <v>15</v>
      </c>
      <c r="B142" s="765" t="s">
        <v>21</v>
      </c>
      <c r="C142" s="765" t="s">
        <v>1568</v>
      </c>
      <c r="D142" s="765">
        <v>3</v>
      </c>
      <c r="E142" s="765" t="s">
        <v>3020</v>
      </c>
      <c r="F142" s="765" t="s">
        <v>3021</v>
      </c>
      <c r="G142" s="765" t="s">
        <v>3022</v>
      </c>
    </row>
    <row r="143" spans="1:7" ht="15">
      <c r="A143" s="765" t="s">
        <v>15</v>
      </c>
      <c r="B143" s="765" t="s">
        <v>21</v>
      </c>
      <c r="C143" s="765" t="s">
        <v>2262</v>
      </c>
      <c r="D143" s="765">
        <v>1</v>
      </c>
      <c r="E143" s="765" t="s">
        <v>3023</v>
      </c>
      <c r="F143" s="765" t="s">
        <v>3024</v>
      </c>
      <c r="G143" s="765" t="s">
        <v>3025</v>
      </c>
    </row>
    <row r="144" spans="1:7" ht="15">
      <c r="A144" s="765" t="s">
        <v>15</v>
      </c>
      <c r="B144" s="765" t="s">
        <v>21</v>
      </c>
      <c r="C144" s="765" t="s">
        <v>2262</v>
      </c>
      <c r="D144" s="765">
        <v>2</v>
      </c>
      <c r="E144" s="765" t="s">
        <v>3026</v>
      </c>
      <c r="F144" s="765" t="s">
        <v>3027</v>
      </c>
      <c r="G144" s="765" t="s">
        <v>3028</v>
      </c>
    </row>
    <row r="145" spans="1:7" ht="15">
      <c r="A145" s="765" t="s">
        <v>15</v>
      </c>
      <c r="B145" s="765" t="s">
        <v>21</v>
      </c>
      <c r="C145" s="765" t="s">
        <v>2262</v>
      </c>
      <c r="D145" s="765">
        <v>3</v>
      </c>
      <c r="E145" s="765" t="s">
        <v>3029</v>
      </c>
      <c r="F145" s="765" t="s">
        <v>3030</v>
      </c>
      <c r="G145" s="765" t="s">
        <v>3031</v>
      </c>
    </row>
    <row r="146" spans="1:7" ht="15">
      <c r="A146" s="765" t="s">
        <v>15</v>
      </c>
      <c r="B146" s="765" t="s">
        <v>21</v>
      </c>
      <c r="C146" s="765" t="s">
        <v>2273</v>
      </c>
      <c r="D146" s="765">
        <v>1</v>
      </c>
      <c r="E146" s="765" t="s">
        <v>3032</v>
      </c>
      <c r="F146" s="765" t="s">
        <v>3033</v>
      </c>
      <c r="G146" s="765" t="s">
        <v>3034</v>
      </c>
    </row>
    <row r="147" spans="1:7" ht="15">
      <c r="A147" s="765" t="s">
        <v>15</v>
      </c>
      <c r="B147" s="765" t="s">
        <v>21</v>
      </c>
      <c r="C147" s="765" t="s">
        <v>2273</v>
      </c>
      <c r="D147" s="765">
        <v>2</v>
      </c>
      <c r="E147" s="765" t="s">
        <v>3035</v>
      </c>
      <c r="F147" s="765" t="s">
        <v>3036</v>
      </c>
      <c r="G147" s="765" t="s">
        <v>3037</v>
      </c>
    </row>
    <row r="148" spans="1:7" ht="15">
      <c r="A148" s="765" t="s">
        <v>15</v>
      </c>
      <c r="B148" s="765" t="s">
        <v>21</v>
      </c>
      <c r="C148" s="765" t="s">
        <v>2273</v>
      </c>
      <c r="D148" s="765">
        <v>3</v>
      </c>
      <c r="E148" s="765" t="s">
        <v>3038</v>
      </c>
      <c r="F148" s="765" t="s">
        <v>3039</v>
      </c>
      <c r="G148" s="765" t="s">
        <v>3040</v>
      </c>
    </row>
    <row r="149" spans="1:7" ht="15">
      <c r="A149" s="765" t="s">
        <v>15</v>
      </c>
      <c r="B149" s="765" t="s">
        <v>21</v>
      </c>
      <c r="C149" s="765" t="s">
        <v>2284</v>
      </c>
      <c r="D149" s="765">
        <v>1</v>
      </c>
      <c r="E149" s="765" t="s">
        <v>3041</v>
      </c>
      <c r="F149" s="765" t="s">
        <v>3042</v>
      </c>
      <c r="G149" s="765" t="s">
        <v>3043</v>
      </c>
    </row>
    <row r="150" spans="1:7" ht="15">
      <c r="A150" s="765" t="s">
        <v>15</v>
      </c>
      <c r="B150" s="765" t="s">
        <v>21</v>
      </c>
      <c r="C150" s="765" t="s">
        <v>2284</v>
      </c>
      <c r="D150" s="765">
        <v>2</v>
      </c>
      <c r="E150" s="765" t="s">
        <v>3044</v>
      </c>
      <c r="F150" s="765" t="s">
        <v>3045</v>
      </c>
      <c r="G150" s="765" t="s">
        <v>3046</v>
      </c>
    </row>
    <row r="151" spans="1:7" ht="15">
      <c r="A151" s="765" t="s">
        <v>15</v>
      </c>
      <c r="B151" s="765" t="s">
        <v>21</v>
      </c>
      <c r="C151" s="765" t="s">
        <v>2284</v>
      </c>
      <c r="D151" s="765">
        <v>3</v>
      </c>
      <c r="E151" s="765" t="s">
        <v>3047</v>
      </c>
      <c r="F151" s="765" t="s">
        <v>3048</v>
      </c>
      <c r="G151" s="765" t="s">
        <v>3049</v>
      </c>
    </row>
    <row r="152" spans="1:7" ht="15">
      <c r="A152" s="765" t="s">
        <v>23</v>
      </c>
      <c r="B152" s="765" t="s">
        <v>24</v>
      </c>
      <c r="C152" s="765" t="s">
        <v>2659</v>
      </c>
      <c r="D152" s="765">
        <v>1</v>
      </c>
      <c r="E152" s="765" t="s">
        <v>3050</v>
      </c>
      <c r="F152" s="765"/>
      <c r="G152" s="765"/>
    </row>
    <row r="153" spans="1:7" ht="15">
      <c r="A153" s="765" t="s">
        <v>23</v>
      </c>
      <c r="B153" s="765" t="s">
        <v>24</v>
      </c>
      <c r="C153" s="765" t="s">
        <v>2659</v>
      </c>
      <c r="D153" s="765">
        <v>2</v>
      </c>
      <c r="E153" s="765" t="s">
        <v>3051</v>
      </c>
      <c r="F153" s="765"/>
      <c r="G153" s="765"/>
    </row>
    <row r="154" spans="1:7" ht="15">
      <c r="A154" s="765" t="s">
        <v>23</v>
      </c>
      <c r="B154" s="765" t="s">
        <v>24</v>
      </c>
      <c r="C154" s="765" t="s">
        <v>2659</v>
      </c>
      <c r="D154" s="765">
        <v>3</v>
      </c>
      <c r="E154" s="765" t="s">
        <v>3052</v>
      </c>
      <c r="F154" s="765"/>
      <c r="G154" s="765"/>
    </row>
    <row r="155" spans="1:7" ht="15">
      <c r="A155" s="765" t="s">
        <v>23</v>
      </c>
      <c r="B155" s="765" t="s">
        <v>24</v>
      </c>
      <c r="C155" s="765" t="s">
        <v>1568</v>
      </c>
      <c r="D155" s="765">
        <v>1</v>
      </c>
      <c r="E155" s="765" t="s">
        <v>3053</v>
      </c>
      <c r="F155" s="765" t="s">
        <v>3054</v>
      </c>
      <c r="G155" s="765" t="s">
        <v>3055</v>
      </c>
    </row>
    <row r="156" spans="1:7" ht="15">
      <c r="A156" s="765" t="s">
        <v>23</v>
      </c>
      <c r="B156" s="765" t="s">
        <v>24</v>
      </c>
      <c r="C156" s="765" t="s">
        <v>1568</v>
      </c>
      <c r="D156" s="765">
        <v>2</v>
      </c>
      <c r="E156" s="765" t="s">
        <v>3056</v>
      </c>
      <c r="F156" s="765" t="s">
        <v>3057</v>
      </c>
      <c r="G156" s="765" t="s">
        <v>3058</v>
      </c>
    </row>
    <row r="157" spans="1:7" ht="15">
      <c r="A157" s="765" t="s">
        <v>23</v>
      </c>
      <c r="B157" s="765" t="s">
        <v>24</v>
      </c>
      <c r="C157" s="765" t="s">
        <v>1568</v>
      </c>
      <c r="D157" s="765">
        <v>3</v>
      </c>
      <c r="E157" s="765" t="s">
        <v>3059</v>
      </c>
      <c r="F157" s="765" t="s">
        <v>3060</v>
      </c>
      <c r="G157" s="765" t="s">
        <v>3061</v>
      </c>
    </row>
    <row r="158" spans="1:7" ht="15">
      <c r="A158" s="765" t="s">
        <v>23</v>
      </c>
      <c r="B158" s="765" t="s">
        <v>24</v>
      </c>
      <c r="C158" s="765" t="s">
        <v>2262</v>
      </c>
      <c r="D158" s="765">
        <v>1</v>
      </c>
      <c r="E158" s="765" t="s">
        <v>3062</v>
      </c>
      <c r="F158" s="765" t="s">
        <v>3063</v>
      </c>
      <c r="G158" s="765" t="s">
        <v>3064</v>
      </c>
    </row>
    <row r="159" spans="1:7" ht="15">
      <c r="A159" s="765" t="s">
        <v>23</v>
      </c>
      <c r="B159" s="765" t="s">
        <v>24</v>
      </c>
      <c r="C159" s="765" t="s">
        <v>2262</v>
      </c>
      <c r="D159" s="765">
        <v>2</v>
      </c>
      <c r="E159" s="765" t="s">
        <v>3065</v>
      </c>
      <c r="F159" s="765" t="s">
        <v>3066</v>
      </c>
      <c r="G159" s="765" t="s">
        <v>3067</v>
      </c>
    </row>
    <row r="160" spans="1:7" ht="15">
      <c r="A160" s="765" t="s">
        <v>23</v>
      </c>
      <c r="B160" s="765" t="s">
        <v>24</v>
      </c>
      <c r="C160" s="765" t="s">
        <v>2262</v>
      </c>
      <c r="D160" s="765">
        <v>3</v>
      </c>
      <c r="E160" s="765" t="s">
        <v>3068</v>
      </c>
      <c r="F160" s="765" t="s">
        <v>3069</v>
      </c>
      <c r="G160" s="765" t="s">
        <v>3070</v>
      </c>
    </row>
    <row r="161" spans="1:7" ht="15">
      <c r="A161" s="765" t="s">
        <v>23</v>
      </c>
      <c r="B161" s="765" t="s">
        <v>24</v>
      </c>
      <c r="C161" s="765" t="s">
        <v>2273</v>
      </c>
      <c r="D161" s="765">
        <v>1</v>
      </c>
      <c r="E161" s="765" t="s">
        <v>3071</v>
      </c>
      <c r="F161" s="765" t="s">
        <v>3072</v>
      </c>
      <c r="G161" s="765" t="s">
        <v>3073</v>
      </c>
    </row>
    <row r="162" spans="1:7" ht="15">
      <c r="A162" s="765" t="s">
        <v>23</v>
      </c>
      <c r="B162" s="765" t="s">
        <v>24</v>
      </c>
      <c r="C162" s="765" t="s">
        <v>2273</v>
      </c>
      <c r="D162" s="765">
        <v>2</v>
      </c>
      <c r="E162" s="765" t="s">
        <v>3074</v>
      </c>
      <c r="F162" s="765" t="s">
        <v>3075</v>
      </c>
      <c r="G162" s="765" t="s">
        <v>3076</v>
      </c>
    </row>
    <row r="163" spans="1:7" ht="15">
      <c r="A163" s="765" t="s">
        <v>23</v>
      </c>
      <c r="B163" s="765" t="s">
        <v>24</v>
      </c>
      <c r="C163" s="765" t="s">
        <v>2273</v>
      </c>
      <c r="D163" s="765">
        <v>3</v>
      </c>
      <c r="E163" s="765" t="s">
        <v>3077</v>
      </c>
      <c r="F163" s="765" t="s">
        <v>3078</v>
      </c>
      <c r="G163" s="765" t="s">
        <v>3079</v>
      </c>
    </row>
    <row r="164" spans="1:7" ht="15">
      <c r="A164" s="765" t="s">
        <v>23</v>
      </c>
      <c r="B164" s="765" t="s">
        <v>24</v>
      </c>
      <c r="C164" s="765" t="s">
        <v>2284</v>
      </c>
      <c r="D164" s="765">
        <v>1</v>
      </c>
      <c r="E164" s="765" t="s">
        <v>3080</v>
      </c>
      <c r="F164" s="765" t="s">
        <v>3081</v>
      </c>
      <c r="G164" s="765" t="s">
        <v>3082</v>
      </c>
    </row>
    <row r="165" spans="1:7" ht="15">
      <c r="A165" s="765" t="s">
        <v>23</v>
      </c>
      <c r="B165" s="765" t="s">
        <v>24</v>
      </c>
      <c r="C165" s="765" t="s">
        <v>2284</v>
      </c>
      <c r="D165" s="765">
        <v>2</v>
      </c>
      <c r="E165" s="765" t="s">
        <v>3083</v>
      </c>
      <c r="F165" s="765" t="s">
        <v>3084</v>
      </c>
      <c r="G165" s="765" t="s">
        <v>3085</v>
      </c>
    </row>
    <row r="166" spans="1:7" ht="15">
      <c r="A166" s="765" t="s">
        <v>23</v>
      </c>
      <c r="B166" s="765" t="s">
        <v>24</v>
      </c>
      <c r="C166" s="765" t="s">
        <v>2284</v>
      </c>
      <c r="D166" s="765">
        <v>3</v>
      </c>
      <c r="E166" s="765" t="s">
        <v>3086</v>
      </c>
      <c r="F166" s="765" t="s">
        <v>3087</v>
      </c>
      <c r="G166" s="765" t="s">
        <v>3088</v>
      </c>
    </row>
    <row r="167" spans="1:7" ht="15">
      <c r="A167" s="765" t="s">
        <v>23</v>
      </c>
      <c r="B167" s="765" t="s">
        <v>25</v>
      </c>
      <c r="C167" s="765" t="s">
        <v>2659</v>
      </c>
      <c r="D167" s="765">
        <v>1</v>
      </c>
      <c r="E167" s="765" t="s">
        <v>3089</v>
      </c>
      <c r="F167" s="765"/>
      <c r="G167" s="765"/>
    </row>
    <row r="168" spans="1:7" ht="15">
      <c r="A168" s="765" t="s">
        <v>23</v>
      </c>
      <c r="B168" s="765" t="s">
        <v>25</v>
      </c>
      <c r="C168" s="765" t="s">
        <v>2659</v>
      </c>
      <c r="D168" s="765">
        <v>2</v>
      </c>
      <c r="E168" s="765" t="s">
        <v>3090</v>
      </c>
      <c r="F168" s="765"/>
      <c r="G168" s="765"/>
    </row>
    <row r="169" spans="1:7" ht="15">
      <c r="A169" s="765" t="s">
        <v>23</v>
      </c>
      <c r="B169" s="765" t="s">
        <v>25</v>
      </c>
      <c r="C169" s="765" t="s">
        <v>2659</v>
      </c>
      <c r="D169" s="765">
        <v>3</v>
      </c>
      <c r="E169" s="765" t="s">
        <v>3091</v>
      </c>
      <c r="F169" s="765"/>
      <c r="G169" s="765"/>
    </row>
    <row r="170" spans="1:7" ht="15">
      <c r="A170" s="765" t="s">
        <v>23</v>
      </c>
      <c r="B170" s="765" t="s">
        <v>25</v>
      </c>
      <c r="C170" s="765" t="s">
        <v>1568</v>
      </c>
      <c r="D170" s="765">
        <v>1</v>
      </c>
      <c r="E170" s="765" t="s">
        <v>3092</v>
      </c>
      <c r="F170" s="765" t="s">
        <v>3093</v>
      </c>
      <c r="G170" s="765" t="s">
        <v>3094</v>
      </c>
    </row>
    <row r="171" spans="1:7" ht="15">
      <c r="A171" s="765" t="s">
        <v>23</v>
      </c>
      <c r="B171" s="765" t="s">
        <v>25</v>
      </c>
      <c r="C171" s="765" t="s">
        <v>1568</v>
      </c>
      <c r="D171" s="765">
        <v>2</v>
      </c>
      <c r="E171" s="765" t="s">
        <v>3095</v>
      </c>
      <c r="F171" s="765" t="s">
        <v>3096</v>
      </c>
      <c r="G171" s="765" t="s">
        <v>3097</v>
      </c>
    </row>
    <row r="172" spans="1:7" ht="15">
      <c r="A172" s="765" t="s">
        <v>23</v>
      </c>
      <c r="B172" s="765" t="s">
        <v>25</v>
      </c>
      <c r="C172" s="765" t="s">
        <v>1568</v>
      </c>
      <c r="D172" s="765">
        <v>3</v>
      </c>
      <c r="E172" s="765" t="s">
        <v>3098</v>
      </c>
      <c r="F172" s="765" t="s">
        <v>3099</v>
      </c>
      <c r="G172" s="765" t="s">
        <v>3100</v>
      </c>
    </row>
    <row r="173" spans="1:7" ht="15">
      <c r="A173" s="765" t="s">
        <v>23</v>
      </c>
      <c r="B173" s="765" t="s">
        <v>25</v>
      </c>
      <c r="C173" s="765" t="s">
        <v>2262</v>
      </c>
      <c r="D173" s="765">
        <v>1</v>
      </c>
      <c r="E173" s="765" t="s">
        <v>3101</v>
      </c>
      <c r="F173" s="765" t="s">
        <v>3102</v>
      </c>
      <c r="G173" s="765" t="s">
        <v>3103</v>
      </c>
    </row>
    <row r="174" spans="1:7" ht="15">
      <c r="A174" s="765" t="s">
        <v>23</v>
      </c>
      <c r="B174" s="765" t="s">
        <v>25</v>
      </c>
      <c r="C174" s="765" t="s">
        <v>2262</v>
      </c>
      <c r="D174" s="765">
        <v>2</v>
      </c>
      <c r="E174" s="765" t="s">
        <v>3104</v>
      </c>
      <c r="F174" s="765" t="s">
        <v>3105</v>
      </c>
      <c r="G174" s="765" t="s">
        <v>3106</v>
      </c>
    </row>
    <row r="175" spans="1:7" ht="15">
      <c r="A175" s="765" t="s">
        <v>23</v>
      </c>
      <c r="B175" s="765" t="s">
        <v>25</v>
      </c>
      <c r="C175" s="765" t="s">
        <v>2262</v>
      </c>
      <c r="D175" s="765">
        <v>3</v>
      </c>
      <c r="E175" s="765" t="s">
        <v>3107</v>
      </c>
      <c r="F175" s="765" t="s">
        <v>3108</v>
      </c>
      <c r="G175" s="765" t="s">
        <v>3109</v>
      </c>
    </row>
    <row r="176" spans="1:7" ht="15">
      <c r="A176" s="765" t="s">
        <v>23</v>
      </c>
      <c r="B176" s="765" t="s">
        <v>25</v>
      </c>
      <c r="C176" s="765" t="s">
        <v>2273</v>
      </c>
      <c r="D176" s="765">
        <v>1</v>
      </c>
      <c r="E176" s="765" t="s">
        <v>3110</v>
      </c>
      <c r="F176" s="765" t="s">
        <v>3111</v>
      </c>
      <c r="G176" s="765" t="s">
        <v>3112</v>
      </c>
    </row>
    <row r="177" spans="1:7" ht="15">
      <c r="A177" s="765" t="s">
        <v>23</v>
      </c>
      <c r="B177" s="765" t="s">
        <v>25</v>
      </c>
      <c r="C177" s="765" t="s">
        <v>2273</v>
      </c>
      <c r="D177" s="765">
        <v>2</v>
      </c>
      <c r="E177" s="765" t="s">
        <v>3113</v>
      </c>
      <c r="F177" s="765" t="s">
        <v>3114</v>
      </c>
      <c r="G177" s="765" t="s">
        <v>3115</v>
      </c>
    </row>
    <row r="178" spans="1:7" ht="15">
      <c r="A178" s="765" t="s">
        <v>23</v>
      </c>
      <c r="B178" s="765" t="s">
        <v>25</v>
      </c>
      <c r="C178" s="765" t="s">
        <v>2273</v>
      </c>
      <c r="D178" s="765">
        <v>3</v>
      </c>
      <c r="E178" s="765" t="s">
        <v>3116</v>
      </c>
      <c r="F178" s="765" t="s">
        <v>3117</v>
      </c>
      <c r="G178" s="765" t="s">
        <v>3118</v>
      </c>
    </row>
    <row r="179" spans="1:7" ht="15">
      <c r="A179" s="765" t="s">
        <v>23</v>
      </c>
      <c r="B179" s="765" t="s">
        <v>25</v>
      </c>
      <c r="C179" s="765" t="s">
        <v>2284</v>
      </c>
      <c r="D179" s="765">
        <v>1</v>
      </c>
      <c r="E179" s="765" t="s">
        <v>3119</v>
      </c>
      <c r="F179" s="765" t="s">
        <v>3120</v>
      </c>
      <c r="G179" s="765" t="s">
        <v>3121</v>
      </c>
    </row>
    <row r="180" spans="1:7" ht="15">
      <c r="A180" s="765" t="s">
        <v>23</v>
      </c>
      <c r="B180" s="765" t="s">
        <v>25</v>
      </c>
      <c r="C180" s="765" t="s">
        <v>2284</v>
      </c>
      <c r="D180" s="765">
        <v>2</v>
      </c>
      <c r="E180" s="765" t="s">
        <v>3122</v>
      </c>
      <c r="F180" s="765" t="s">
        <v>3123</v>
      </c>
      <c r="G180" s="765" t="s">
        <v>3124</v>
      </c>
    </row>
    <row r="181" spans="1:7" ht="15">
      <c r="A181" s="765" t="s">
        <v>23</v>
      </c>
      <c r="B181" s="765" t="s">
        <v>25</v>
      </c>
      <c r="C181" s="765" t="s">
        <v>2284</v>
      </c>
      <c r="D181" s="765">
        <v>3</v>
      </c>
      <c r="E181" s="765" t="s">
        <v>3125</v>
      </c>
      <c r="F181" s="765" t="s">
        <v>3126</v>
      </c>
      <c r="G181" s="765" t="s">
        <v>3127</v>
      </c>
    </row>
    <row r="182" spans="1:7" ht="15">
      <c r="A182" s="765" t="s">
        <v>23</v>
      </c>
      <c r="B182" s="765" t="s">
        <v>26</v>
      </c>
      <c r="C182" s="765" t="s">
        <v>2659</v>
      </c>
      <c r="D182" s="765">
        <v>1</v>
      </c>
      <c r="E182" s="765" t="s">
        <v>3128</v>
      </c>
      <c r="F182" s="765"/>
      <c r="G182" s="765"/>
    </row>
    <row r="183" spans="1:7" ht="15">
      <c r="A183" s="765" t="s">
        <v>23</v>
      </c>
      <c r="B183" s="765" t="s">
        <v>26</v>
      </c>
      <c r="C183" s="765" t="s">
        <v>2659</v>
      </c>
      <c r="D183" s="765">
        <v>2</v>
      </c>
      <c r="E183" s="765" t="s">
        <v>3129</v>
      </c>
      <c r="F183" s="765"/>
      <c r="G183" s="765"/>
    </row>
    <row r="184" spans="1:7" ht="15">
      <c r="A184" s="765" t="s">
        <v>23</v>
      </c>
      <c r="B184" s="765" t="s">
        <v>26</v>
      </c>
      <c r="C184" s="765" t="s">
        <v>2659</v>
      </c>
      <c r="D184" s="765">
        <v>3</v>
      </c>
      <c r="E184" s="765" t="s">
        <v>3130</v>
      </c>
      <c r="F184" s="765"/>
      <c r="G184" s="765"/>
    </row>
    <row r="185" spans="1:7" ht="15">
      <c r="A185" s="765" t="s">
        <v>23</v>
      </c>
      <c r="B185" s="765" t="s">
        <v>26</v>
      </c>
      <c r="C185" s="765" t="s">
        <v>1568</v>
      </c>
      <c r="D185" s="765">
        <v>1</v>
      </c>
      <c r="E185" s="765" t="s">
        <v>3131</v>
      </c>
      <c r="F185" s="765" t="s">
        <v>3132</v>
      </c>
      <c r="G185" s="765" t="s">
        <v>3133</v>
      </c>
    </row>
    <row r="186" spans="1:7" ht="15">
      <c r="A186" s="765" t="s">
        <v>23</v>
      </c>
      <c r="B186" s="765" t="s">
        <v>26</v>
      </c>
      <c r="C186" s="765" t="s">
        <v>1568</v>
      </c>
      <c r="D186" s="765">
        <v>2</v>
      </c>
      <c r="E186" s="765" t="s">
        <v>3134</v>
      </c>
      <c r="F186" s="765" t="s">
        <v>3135</v>
      </c>
      <c r="G186" s="765" t="s">
        <v>3136</v>
      </c>
    </row>
    <row r="187" spans="1:7" ht="15">
      <c r="A187" s="765" t="s">
        <v>23</v>
      </c>
      <c r="B187" s="765" t="s">
        <v>26</v>
      </c>
      <c r="C187" s="765" t="s">
        <v>1568</v>
      </c>
      <c r="D187" s="765">
        <v>3</v>
      </c>
      <c r="E187" s="765" t="s">
        <v>3137</v>
      </c>
      <c r="F187" s="765" t="s">
        <v>3138</v>
      </c>
      <c r="G187" s="765" t="s">
        <v>3139</v>
      </c>
    </row>
    <row r="188" spans="1:7" ht="15">
      <c r="A188" s="765" t="s">
        <v>23</v>
      </c>
      <c r="B188" s="765" t="s">
        <v>26</v>
      </c>
      <c r="C188" s="765" t="s">
        <v>2262</v>
      </c>
      <c r="D188" s="765">
        <v>1</v>
      </c>
      <c r="E188" s="765" t="s">
        <v>3140</v>
      </c>
      <c r="F188" s="765" t="s">
        <v>3141</v>
      </c>
      <c r="G188" s="765" t="s">
        <v>3142</v>
      </c>
    </row>
    <row r="189" spans="1:7" ht="15">
      <c r="A189" s="765" t="s">
        <v>23</v>
      </c>
      <c r="B189" s="765" t="s">
        <v>26</v>
      </c>
      <c r="C189" s="765" t="s">
        <v>2262</v>
      </c>
      <c r="D189" s="765">
        <v>2</v>
      </c>
      <c r="E189" s="765" t="s">
        <v>3143</v>
      </c>
      <c r="F189" s="765" t="s">
        <v>3144</v>
      </c>
      <c r="G189" s="765" t="s">
        <v>3145</v>
      </c>
    </row>
    <row r="190" spans="1:7" ht="15">
      <c r="A190" s="765" t="s">
        <v>23</v>
      </c>
      <c r="B190" s="765" t="s">
        <v>26</v>
      </c>
      <c r="C190" s="765" t="s">
        <v>2262</v>
      </c>
      <c r="D190" s="765">
        <v>3</v>
      </c>
      <c r="E190" s="765" t="s">
        <v>3146</v>
      </c>
      <c r="F190" s="765" t="s">
        <v>3147</v>
      </c>
      <c r="G190" s="765" t="s">
        <v>3148</v>
      </c>
    </row>
    <row r="191" spans="1:7" ht="15">
      <c r="A191" s="765" t="s">
        <v>23</v>
      </c>
      <c r="B191" s="765" t="s">
        <v>26</v>
      </c>
      <c r="C191" s="765" t="s">
        <v>2273</v>
      </c>
      <c r="D191" s="765">
        <v>1</v>
      </c>
      <c r="E191" s="765" t="s">
        <v>3149</v>
      </c>
      <c r="F191" s="765" t="s">
        <v>3150</v>
      </c>
      <c r="G191" s="765" t="s">
        <v>3151</v>
      </c>
    </row>
    <row r="192" spans="1:7" ht="15">
      <c r="A192" s="765" t="s">
        <v>23</v>
      </c>
      <c r="B192" s="765" t="s">
        <v>26</v>
      </c>
      <c r="C192" s="765" t="s">
        <v>2273</v>
      </c>
      <c r="D192" s="765">
        <v>2</v>
      </c>
      <c r="E192" s="765" t="s">
        <v>3152</v>
      </c>
      <c r="F192" s="765" t="s">
        <v>3153</v>
      </c>
      <c r="G192" s="765" t="s">
        <v>3154</v>
      </c>
    </row>
    <row r="193" spans="1:7" ht="15">
      <c r="A193" s="765" t="s">
        <v>23</v>
      </c>
      <c r="B193" s="765" t="s">
        <v>26</v>
      </c>
      <c r="C193" s="765" t="s">
        <v>2273</v>
      </c>
      <c r="D193" s="765">
        <v>3</v>
      </c>
      <c r="E193" s="765" t="s">
        <v>3155</v>
      </c>
      <c r="F193" s="765" t="s">
        <v>3156</v>
      </c>
      <c r="G193" s="765" t="s">
        <v>3157</v>
      </c>
    </row>
    <row r="194" spans="1:7" ht="15">
      <c r="A194" s="765" t="s">
        <v>23</v>
      </c>
      <c r="B194" s="765" t="s">
        <v>26</v>
      </c>
      <c r="C194" s="765" t="s">
        <v>2284</v>
      </c>
      <c r="D194" s="765">
        <v>1</v>
      </c>
      <c r="E194" s="765" t="s">
        <v>3158</v>
      </c>
      <c r="F194" s="765" t="s">
        <v>3159</v>
      </c>
      <c r="G194" s="765" t="s">
        <v>3160</v>
      </c>
    </row>
    <row r="195" spans="1:7" ht="15">
      <c r="A195" s="765" t="s">
        <v>23</v>
      </c>
      <c r="B195" s="765" t="s">
        <v>26</v>
      </c>
      <c r="C195" s="765" t="s">
        <v>2284</v>
      </c>
      <c r="D195" s="765">
        <v>2</v>
      </c>
      <c r="E195" s="765" t="s">
        <v>3161</v>
      </c>
      <c r="F195" s="765" t="s">
        <v>3162</v>
      </c>
      <c r="G195" s="765" t="s">
        <v>3163</v>
      </c>
    </row>
    <row r="196" spans="1:7" ht="15">
      <c r="A196" s="765" t="s">
        <v>23</v>
      </c>
      <c r="B196" s="765" t="s">
        <v>26</v>
      </c>
      <c r="C196" s="765" t="s">
        <v>2284</v>
      </c>
      <c r="D196" s="765">
        <v>3</v>
      </c>
      <c r="E196" s="765" t="s">
        <v>3164</v>
      </c>
      <c r="F196" s="765" t="s">
        <v>3165</v>
      </c>
      <c r="G196" s="765" t="s">
        <v>3166</v>
      </c>
    </row>
    <row r="197" spans="1:7" ht="15">
      <c r="A197" s="765" t="s">
        <v>23</v>
      </c>
      <c r="B197" s="765" t="s">
        <v>27</v>
      </c>
      <c r="C197" s="765" t="s">
        <v>2659</v>
      </c>
      <c r="D197" s="765">
        <v>1</v>
      </c>
      <c r="E197" s="765" t="s">
        <v>3167</v>
      </c>
      <c r="F197" s="765"/>
      <c r="G197" s="765"/>
    </row>
    <row r="198" spans="1:7" ht="15">
      <c r="A198" s="765" t="s">
        <v>23</v>
      </c>
      <c r="B198" s="765" t="s">
        <v>27</v>
      </c>
      <c r="C198" s="765" t="s">
        <v>2659</v>
      </c>
      <c r="D198" s="765">
        <v>2</v>
      </c>
      <c r="E198" s="765" t="s">
        <v>3168</v>
      </c>
      <c r="F198" s="765"/>
      <c r="G198" s="765"/>
    </row>
    <row r="199" spans="1:7" ht="15">
      <c r="A199" s="765" t="s">
        <v>23</v>
      </c>
      <c r="B199" s="765" t="s">
        <v>27</v>
      </c>
      <c r="C199" s="765" t="s">
        <v>2659</v>
      </c>
      <c r="D199" s="765">
        <v>3</v>
      </c>
      <c r="E199" s="765" t="s">
        <v>3169</v>
      </c>
      <c r="F199" s="765"/>
      <c r="G199" s="765"/>
    </row>
    <row r="200" spans="1:7" ht="15">
      <c r="A200" s="765" t="s">
        <v>23</v>
      </c>
      <c r="B200" s="765" t="s">
        <v>27</v>
      </c>
      <c r="C200" s="765" t="s">
        <v>1568</v>
      </c>
      <c r="D200" s="765">
        <v>1</v>
      </c>
      <c r="E200" s="765" t="s">
        <v>3170</v>
      </c>
      <c r="F200" s="765" t="s">
        <v>3171</v>
      </c>
      <c r="G200" s="765" t="s">
        <v>3172</v>
      </c>
    </row>
    <row r="201" spans="1:7" ht="15">
      <c r="A201" s="765" t="s">
        <v>23</v>
      </c>
      <c r="B201" s="765" t="s">
        <v>27</v>
      </c>
      <c r="C201" s="765" t="s">
        <v>1568</v>
      </c>
      <c r="D201" s="765">
        <v>2</v>
      </c>
      <c r="E201" s="765" t="s">
        <v>3173</v>
      </c>
      <c r="F201" s="765" t="s">
        <v>3174</v>
      </c>
      <c r="G201" s="765" t="s">
        <v>3175</v>
      </c>
    </row>
    <row r="202" spans="1:7" ht="15">
      <c r="A202" s="765" t="s">
        <v>23</v>
      </c>
      <c r="B202" s="765" t="s">
        <v>27</v>
      </c>
      <c r="C202" s="765" t="s">
        <v>1568</v>
      </c>
      <c r="D202" s="765">
        <v>3</v>
      </c>
      <c r="E202" s="765" t="s">
        <v>3176</v>
      </c>
      <c r="F202" s="765" t="s">
        <v>3177</v>
      </c>
      <c r="G202" s="765" t="s">
        <v>3178</v>
      </c>
    </row>
    <row r="203" spans="1:7" ht="15">
      <c r="A203" s="765" t="s">
        <v>23</v>
      </c>
      <c r="B203" s="765" t="s">
        <v>27</v>
      </c>
      <c r="C203" s="765" t="s">
        <v>2262</v>
      </c>
      <c r="D203" s="765">
        <v>1</v>
      </c>
      <c r="E203" s="765" t="s">
        <v>3179</v>
      </c>
      <c r="F203" s="765" t="s">
        <v>3180</v>
      </c>
      <c r="G203" s="765" t="s">
        <v>3181</v>
      </c>
    </row>
    <row r="204" spans="1:7" ht="15">
      <c r="A204" s="765" t="s">
        <v>23</v>
      </c>
      <c r="B204" s="765" t="s">
        <v>27</v>
      </c>
      <c r="C204" s="765" t="s">
        <v>2262</v>
      </c>
      <c r="D204" s="765">
        <v>2</v>
      </c>
      <c r="E204" s="765" t="s">
        <v>3182</v>
      </c>
      <c r="F204" s="765" t="s">
        <v>3183</v>
      </c>
      <c r="G204" s="765" t="s">
        <v>3184</v>
      </c>
    </row>
    <row r="205" spans="1:7" ht="15">
      <c r="A205" s="765" t="s">
        <v>23</v>
      </c>
      <c r="B205" s="765" t="s">
        <v>27</v>
      </c>
      <c r="C205" s="765" t="s">
        <v>2262</v>
      </c>
      <c r="D205" s="765">
        <v>3</v>
      </c>
      <c r="E205" s="765" t="s">
        <v>3185</v>
      </c>
      <c r="F205" s="765" t="s">
        <v>3186</v>
      </c>
      <c r="G205" s="765" t="s">
        <v>3187</v>
      </c>
    </row>
    <row r="206" spans="1:7" ht="15">
      <c r="A206" s="765" t="s">
        <v>23</v>
      </c>
      <c r="B206" s="765" t="s">
        <v>27</v>
      </c>
      <c r="C206" s="765" t="s">
        <v>2273</v>
      </c>
      <c r="D206" s="765">
        <v>1</v>
      </c>
      <c r="E206" s="765" t="s">
        <v>3188</v>
      </c>
      <c r="F206" s="765" t="s">
        <v>3189</v>
      </c>
      <c r="G206" s="765" t="s">
        <v>3190</v>
      </c>
    </row>
    <row r="207" spans="1:7" ht="15">
      <c r="A207" s="765" t="s">
        <v>23</v>
      </c>
      <c r="B207" s="765" t="s">
        <v>27</v>
      </c>
      <c r="C207" s="765" t="s">
        <v>2273</v>
      </c>
      <c r="D207" s="765">
        <v>2</v>
      </c>
      <c r="E207" s="765" t="s">
        <v>3191</v>
      </c>
      <c r="F207" s="765" t="s">
        <v>3192</v>
      </c>
      <c r="G207" s="765" t="s">
        <v>3193</v>
      </c>
    </row>
    <row r="208" spans="1:7" ht="15">
      <c r="A208" s="765" t="s">
        <v>23</v>
      </c>
      <c r="B208" s="765" t="s">
        <v>27</v>
      </c>
      <c r="C208" s="765" t="s">
        <v>2273</v>
      </c>
      <c r="D208" s="765">
        <v>3</v>
      </c>
      <c r="E208" s="765" t="s">
        <v>3194</v>
      </c>
      <c r="F208" s="765" t="s">
        <v>3195</v>
      </c>
      <c r="G208" s="765" t="s">
        <v>3196</v>
      </c>
    </row>
    <row r="209" spans="1:7" ht="15">
      <c r="A209" s="765" t="s">
        <v>23</v>
      </c>
      <c r="B209" s="765" t="s">
        <v>27</v>
      </c>
      <c r="C209" s="765" t="s">
        <v>2284</v>
      </c>
      <c r="D209" s="765">
        <v>1</v>
      </c>
      <c r="E209" s="765" t="s">
        <v>3197</v>
      </c>
      <c r="F209" s="765" t="s">
        <v>3198</v>
      </c>
      <c r="G209" s="765" t="s">
        <v>3199</v>
      </c>
    </row>
    <row r="210" spans="1:7" ht="15">
      <c r="A210" s="765" t="s">
        <v>23</v>
      </c>
      <c r="B210" s="765" t="s">
        <v>27</v>
      </c>
      <c r="C210" s="765" t="s">
        <v>2284</v>
      </c>
      <c r="D210" s="765">
        <v>2</v>
      </c>
      <c r="E210" s="765" t="s">
        <v>3200</v>
      </c>
      <c r="F210" s="765" t="s">
        <v>3201</v>
      </c>
      <c r="G210" s="765" t="s">
        <v>3202</v>
      </c>
    </row>
    <row r="211" spans="1:7" ht="15">
      <c r="A211" s="765" t="s">
        <v>23</v>
      </c>
      <c r="B211" s="765" t="s">
        <v>27</v>
      </c>
      <c r="C211" s="765" t="s">
        <v>2284</v>
      </c>
      <c r="D211" s="765">
        <v>3</v>
      </c>
      <c r="E211" s="765" t="s">
        <v>3203</v>
      </c>
      <c r="F211" s="765" t="s">
        <v>3204</v>
      </c>
      <c r="G211" s="765" t="s">
        <v>3205</v>
      </c>
    </row>
    <row r="212" spans="1:7" ht="15">
      <c r="A212" s="765" t="s">
        <v>23</v>
      </c>
      <c r="B212" s="765" t="s">
        <v>28</v>
      </c>
      <c r="C212" s="765" t="s">
        <v>2659</v>
      </c>
      <c r="D212" s="765">
        <v>1</v>
      </c>
      <c r="E212" s="765" t="s">
        <v>3206</v>
      </c>
      <c r="F212" s="765"/>
      <c r="G212" s="765"/>
    </row>
    <row r="213" spans="1:7" ht="15">
      <c r="A213" s="765" t="s">
        <v>23</v>
      </c>
      <c r="B213" s="765" t="s">
        <v>28</v>
      </c>
      <c r="C213" s="765" t="s">
        <v>2659</v>
      </c>
      <c r="D213" s="765">
        <v>2</v>
      </c>
      <c r="E213" s="765" t="s">
        <v>3207</v>
      </c>
      <c r="F213" s="765"/>
      <c r="G213" s="765"/>
    </row>
    <row r="214" spans="1:7" ht="15">
      <c r="A214" s="765" t="s">
        <v>23</v>
      </c>
      <c r="B214" s="765" t="s">
        <v>28</v>
      </c>
      <c r="C214" s="765" t="s">
        <v>2659</v>
      </c>
      <c r="D214" s="765">
        <v>3</v>
      </c>
      <c r="E214" s="765" t="s">
        <v>3208</v>
      </c>
      <c r="F214" s="765"/>
      <c r="G214" s="765"/>
    </row>
    <row r="215" spans="1:7" ht="15">
      <c r="A215" s="765" t="s">
        <v>23</v>
      </c>
      <c r="B215" s="765" t="s">
        <v>28</v>
      </c>
      <c r="C215" s="765" t="s">
        <v>1568</v>
      </c>
      <c r="D215" s="765">
        <v>1</v>
      </c>
      <c r="E215" s="765" t="s">
        <v>3209</v>
      </c>
      <c r="F215" s="765" t="s">
        <v>3210</v>
      </c>
      <c r="G215" s="765" t="s">
        <v>3211</v>
      </c>
    </row>
    <row r="216" spans="1:7" ht="15">
      <c r="A216" s="765" t="s">
        <v>23</v>
      </c>
      <c r="B216" s="765" t="s">
        <v>28</v>
      </c>
      <c r="C216" s="765" t="s">
        <v>1568</v>
      </c>
      <c r="D216" s="765">
        <v>2</v>
      </c>
      <c r="E216" s="765" t="s">
        <v>3212</v>
      </c>
      <c r="F216" s="765" t="s">
        <v>3213</v>
      </c>
      <c r="G216" s="765" t="s">
        <v>3214</v>
      </c>
    </row>
    <row r="217" spans="1:7" ht="15">
      <c r="A217" s="765" t="s">
        <v>23</v>
      </c>
      <c r="B217" s="765" t="s">
        <v>28</v>
      </c>
      <c r="C217" s="765" t="s">
        <v>1568</v>
      </c>
      <c r="D217" s="765">
        <v>3</v>
      </c>
      <c r="E217" s="765" t="s">
        <v>3215</v>
      </c>
      <c r="F217" s="765" t="s">
        <v>3216</v>
      </c>
      <c r="G217" s="765" t="s">
        <v>3217</v>
      </c>
    </row>
    <row r="218" spans="1:7" ht="15">
      <c r="A218" s="765" t="s">
        <v>23</v>
      </c>
      <c r="B218" s="765" t="s">
        <v>28</v>
      </c>
      <c r="C218" s="765" t="s">
        <v>2262</v>
      </c>
      <c r="D218" s="765">
        <v>1</v>
      </c>
      <c r="E218" s="765" t="s">
        <v>3218</v>
      </c>
      <c r="F218" s="765" t="s">
        <v>3219</v>
      </c>
      <c r="G218" s="765" t="s">
        <v>3220</v>
      </c>
    </row>
    <row r="219" spans="1:7" ht="15">
      <c r="A219" s="765" t="s">
        <v>23</v>
      </c>
      <c r="B219" s="765" t="s">
        <v>28</v>
      </c>
      <c r="C219" s="765" t="s">
        <v>2262</v>
      </c>
      <c r="D219" s="765">
        <v>2</v>
      </c>
      <c r="E219" s="765" t="s">
        <v>3221</v>
      </c>
      <c r="F219" s="765" t="s">
        <v>3222</v>
      </c>
      <c r="G219" s="765" t="s">
        <v>3223</v>
      </c>
    </row>
    <row r="220" spans="1:7" ht="15">
      <c r="A220" s="765" t="s">
        <v>23</v>
      </c>
      <c r="B220" s="765" t="s">
        <v>28</v>
      </c>
      <c r="C220" s="765" t="s">
        <v>2262</v>
      </c>
      <c r="D220" s="765">
        <v>3</v>
      </c>
      <c r="E220" s="765" t="s">
        <v>3224</v>
      </c>
      <c r="F220" s="765" t="s">
        <v>3225</v>
      </c>
      <c r="G220" s="765" t="s">
        <v>3226</v>
      </c>
    </row>
    <row r="221" spans="1:7" ht="15">
      <c r="A221" s="765" t="s">
        <v>23</v>
      </c>
      <c r="B221" s="765" t="s">
        <v>28</v>
      </c>
      <c r="C221" s="765" t="s">
        <v>2273</v>
      </c>
      <c r="D221" s="765">
        <v>1</v>
      </c>
      <c r="E221" s="765" t="s">
        <v>3227</v>
      </c>
      <c r="F221" s="765" t="s">
        <v>3228</v>
      </c>
      <c r="G221" s="765" t="s">
        <v>3229</v>
      </c>
    </row>
    <row r="222" spans="1:7" ht="15">
      <c r="A222" s="765" t="s">
        <v>23</v>
      </c>
      <c r="B222" s="765" t="s">
        <v>28</v>
      </c>
      <c r="C222" s="765" t="s">
        <v>2273</v>
      </c>
      <c r="D222" s="765">
        <v>2</v>
      </c>
      <c r="E222" s="765" t="s">
        <v>3230</v>
      </c>
      <c r="F222" s="765" t="s">
        <v>3231</v>
      </c>
      <c r="G222" s="765" t="s">
        <v>3232</v>
      </c>
    </row>
    <row r="223" spans="1:7" ht="15">
      <c r="A223" s="765" t="s">
        <v>23</v>
      </c>
      <c r="B223" s="765" t="s">
        <v>28</v>
      </c>
      <c r="C223" s="765" t="s">
        <v>2273</v>
      </c>
      <c r="D223" s="765">
        <v>3</v>
      </c>
      <c r="E223" s="765" t="s">
        <v>3233</v>
      </c>
      <c r="F223" s="765" t="s">
        <v>3234</v>
      </c>
      <c r="G223" s="765" t="s">
        <v>3235</v>
      </c>
    </row>
    <row r="224" spans="1:7" ht="15">
      <c r="A224" s="765" t="s">
        <v>23</v>
      </c>
      <c r="B224" s="765" t="s">
        <v>28</v>
      </c>
      <c r="C224" s="765" t="s">
        <v>2284</v>
      </c>
      <c r="D224" s="765">
        <v>1</v>
      </c>
      <c r="E224" s="765" t="s">
        <v>3236</v>
      </c>
      <c r="F224" s="765" t="s">
        <v>3237</v>
      </c>
      <c r="G224" s="765" t="s">
        <v>3238</v>
      </c>
    </row>
    <row r="225" spans="1:7" ht="15">
      <c r="A225" s="765" t="s">
        <v>23</v>
      </c>
      <c r="B225" s="765" t="s">
        <v>28</v>
      </c>
      <c r="C225" s="765" t="s">
        <v>2284</v>
      </c>
      <c r="D225" s="765">
        <v>2</v>
      </c>
      <c r="E225" s="765" t="s">
        <v>3239</v>
      </c>
      <c r="F225" s="765" t="s">
        <v>3240</v>
      </c>
      <c r="G225" s="765" t="s">
        <v>3241</v>
      </c>
    </row>
    <row r="226" spans="1:7" ht="15">
      <c r="A226" s="765" t="s">
        <v>23</v>
      </c>
      <c r="B226" s="765" t="s">
        <v>28</v>
      </c>
      <c r="C226" s="765" t="s">
        <v>2284</v>
      </c>
      <c r="D226" s="765">
        <v>3</v>
      </c>
      <c r="E226" s="765" t="s">
        <v>3242</v>
      </c>
      <c r="F226" s="765" t="s">
        <v>3243</v>
      </c>
      <c r="G226" s="765" t="s">
        <v>3244</v>
      </c>
    </row>
    <row r="227" spans="1:7" ht="15">
      <c r="A227" s="765" t="s">
        <v>23</v>
      </c>
      <c r="B227" s="765" t="s">
        <v>29</v>
      </c>
      <c r="C227" s="765" t="s">
        <v>2659</v>
      </c>
      <c r="D227" s="765">
        <v>1</v>
      </c>
      <c r="E227" s="765" t="s">
        <v>3245</v>
      </c>
      <c r="F227" s="765"/>
      <c r="G227" s="765"/>
    </row>
    <row r="228" spans="1:7" ht="15">
      <c r="A228" s="765" t="s">
        <v>23</v>
      </c>
      <c r="B228" s="765" t="s">
        <v>29</v>
      </c>
      <c r="C228" s="765" t="s">
        <v>2659</v>
      </c>
      <c r="D228" s="765">
        <v>2</v>
      </c>
      <c r="E228" s="765" t="s">
        <v>3246</v>
      </c>
      <c r="F228" s="765"/>
      <c r="G228" s="765"/>
    </row>
    <row r="229" spans="1:7" ht="15">
      <c r="A229" s="765" t="s">
        <v>23</v>
      </c>
      <c r="B229" s="765" t="s">
        <v>29</v>
      </c>
      <c r="C229" s="765" t="s">
        <v>2659</v>
      </c>
      <c r="D229" s="765">
        <v>3</v>
      </c>
      <c r="E229" s="765" t="s">
        <v>3247</v>
      </c>
      <c r="F229" s="765"/>
      <c r="G229" s="765"/>
    </row>
    <row r="230" spans="1:7" ht="15">
      <c r="A230" s="765" t="s">
        <v>23</v>
      </c>
      <c r="B230" s="765" t="s">
        <v>29</v>
      </c>
      <c r="C230" s="765" t="s">
        <v>1568</v>
      </c>
      <c r="D230" s="765">
        <v>1</v>
      </c>
      <c r="E230" s="765" t="s">
        <v>3248</v>
      </c>
      <c r="F230" s="765" t="s">
        <v>3249</v>
      </c>
      <c r="G230" s="765" t="s">
        <v>3250</v>
      </c>
    </row>
    <row r="231" spans="1:7" ht="15">
      <c r="A231" s="765" t="s">
        <v>23</v>
      </c>
      <c r="B231" s="765" t="s">
        <v>29</v>
      </c>
      <c r="C231" s="765" t="s">
        <v>1568</v>
      </c>
      <c r="D231" s="765">
        <v>2</v>
      </c>
      <c r="E231" s="765" t="s">
        <v>3251</v>
      </c>
      <c r="F231" s="765" t="s">
        <v>3252</v>
      </c>
      <c r="G231" s="765" t="s">
        <v>3253</v>
      </c>
    </row>
    <row r="232" spans="1:7" ht="15">
      <c r="A232" s="765" t="s">
        <v>23</v>
      </c>
      <c r="B232" s="765" t="s">
        <v>29</v>
      </c>
      <c r="C232" s="765" t="s">
        <v>1568</v>
      </c>
      <c r="D232" s="765">
        <v>3</v>
      </c>
      <c r="E232" s="765" t="s">
        <v>3254</v>
      </c>
      <c r="F232" s="765" t="s">
        <v>3255</v>
      </c>
      <c r="G232" s="765" t="s">
        <v>3256</v>
      </c>
    </row>
    <row r="233" spans="1:7" ht="15">
      <c r="A233" s="765" t="s">
        <v>23</v>
      </c>
      <c r="B233" s="765" t="s">
        <v>29</v>
      </c>
      <c r="C233" s="765" t="s">
        <v>2262</v>
      </c>
      <c r="D233" s="765">
        <v>1</v>
      </c>
      <c r="E233" s="765" t="s">
        <v>3257</v>
      </c>
      <c r="F233" s="765" t="s">
        <v>3258</v>
      </c>
      <c r="G233" s="765" t="s">
        <v>3259</v>
      </c>
    </row>
    <row r="234" spans="1:7" ht="15">
      <c r="A234" s="765" t="s">
        <v>23</v>
      </c>
      <c r="B234" s="765" t="s">
        <v>29</v>
      </c>
      <c r="C234" s="765" t="s">
        <v>2262</v>
      </c>
      <c r="D234" s="765">
        <v>2</v>
      </c>
      <c r="E234" s="765" t="s">
        <v>3260</v>
      </c>
      <c r="F234" s="765" t="s">
        <v>3261</v>
      </c>
      <c r="G234" s="765" t="s">
        <v>3262</v>
      </c>
    </row>
    <row r="235" spans="1:7" ht="15">
      <c r="A235" s="765" t="s">
        <v>23</v>
      </c>
      <c r="B235" s="765" t="s">
        <v>29</v>
      </c>
      <c r="C235" s="765" t="s">
        <v>2262</v>
      </c>
      <c r="D235" s="765">
        <v>3</v>
      </c>
      <c r="E235" s="765" t="s">
        <v>3263</v>
      </c>
      <c r="F235" s="765" t="s">
        <v>3264</v>
      </c>
      <c r="G235" s="765" t="s">
        <v>3265</v>
      </c>
    </row>
    <row r="236" spans="1:7" ht="15">
      <c r="A236" s="765" t="s">
        <v>23</v>
      </c>
      <c r="B236" s="765" t="s">
        <v>29</v>
      </c>
      <c r="C236" s="765" t="s">
        <v>2273</v>
      </c>
      <c r="D236" s="765">
        <v>1</v>
      </c>
      <c r="E236" s="765" t="s">
        <v>3266</v>
      </c>
      <c r="F236" s="765" t="s">
        <v>3267</v>
      </c>
      <c r="G236" s="765" t="s">
        <v>3268</v>
      </c>
    </row>
    <row r="237" spans="1:7" ht="15">
      <c r="A237" s="765" t="s">
        <v>23</v>
      </c>
      <c r="B237" s="765" t="s">
        <v>29</v>
      </c>
      <c r="C237" s="765" t="s">
        <v>2273</v>
      </c>
      <c r="D237" s="765">
        <v>2</v>
      </c>
      <c r="E237" s="765" t="s">
        <v>3269</v>
      </c>
      <c r="F237" s="765" t="s">
        <v>3270</v>
      </c>
      <c r="G237" s="765" t="s">
        <v>3271</v>
      </c>
    </row>
    <row r="238" spans="1:7" ht="15">
      <c r="A238" s="765" t="s">
        <v>23</v>
      </c>
      <c r="B238" s="765" t="s">
        <v>29</v>
      </c>
      <c r="C238" s="765" t="s">
        <v>2273</v>
      </c>
      <c r="D238" s="765">
        <v>3</v>
      </c>
      <c r="E238" s="765" t="s">
        <v>3272</v>
      </c>
      <c r="F238" s="765" t="s">
        <v>3273</v>
      </c>
      <c r="G238" s="765" t="s">
        <v>3274</v>
      </c>
    </row>
    <row r="239" spans="1:7" ht="15">
      <c r="A239" s="765" t="s">
        <v>23</v>
      </c>
      <c r="B239" s="765" t="s">
        <v>29</v>
      </c>
      <c r="C239" s="765" t="s">
        <v>2284</v>
      </c>
      <c r="D239" s="765">
        <v>1</v>
      </c>
      <c r="E239" s="765" t="s">
        <v>3275</v>
      </c>
      <c r="F239" s="765" t="s">
        <v>3276</v>
      </c>
      <c r="G239" s="765" t="s">
        <v>3277</v>
      </c>
    </row>
    <row r="240" spans="1:7" ht="15">
      <c r="A240" s="765" t="s">
        <v>23</v>
      </c>
      <c r="B240" s="765" t="s">
        <v>29</v>
      </c>
      <c r="C240" s="765" t="s">
        <v>2284</v>
      </c>
      <c r="D240" s="765">
        <v>2</v>
      </c>
      <c r="E240" s="765" t="s">
        <v>3278</v>
      </c>
      <c r="F240" s="765" t="s">
        <v>3279</v>
      </c>
      <c r="G240" s="765" t="s">
        <v>3280</v>
      </c>
    </row>
    <row r="241" spans="1:7" ht="15">
      <c r="A241" s="765" t="s">
        <v>23</v>
      </c>
      <c r="B241" s="765" t="s">
        <v>29</v>
      </c>
      <c r="C241" s="765" t="s">
        <v>2284</v>
      </c>
      <c r="D241" s="765">
        <v>3</v>
      </c>
      <c r="E241" s="765" t="s">
        <v>3281</v>
      </c>
      <c r="F241" s="765" t="s">
        <v>3282</v>
      </c>
      <c r="G241" s="765" t="s">
        <v>3283</v>
      </c>
    </row>
    <row r="242" spans="1:7" ht="15">
      <c r="A242" s="765" t="s">
        <v>30</v>
      </c>
      <c r="B242" s="765" t="s">
        <v>31</v>
      </c>
      <c r="C242" s="765" t="s">
        <v>2659</v>
      </c>
      <c r="D242" s="765">
        <v>1</v>
      </c>
      <c r="E242" s="765" t="s">
        <v>3284</v>
      </c>
      <c r="F242" s="765"/>
      <c r="G242" s="765"/>
    </row>
    <row r="243" spans="1:7" ht="15">
      <c r="A243" s="765" t="s">
        <v>30</v>
      </c>
      <c r="B243" s="765" t="s">
        <v>31</v>
      </c>
      <c r="C243" s="765" t="s">
        <v>2659</v>
      </c>
      <c r="D243" s="765">
        <v>2</v>
      </c>
      <c r="E243" s="765" t="s">
        <v>3285</v>
      </c>
      <c r="F243" s="765"/>
      <c r="G243" s="765"/>
    </row>
    <row r="244" spans="1:7" ht="15">
      <c r="A244" s="765" t="s">
        <v>30</v>
      </c>
      <c r="B244" s="765" t="s">
        <v>31</v>
      </c>
      <c r="C244" s="765" t="s">
        <v>2659</v>
      </c>
      <c r="D244" s="765">
        <v>3</v>
      </c>
      <c r="E244" s="765" t="s">
        <v>3286</v>
      </c>
      <c r="F244" s="765"/>
      <c r="G244" s="765"/>
    </row>
    <row r="245" spans="1:7" ht="15">
      <c r="A245" s="765" t="s">
        <v>30</v>
      </c>
      <c r="B245" s="765" t="s">
        <v>31</v>
      </c>
      <c r="C245" s="765" t="s">
        <v>1568</v>
      </c>
      <c r="D245" s="765">
        <v>1</v>
      </c>
      <c r="E245" s="765" t="s">
        <v>3287</v>
      </c>
      <c r="F245" s="765" t="s">
        <v>3288</v>
      </c>
      <c r="G245" s="765" t="s">
        <v>3289</v>
      </c>
    </row>
    <row r="246" spans="1:7" ht="15">
      <c r="A246" s="765" t="s">
        <v>30</v>
      </c>
      <c r="B246" s="765" t="s">
        <v>31</v>
      </c>
      <c r="C246" s="765" t="s">
        <v>1568</v>
      </c>
      <c r="D246" s="765">
        <v>2</v>
      </c>
      <c r="E246" s="765" t="s">
        <v>3290</v>
      </c>
      <c r="F246" s="765" t="s">
        <v>3291</v>
      </c>
      <c r="G246" s="765" t="s">
        <v>3292</v>
      </c>
    </row>
    <row r="247" spans="1:7" ht="15">
      <c r="A247" s="765" t="s">
        <v>30</v>
      </c>
      <c r="B247" s="765" t="s">
        <v>31</v>
      </c>
      <c r="C247" s="765" t="s">
        <v>1568</v>
      </c>
      <c r="D247" s="765">
        <v>3</v>
      </c>
      <c r="E247" s="765" t="s">
        <v>3293</v>
      </c>
      <c r="F247" s="765" t="s">
        <v>3294</v>
      </c>
      <c r="G247" s="765" t="s">
        <v>3295</v>
      </c>
    </row>
    <row r="248" spans="1:7" ht="15">
      <c r="A248" s="765" t="s">
        <v>30</v>
      </c>
      <c r="B248" s="765" t="s">
        <v>31</v>
      </c>
      <c r="C248" s="765" t="s">
        <v>2262</v>
      </c>
      <c r="D248" s="765">
        <v>1</v>
      </c>
      <c r="E248" s="765" t="s">
        <v>3296</v>
      </c>
      <c r="F248" s="765" t="s">
        <v>3297</v>
      </c>
      <c r="G248" s="765" t="s">
        <v>3298</v>
      </c>
    </row>
    <row r="249" spans="1:7" ht="15">
      <c r="A249" s="765" t="s">
        <v>30</v>
      </c>
      <c r="B249" s="765" t="s">
        <v>31</v>
      </c>
      <c r="C249" s="765" t="s">
        <v>2262</v>
      </c>
      <c r="D249" s="765">
        <v>2</v>
      </c>
      <c r="E249" s="765" t="s">
        <v>3299</v>
      </c>
      <c r="F249" s="765" t="s">
        <v>3300</v>
      </c>
      <c r="G249" s="765" t="s">
        <v>3301</v>
      </c>
    </row>
    <row r="250" spans="1:7" ht="15">
      <c r="A250" s="765" t="s">
        <v>30</v>
      </c>
      <c r="B250" s="765" t="s">
        <v>31</v>
      </c>
      <c r="C250" s="765" t="s">
        <v>2262</v>
      </c>
      <c r="D250" s="765">
        <v>3</v>
      </c>
      <c r="E250" s="765" t="s">
        <v>3302</v>
      </c>
      <c r="F250" s="765" t="s">
        <v>3303</v>
      </c>
      <c r="G250" s="765" t="s">
        <v>3304</v>
      </c>
    </row>
    <row r="251" spans="1:7" ht="15">
      <c r="A251" s="765" t="s">
        <v>30</v>
      </c>
      <c r="B251" s="765" t="s">
        <v>31</v>
      </c>
      <c r="C251" s="765" t="s">
        <v>2273</v>
      </c>
      <c r="D251" s="765">
        <v>1</v>
      </c>
      <c r="E251" s="765" t="s">
        <v>3305</v>
      </c>
      <c r="F251" s="765" t="s">
        <v>3306</v>
      </c>
      <c r="G251" s="765" t="s">
        <v>3307</v>
      </c>
    </row>
    <row r="252" spans="1:7" ht="15">
      <c r="A252" s="765" t="s">
        <v>30</v>
      </c>
      <c r="B252" s="765" t="s">
        <v>31</v>
      </c>
      <c r="C252" s="765" t="s">
        <v>2273</v>
      </c>
      <c r="D252" s="765">
        <v>2</v>
      </c>
      <c r="E252" s="765" t="s">
        <v>3308</v>
      </c>
      <c r="F252" s="765" t="s">
        <v>3309</v>
      </c>
      <c r="G252" s="765" t="s">
        <v>3310</v>
      </c>
    </row>
    <row r="253" spans="1:7" ht="15">
      <c r="A253" s="765" t="s">
        <v>30</v>
      </c>
      <c r="B253" s="765" t="s">
        <v>31</v>
      </c>
      <c r="C253" s="765" t="s">
        <v>2273</v>
      </c>
      <c r="D253" s="765">
        <v>3</v>
      </c>
      <c r="E253" s="765" t="s">
        <v>3311</v>
      </c>
      <c r="F253" s="765" t="s">
        <v>3312</v>
      </c>
      <c r="G253" s="765" t="s">
        <v>3313</v>
      </c>
    </row>
    <row r="254" spans="1:7" ht="15">
      <c r="A254" s="765" t="s">
        <v>30</v>
      </c>
      <c r="B254" s="765" t="s">
        <v>31</v>
      </c>
      <c r="C254" s="765" t="s">
        <v>2284</v>
      </c>
      <c r="D254" s="765">
        <v>1</v>
      </c>
      <c r="E254" s="765" t="s">
        <v>3314</v>
      </c>
      <c r="F254" s="765" t="s">
        <v>3315</v>
      </c>
      <c r="G254" s="765" t="s">
        <v>3316</v>
      </c>
    </row>
    <row r="255" spans="1:7" ht="15">
      <c r="A255" s="765" t="s">
        <v>30</v>
      </c>
      <c r="B255" s="765" t="s">
        <v>31</v>
      </c>
      <c r="C255" s="765" t="s">
        <v>2284</v>
      </c>
      <c r="D255" s="765">
        <v>2</v>
      </c>
      <c r="E255" s="765" t="s">
        <v>3317</v>
      </c>
      <c r="F255" s="765" t="s">
        <v>3318</v>
      </c>
      <c r="G255" s="765" t="s">
        <v>3319</v>
      </c>
    </row>
    <row r="256" spans="1:7" ht="15">
      <c r="A256" s="765" t="s">
        <v>30</v>
      </c>
      <c r="B256" s="765" t="s">
        <v>31</v>
      </c>
      <c r="C256" s="765" t="s">
        <v>2284</v>
      </c>
      <c r="D256" s="765">
        <v>3</v>
      </c>
      <c r="E256" s="765" t="s">
        <v>3320</v>
      </c>
      <c r="F256" s="765" t="s">
        <v>3321</v>
      </c>
      <c r="G256" s="765" t="s">
        <v>3322</v>
      </c>
    </row>
    <row r="257" spans="1:7" ht="15">
      <c r="A257" s="765" t="s">
        <v>30</v>
      </c>
      <c r="B257" s="765" t="s">
        <v>32</v>
      </c>
      <c r="C257" s="765" t="s">
        <v>2659</v>
      </c>
      <c r="D257" s="765">
        <v>1</v>
      </c>
      <c r="E257" s="765" t="s">
        <v>3323</v>
      </c>
      <c r="F257" s="765"/>
      <c r="G257" s="765"/>
    </row>
    <row r="258" spans="1:7" ht="15">
      <c r="A258" s="765" t="s">
        <v>30</v>
      </c>
      <c r="B258" s="765" t="s">
        <v>32</v>
      </c>
      <c r="C258" s="765" t="s">
        <v>2659</v>
      </c>
      <c r="D258" s="765">
        <v>2</v>
      </c>
      <c r="E258" s="765" t="s">
        <v>3324</v>
      </c>
      <c r="F258" s="765"/>
      <c r="G258" s="765"/>
    </row>
    <row r="259" spans="1:7" ht="15">
      <c r="A259" s="765" t="s">
        <v>30</v>
      </c>
      <c r="B259" s="765" t="s">
        <v>32</v>
      </c>
      <c r="C259" s="765" t="s">
        <v>2659</v>
      </c>
      <c r="D259" s="765">
        <v>3</v>
      </c>
      <c r="E259" s="765" t="s">
        <v>3325</v>
      </c>
      <c r="F259" s="765"/>
      <c r="G259" s="765"/>
    </row>
    <row r="260" spans="1:7" ht="15">
      <c r="A260" s="765" t="s">
        <v>30</v>
      </c>
      <c r="B260" s="765" t="s">
        <v>32</v>
      </c>
      <c r="C260" s="765" t="s">
        <v>1568</v>
      </c>
      <c r="D260" s="765">
        <v>1</v>
      </c>
      <c r="E260" s="765" t="s">
        <v>3326</v>
      </c>
      <c r="F260" s="765" t="s">
        <v>3327</v>
      </c>
      <c r="G260" s="765" t="s">
        <v>3328</v>
      </c>
    </row>
    <row r="261" spans="1:7" ht="15">
      <c r="A261" s="765" t="s">
        <v>30</v>
      </c>
      <c r="B261" s="765" t="s">
        <v>32</v>
      </c>
      <c r="C261" s="765" t="s">
        <v>1568</v>
      </c>
      <c r="D261" s="765">
        <v>2</v>
      </c>
      <c r="E261" s="765" t="s">
        <v>3329</v>
      </c>
      <c r="F261" s="765" t="s">
        <v>3330</v>
      </c>
      <c r="G261" s="765" t="s">
        <v>3331</v>
      </c>
    </row>
    <row r="262" spans="1:7" ht="15">
      <c r="A262" s="765" t="s">
        <v>30</v>
      </c>
      <c r="B262" s="765" t="s">
        <v>32</v>
      </c>
      <c r="C262" s="765" t="s">
        <v>1568</v>
      </c>
      <c r="D262" s="765">
        <v>3</v>
      </c>
      <c r="E262" s="765" t="s">
        <v>3332</v>
      </c>
      <c r="F262" s="765" t="s">
        <v>3333</v>
      </c>
      <c r="G262" s="765" t="s">
        <v>3334</v>
      </c>
    </row>
    <row r="263" spans="1:7" ht="15">
      <c r="A263" s="765" t="s">
        <v>30</v>
      </c>
      <c r="B263" s="765" t="s">
        <v>32</v>
      </c>
      <c r="C263" s="765" t="s">
        <v>2262</v>
      </c>
      <c r="D263" s="765">
        <v>1</v>
      </c>
      <c r="E263" s="765" t="s">
        <v>3335</v>
      </c>
      <c r="F263" s="765" t="s">
        <v>3336</v>
      </c>
      <c r="G263" s="765" t="s">
        <v>3337</v>
      </c>
    </row>
    <row r="264" spans="1:7" ht="15">
      <c r="A264" s="765" t="s">
        <v>30</v>
      </c>
      <c r="B264" s="765" t="s">
        <v>32</v>
      </c>
      <c r="C264" s="765" t="s">
        <v>2262</v>
      </c>
      <c r="D264" s="765">
        <v>2</v>
      </c>
      <c r="E264" s="765" t="s">
        <v>3338</v>
      </c>
      <c r="F264" s="765" t="s">
        <v>3339</v>
      </c>
      <c r="G264" s="765" t="s">
        <v>3340</v>
      </c>
    </row>
    <row r="265" spans="1:7" ht="15">
      <c r="A265" s="765" t="s">
        <v>30</v>
      </c>
      <c r="B265" s="765" t="s">
        <v>32</v>
      </c>
      <c r="C265" s="765" t="s">
        <v>2262</v>
      </c>
      <c r="D265" s="765">
        <v>3</v>
      </c>
      <c r="E265" s="765" t="s">
        <v>3341</v>
      </c>
      <c r="F265" s="765" t="s">
        <v>3342</v>
      </c>
      <c r="G265" s="765" t="s">
        <v>3343</v>
      </c>
    </row>
    <row r="266" spans="1:7" ht="15">
      <c r="A266" s="765" t="s">
        <v>30</v>
      </c>
      <c r="B266" s="765" t="s">
        <v>32</v>
      </c>
      <c r="C266" s="765" t="s">
        <v>2273</v>
      </c>
      <c r="D266" s="765">
        <v>1</v>
      </c>
      <c r="E266" s="765" t="s">
        <v>3344</v>
      </c>
      <c r="F266" s="765" t="s">
        <v>3345</v>
      </c>
      <c r="G266" s="765" t="s">
        <v>3346</v>
      </c>
    </row>
    <row r="267" spans="1:7" ht="15">
      <c r="A267" s="765" t="s">
        <v>30</v>
      </c>
      <c r="B267" s="765" t="s">
        <v>32</v>
      </c>
      <c r="C267" s="765" t="s">
        <v>2273</v>
      </c>
      <c r="D267" s="765">
        <v>2</v>
      </c>
      <c r="E267" s="765" t="s">
        <v>3347</v>
      </c>
      <c r="F267" s="765" t="s">
        <v>3348</v>
      </c>
      <c r="G267" s="765" t="s">
        <v>3349</v>
      </c>
    </row>
    <row r="268" spans="1:7" ht="15">
      <c r="A268" s="765" t="s">
        <v>30</v>
      </c>
      <c r="B268" s="765" t="s">
        <v>32</v>
      </c>
      <c r="C268" s="765" t="s">
        <v>2273</v>
      </c>
      <c r="D268" s="765">
        <v>3</v>
      </c>
      <c r="E268" s="765" t="s">
        <v>3350</v>
      </c>
      <c r="F268" s="765" t="s">
        <v>3351</v>
      </c>
      <c r="G268" s="765" t="s">
        <v>3352</v>
      </c>
    </row>
    <row r="269" spans="1:7" ht="15">
      <c r="A269" s="765" t="s">
        <v>30</v>
      </c>
      <c r="B269" s="765" t="s">
        <v>32</v>
      </c>
      <c r="C269" s="765" t="s">
        <v>2284</v>
      </c>
      <c r="D269" s="765">
        <v>1</v>
      </c>
      <c r="E269" s="765" t="s">
        <v>3353</v>
      </c>
      <c r="F269" s="765" t="s">
        <v>3354</v>
      </c>
      <c r="G269" s="765" t="s">
        <v>3355</v>
      </c>
    </row>
    <row r="270" spans="1:7" ht="15">
      <c r="A270" s="765" t="s">
        <v>30</v>
      </c>
      <c r="B270" s="765" t="s">
        <v>32</v>
      </c>
      <c r="C270" s="765" t="s">
        <v>2284</v>
      </c>
      <c r="D270" s="765">
        <v>2</v>
      </c>
      <c r="E270" s="765" t="s">
        <v>3356</v>
      </c>
      <c r="F270" s="765" t="s">
        <v>3357</v>
      </c>
      <c r="G270" s="765" t="s">
        <v>3358</v>
      </c>
    </row>
    <row r="271" spans="1:7" ht="15">
      <c r="A271" s="765" t="s">
        <v>30</v>
      </c>
      <c r="B271" s="765" t="s">
        <v>32</v>
      </c>
      <c r="C271" s="765" t="s">
        <v>2284</v>
      </c>
      <c r="D271" s="765">
        <v>3</v>
      </c>
      <c r="E271" s="765" t="s">
        <v>3359</v>
      </c>
      <c r="F271" s="765" t="s">
        <v>3360</v>
      </c>
      <c r="G271" s="765" t="s">
        <v>3361</v>
      </c>
    </row>
    <row r="272" spans="1:7" ht="15">
      <c r="A272" s="765" t="s">
        <v>30</v>
      </c>
      <c r="B272" s="765" t="s">
        <v>33</v>
      </c>
      <c r="C272" s="765" t="s">
        <v>2659</v>
      </c>
      <c r="D272" s="765">
        <v>1</v>
      </c>
      <c r="E272" s="765" t="s">
        <v>3362</v>
      </c>
      <c r="F272" s="765"/>
      <c r="G272" s="765"/>
    </row>
    <row r="273" spans="1:7" ht="15">
      <c r="A273" s="765" t="s">
        <v>30</v>
      </c>
      <c r="B273" s="765" t="s">
        <v>33</v>
      </c>
      <c r="C273" s="765" t="s">
        <v>2659</v>
      </c>
      <c r="D273" s="765">
        <v>2</v>
      </c>
      <c r="E273" s="765" t="s">
        <v>3363</v>
      </c>
      <c r="F273" s="765"/>
      <c r="G273" s="765"/>
    </row>
    <row r="274" spans="1:7" ht="15">
      <c r="A274" s="765" t="s">
        <v>30</v>
      </c>
      <c r="B274" s="765" t="s">
        <v>33</v>
      </c>
      <c r="C274" s="765" t="s">
        <v>2659</v>
      </c>
      <c r="D274" s="765">
        <v>3</v>
      </c>
      <c r="E274" s="765" t="s">
        <v>3364</v>
      </c>
      <c r="F274" s="765"/>
      <c r="G274" s="765"/>
    </row>
    <row r="275" spans="1:7" ht="15">
      <c r="A275" s="765" t="s">
        <v>30</v>
      </c>
      <c r="B275" s="765" t="s">
        <v>33</v>
      </c>
      <c r="C275" s="765" t="s">
        <v>1568</v>
      </c>
      <c r="D275" s="765">
        <v>1</v>
      </c>
      <c r="E275" s="765" t="s">
        <v>3365</v>
      </c>
      <c r="F275" s="765" t="s">
        <v>3366</v>
      </c>
      <c r="G275" s="765" t="s">
        <v>3367</v>
      </c>
    </row>
    <row r="276" spans="1:7" ht="15">
      <c r="A276" s="765" t="s">
        <v>30</v>
      </c>
      <c r="B276" s="765" t="s">
        <v>33</v>
      </c>
      <c r="C276" s="765" t="s">
        <v>1568</v>
      </c>
      <c r="D276" s="765">
        <v>2</v>
      </c>
      <c r="E276" s="765" t="s">
        <v>3368</v>
      </c>
      <c r="F276" s="765" t="s">
        <v>3369</v>
      </c>
      <c r="G276" s="765" t="s">
        <v>3370</v>
      </c>
    </row>
    <row r="277" spans="1:7" ht="15">
      <c r="A277" s="765" t="s">
        <v>30</v>
      </c>
      <c r="B277" s="765" t="s">
        <v>33</v>
      </c>
      <c r="C277" s="765" t="s">
        <v>1568</v>
      </c>
      <c r="D277" s="765">
        <v>3</v>
      </c>
      <c r="E277" s="765" t="s">
        <v>3371</v>
      </c>
      <c r="F277" s="765" t="s">
        <v>3372</v>
      </c>
      <c r="G277" s="765" t="s">
        <v>3373</v>
      </c>
    </row>
    <row r="278" spans="1:7" ht="15">
      <c r="A278" s="765" t="s">
        <v>30</v>
      </c>
      <c r="B278" s="765" t="s">
        <v>33</v>
      </c>
      <c r="C278" s="765" t="s">
        <v>2262</v>
      </c>
      <c r="D278" s="765">
        <v>1</v>
      </c>
      <c r="E278" s="765" t="s">
        <v>3374</v>
      </c>
      <c r="F278" s="765" t="s">
        <v>3375</v>
      </c>
      <c r="G278" s="765" t="s">
        <v>3376</v>
      </c>
    </row>
    <row r="279" spans="1:7" ht="15">
      <c r="A279" s="765" t="s">
        <v>30</v>
      </c>
      <c r="B279" s="765" t="s">
        <v>33</v>
      </c>
      <c r="C279" s="765" t="s">
        <v>2262</v>
      </c>
      <c r="D279" s="765">
        <v>2</v>
      </c>
      <c r="E279" s="765" t="s">
        <v>3377</v>
      </c>
      <c r="F279" s="765" t="s">
        <v>3378</v>
      </c>
      <c r="G279" s="765" t="s">
        <v>3379</v>
      </c>
    </row>
    <row r="280" spans="1:7" ht="15">
      <c r="A280" s="765" t="s">
        <v>30</v>
      </c>
      <c r="B280" s="765" t="s">
        <v>33</v>
      </c>
      <c r="C280" s="765" t="s">
        <v>2262</v>
      </c>
      <c r="D280" s="765">
        <v>3</v>
      </c>
      <c r="E280" s="765" t="s">
        <v>3380</v>
      </c>
      <c r="F280" s="765" t="s">
        <v>3381</v>
      </c>
      <c r="G280" s="765" t="s">
        <v>3382</v>
      </c>
    </row>
    <row r="281" spans="1:7" ht="15">
      <c r="A281" s="765" t="s">
        <v>30</v>
      </c>
      <c r="B281" s="765" t="s">
        <v>33</v>
      </c>
      <c r="C281" s="765" t="s">
        <v>2273</v>
      </c>
      <c r="D281" s="765">
        <v>1</v>
      </c>
      <c r="E281" s="765" t="s">
        <v>3383</v>
      </c>
      <c r="F281" s="765" t="s">
        <v>3384</v>
      </c>
      <c r="G281" s="765" t="s">
        <v>3385</v>
      </c>
    </row>
    <row r="282" spans="1:7" ht="15">
      <c r="A282" s="765" t="s">
        <v>30</v>
      </c>
      <c r="B282" s="765" t="s">
        <v>33</v>
      </c>
      <c r="C282" s="765" t="s">
        <v>2273</v>
      </c>
      <c r="D282" s="765">
        <v>2</v>
      </c>
      <c r="E282" s="765" t="s">
        <v>3386</v>
      </c>
      <c r="F282" s="765" t="s">
        <v>3387</v>
      </c>
      <c r="G282" s="765" t="s">
        <v>3388</v>
      </c>
    </row>
    <row r="283" spans="1:7" ht="15">
      <c r="A283" s="765" t="s">
        <v>30</v>
      </c>
      <c r="B283" s="765" t="s">
        <v>33</v>
      </c>
      <c r="C283" s="765" t="s">
        <v>2273</v>
      </c>
      <c r="D283" s="765">
        <v>3</v>
      </c>
      <c r="E283" s="765" t="s">
        <v>3389</v>
      </c>
      <c r="F283" s="765" t="s">
        <v>3390</v>
      </c>
      <c r="G283" s="765" t="s">
        <v>3391</v>
      </c>
    </row>
    <row r="284" spans="1:7" ht="15">
      <c r="A284" s="765" t="s">
        <v>30</v>
      </c>
      <c r="B284" s="765" t="s">
        <v>33</v>
      </c>
      <c r="C284" s="765" t="s">
        <v>2284</v>
      </c>
      <c r="D284" s="765">
        <v>1</v>
      </c>
      <c r="E284" s="765" t="s">
        <v>3392</v>
      </c>
      <c r="F284" s="765" t="s">
        <v>3393</v>
      </c>
      <c r="G284" s="765" t="s">
        <v>3394</v>
      </c>
    </row>
    <row r="285" spans="1:7" ht="15">
      <c r="A285" s="765" t="s">
        <v>30</v>
      </c>
      <c r="B285" s="765" t="s">
        <v>33</v>
      </c>
      <c r="C285" s="765" t="s">
        <v>2284</v>
      </c>
      <c r="D285" s="765">
        <v>2</v>
      </c>
      <c r="E285" s="765" t="s">
        <v>3395</v>
      </c>
      <c r="F285" s="765" t="s">
        <v>3396</v>
      </c>
      <c r="G285" s="765" t="s">
        <v>3397</v>
      </c>
    </row>
    <row r="286" spans="1:7" ht="15">
      <c r="A286" s="765" t="s">
        <v>30</v>
      </c>
      <c r="B286" s="765" t="s">
        <v>33</v>
      </c>
      <c r="C286" s="765" t="s">
        <v>2284</v>
      </c>
      <c r="D286" s="765">
        <v>3</v>
      </c>
      <c r="E286" s="765" t="s">
        <v>3398</v>
      </c>
      <c r="F286" s="765" t="s">
        <v>3399</v>
      </c>
      <c r="G286" s="765" t="s">
        <v>3400</v>
      </c>
    </row>
    <row r="287" spans="1:7" ht="15">
      <c r="A287" s="765" t="s">
        <v>35</v>
      </c>
      <c r="B287" s="765" t="s">
        <v>36</v>
      </c>
      <c r="C287" s="765" t="s">
        <v>2659</v>
      </c>
      <c r="D287" s="765">
        <v>1</v>
      </c>
      <c r="E287" s="765" t="s">
        <v>3401</v>
      </c>
      <c r="F287" s="765"/>
      <c r="G287" s="765"/>
    </row>
    <row r="288" spans="1:7" ht="15">
      <c r="A288" s="765" t="s">
        <v>35</v>
      </c>
      <c r="B288" s="765" t="s">
        <v>36</v>
      </c>
      <c r="C288" s="765" t="s">
        <v>2659</v>
      </c>
      <c r="D288" s="765">
        <v>2</v>
      </c>
      <c r="E288" s="765" t="s">
        <v>3402</v>
      </c>
      <c r="F288" s="765"/>
      <c r="G288" s="765"/>
    </row>
    <row r="289" spans="1:7" ht="15">
      <c r="A289" s="765" t="s">
        <v>35</v>
      </c>
      <c r="B289" s="765" t="s">
        <v>36</v>
      </c>
      <c r="C289" s="765" t="s">
        <v>2659</v>
      </c>
      <c r="D289" s="765">
        <v>3</v>
      </c>
      <c r="E289" s="765" t="s">
        <v>3403</v>
      </c>
      <c r="F289" s="765"/>
      <c r="G289" s="765"/>
    </row>
    <row r="290" spans="1:7" ht="15">
      <c r="A290" s="765" t="s">
        <v>35</v>
      </c>
      <c r="B290" s="765" t="s">
        <v>36</v>
      </c>
      <c r="C290" s="765" t="s">
        <v>1568</v>
      </c>
      <c r="D290" s="765">
        <v>1</v>
      </c>
      <c r="E290" s="765" t="s">
        <v>3404</v>
      </c>
      <c r="F290" s="765" t="s">
        <v>3405</v>
      </c>
      <c r="G290" s="765" t="s">
        <v>3406</v>
      </c>
    </row>
    <row r="291" spans="1:7" ht="15">
      <c r="A291" s="765" t="s">
        <v>35</v>
      </c>
      <c r="B291" s="765" t="s">
        <v>36</v>
      </c>
      <c r="C291" s="765" t="s">
        <v>1568</v>
      </c>
      <c r="D291" s="765">
        <v>2</v>
      </c>
      <c r="E291" s="765" t="s">
        <v>3407</v>
      </c>
      <c r="F291" s="765" t="s">
        <v>3408</v>
      </c>
      <c r="G291" s="765" t="s">
        <v>3409</v>
      </c>
    </row>
    <row r="292" spans="1:7" ht="15">
      <c r="A292" s="765" t="s">
        <v>35</v>
      </c>
      <c r="B292" s="765" t="s">
        <v>36</v>
      </c>
      <c r="C292" s="765" t="s">
        <v>1568</v>
      </c>
      <c r="D292" s="765">
        <v>3</v>
      </c>
      <c r="E292" s="765" t="s">
        <v>3410</v>
      </c>
      <c r="F292" s="765" t="s">
        <v>3411</v>
      </c>
      <c r="G292" s="765" t="s">
        <v>3412</v>
      </c>
    </row>
    <row r="293" spans="1:7" ht="15">
      <c r="A293" s="765" t="s">
        <v>35</v>
      </c>
      <c r="B293" s="765" t="s">
        <v>36</v>
      </c>
      <c r="C293" s="765" t="s">
        <v>2262</v>
      </c>
      <c r="D293" s="765">
        <v>1</v>
      </c>
      <c r="E293" s="765" t="s">
        <v>3413</v>
      </c>
      <c r="F293" s="765" t="s">
        <v>3414</v>
      </c>
      <c r="G293" s="765" t="s">
        <v>3415</v>
      </c>
    </row>
    <row r="294" spans="1:7" ht="15">
      <c r="A294" s="765" t="s">
        <v>35</v>
      </c>
      <c r="B294" s="765" t="s">
        <v>36</v>
      </c>
      <c r="C294" s="765" t="s">
        <v>2262</v>
      </c>
      <c r="D294" s="765">
        <v>2</v>
      </c>
      <c r="E294" s="765" t="s">
        <v>3416</v>
      </c>
      <c r="F294" s="765" t="s">
        <v>3417</v>
      </c>
      <c r="G294" s="765" t="s">
        <v>3418</v>
      </c>
    </row>
    <row r="295" spans="1:7" ht="15">
      <c r="A295" s="765" t="s">
        <v>35</v>
      </c>
      <c r="B295" s="765" t="s">
        <v>36</v>
      </c>
      <c r="C295" s="765" t="s">
        <v>2262</v>
      </c>
      <c r="D295" s="765">
        <v>3</v>
      </c>
      <c r="E295" s="765" t="s">
        <v>3419</v>
      </c>
      <c r="F295" s="765" t="s">
        <v>3420</v>
      </c>
      <c r="G295" s="765" t="s">
        <v>3421</v>
      </c>
    </row>
    <row r="296" spans="1:7" ht="15">
      <c r="A296" s="765" t="s">
        <v>35</v>
      </c>
      <c r="B296" s="765" t="s">
        <v>36</v>
      </c>
      <c r="C296" s="765" t="s">
        <v>2273</v>
      </c>
      <c r="D296" s="765">
        <v>1</v>
      </c>
      <c r="E296" s="765" t="s">
        <v>3422</v>
      </c>
      <c r="F296" s="765" t="s">
        <v>3423</v>
      </c>
      <c r="G296" s="765" t="s">
        <v>3424</v>
      </c>
    </row>
    <row r="297" spans="1:7" ht="15">
      <c r="A297" s="765" t="s">
        <v>35</v>
      </c>
      <c r="B297" s="765" t="s">
        <v>36</v>
      </c>
      <c r="C297" s="765" t="s">
        <v>2273</v>
      </c>
      <c r="D297" s="765">
        <v>2</v>
      </c>
      <c r="E297" s="765" t="s">
        <v>3425</v>
      </c>
      <c r="F297" s="765" t="s">
        <v>3426</v>
      </c>
      <c r="G297" s="765" t="s">
        <v>3427</v>
      </c>
    </row>
    <row r="298" spans="1:7" ht="15">
      <c r="A298" s="765" t="s">
        <v>35</v>
      </c>
      <c r="B298" s="765" t="s">
        <v>36</v>
      </c>
      <c r="C298" s="765" t="s">
        <v>2273</v>
      </c>
      <c r="D298" s="765">
        <v>3</v>
      </c>
      <c r="E298" s="765" t="s">
        <v>3428</v>
      </c>
      <c r="F298" s="765" t="s">
        <v>3429</v>
      </c>
      <c r="G298" s="765" t="s">
        <v>3430</v>
      </c>
    </row>
    <row r="299" spans="1:7" ht="15">
      <c r="A299" s="765" t="s">
        <v>35</v>
      </c>
      <c r="B299" s="765" t="s">
        <v>36</v>
      </c>
      <c r="C299" s="765" t="s">
        <v>2284</v>
      </c>
      <c r="D299" s="765">
        <v>1</v>
      </c>
      <c r="E299" s="765" t="s">
        <v>3431</v>
      </c>
      <c r="F299" s="765" t="s">
        <v>3432</v>
      </c>
      <c r="G299" s="765" t="s">
        <v>3433</v>
      </c>
    </row>
    <row r="300" spans="1:7" ht="15">
      <c r="A300" s="765" t="s">
        <v>35</v>
      </c>
      <c r="B300" s="765" t="s">
        <v>36</v>
      </c>
      <c r="C300" s="765" t="s">
        <v>2284</v>
      </c>
      <c r="D300" s="765">
        <v>2</v>
      </c>
      <c r="E300" s="765" t="s">
        <v>3434</v>
      </c>
      <c r="F300" s="765" t="s">
        <v>3435</v>
      </c>
      <c r="G300" s="765" t="s">
        <v>3436</v>
      </c>
    </row>
    <row r="301" spans="1:7" ht="15">
      <c r="A301" s="765" t="s">
        <v>35</v>
      </c>
      <c r="B301" s="765" t="s">
        <v>36</v>
      </c>
      <c r="C301" s="765" t="s">
        <v>2284</v>
      </c>
      <c r="D301" s="765">
        <v>3</v>
      </c>
      <c r="E301" s="765" t="s">
        <v>3437</v>
      </c>
      <c r="F301" s="765" t="s">
        <v>3438</v>
      </c>
      <c r="G301" s="765" t="s">
        <v>3439</v>
      </c>
    </row>
    <row r="302" spans="1:7" ht="15">
      <c r="A302" s="765" t="s">
        <v>35</v>
      </c>
      <c r="B302" s="765" t="s">
        <v>37</v>
      </c>
      <c r="C302" s="765" t="s">
        <v>2659</v>
      </c>
      <c r="D302" s="765">
        <v>1</v>
      </c>
      <c r="E302" s="765" t="s">
        <v>3440</v>
      </c>
      <c r="F302" s="765"/>
      <c r="G302" s="765"/>
    </row>
    <row r="303" spans="1:7" ht="15">
      <c r="A303" s="765" t="s">
        <v>35</v>
      </c>
      <c r="B303" s="765" t="s">
        <v>37</v>
      </c>
      <c r="C303" s="765" t="s">
        <v>2659</v>
      </c>
      <c r="D303" s="765">
        <v>2</v>
      </c>
      <c r="E303" s="765" t="s">
        <v>3441</v>
      </c>
      <c r="F303" s="765"/>
      <c r="G303" s="765"/>
    </row>
    <row r="304" spans="1:7" ht="15">
      <c r="A304" s="765" t="s">
        <v>35</v>
      </c>
      <c r="B304" s="765" t="s">
        <v>37</v>
      </c>
      <c r="C304" s="765" t="s">
        <v>2659</v>
      </c>
      <c r="D304" s="765">
        <v>3</v>
      </c>
      <c r="E304" s="765" t="s">
        <v>3442</v>
      </c>
      <c r="F304" s="765"/>
      <c r="G304" s="765"/>
    </row>
    <row r="305" spans="1:7" ht="15">
      <c r="A305" s="765" t="s">
        <v>35</v>
      </c>
      <c r="B305" s="765" t="s">
        <v>37</v>
      </c>
      <c r="C305" s="765" t="s">
        <v>1568</v>
      </c>
      <c r="D305" s="765">
        <v>1</v>
      </c>
      <c r="E305" s="765" t="s">
        <v>3443</v>
      </c>
      <c r="F305" s="765" t="s">
        <v>3444</v>
      </c>
      <c r="G305" s="765" t="s">
        <v>3445</v>
      </c>
    </row>
    <row r="306" spans="1:7" ht="15">
      <c r="A306" s="765" t="s">
        <v>35</v>
      </c>
      <c r="B306" s="765" t="s">
        <v>37</v>
      </c>
      <c r="C306" s="765" t="s">
        <v>1568</v>
      </c>
      <c r="D306" s="765">
        <v>2</v>
      </c>
      <c r="E306" s="765" t="s">
        <v>3446</v>
      </c>
      <c r="F306" s="765" t="s">
        <v>3447</v>
      </c>
      <c r="G306" s="765" t="s">
        <v>3448</v>
      </c>
    </row>
    <row r="307" spans="1:7" ht="15">
      <c r="A307" s="765" t="s">
        <v>35</v>
      </c>
      <c r="B307" s="765" t="s">
        <v>37</v>
      </c>
      <c r="C307" s="765" t="s">
        <v>1568</v>
      </c>
      <c r="D307" s="765">
        <v>3</v>
      </c>
      <c r="E307" s="765" t="s">
        <v>3449</v>
      </c>
      <c r="F307" s="765" t="s">
        <v>3450</v>
      </c>
      <c r="G307" s="765" t="s">
        <v>3451</v>
      </c>
    </row>
    <row r="308" spans="1:7" ht="15">
      <c r="A308" s="765" t="s">
        <v>35</v>
      </c>
      <c r="B308" s="765" t="s">
        <v>37</v>
      </c>
      <c r="C308" s="765" t="s">
        <v>2262</v>
      </c>
      <c r="D308" s="765">
        <v>1</v>
      </c>
      <c r="E308" s="765" t="s">
        <v>3452</v>
      </c>
      <c r="F308" s="765" t="s">
        <v>3453</v>
      </c>
      <c r="G308" s="765" t="s">
        <v>3454</v>
      </c>
    </row>
    <row r="309" spans="1:7" ht="15">
      <c r="A309" s="765" t="s">
        <v>35</v>
      </c>
      <c r="B309" s="765" t="s">
        <v>37</v>
      </c>
      <c r="C309" s="765" t="s">
        <v>2262</v>
      </c>
      <c r="D309" s="765">
        <v>2</v>
      </c>
      <c r="E309" s="765" t="s">
        <v>3455</v>
      </c>
      <c r="F309" s="765" t="s">
        <v>3456</v>
      </c>
      <c r="G309" s="765" t="s">
        <v>3457</v>
      </c>
    </row>
    <row r="310" spans="1:7" ht="15">
      <c r="A310" s="765" t="s">
        <v>35</v>
      </c>
      <c r="B310" s="765" t="s">
        <v>37</v>
      </c>
      <c r="C310" s="765" t="s">
        <v>2262</v>
      </c>
      <c r="D310" s="765">
        <v>3</v>
      </c>
      <c r="E310" s="765" t="s">
        <v>3458</v>
      </c>
      <c r="F310" s="765" t="s">
        <v>3459</v>
      </c>
      <c r="G310" s="765" t="s">
        <v>3460</v>
      </c>
    </row>
    <row r="311" spans="1:7" ht="15">
      <c r="A311" s="765" t="s">
        <v>35</v>
      </c>
      <c r="B311" s="765" t="s">
        <v>37</v>
      </c>
      <c r="C311" s="765" t="s">
        <v>2273</v>
      </c>
      <c r="D311" s="765">
        <v>1</v>
      </c>
      <c r="E311" s="765" t="s">
        <v>3461</v>
      </c>
      <c r="F311" s="765" t="s">
        <v>3462</v>
      </c>
      <c r="G311" s="765" t="s">
        <v>3463</v>
      </c>
    </row>
    <row r="312" spans="1:7" ht="15">
      <c r="A312" s="765" t="s">
        <v>35</v>
      </c>
      <c r="B312" s="765" t="s">
        <v>37</v>
      </c>
      <c r="C312" s="765" t="s">
        <v>2273</v>
      </c>
      <c r="D312" s="765">
        <v>2</v>
      </c>
      <c r="E312" s="765" t="s">
        <v>3464</v>
      </c>
      <c r="F312" s="765" t="s">
        <v>3465</v>
      </c>
      <c r="G312" s="765" t="s">
        <v>3466</v>
      </c>
    </row>
    <row r="313" spans="1:7" ht="15">
      <c r="A313" s="765" t="s">
        <v>35</v>
      </c>
      <c r="B313" s="765" t="s">
        <v>37</v>
      </c>
      <c r="C313" s="765" t="s">
        <v>2273</v>
      </c>
      <c r="D313" s="765">
        <v>3</v>
      </c>
      <c r="E313" s="765" t="s">
        <v>3467</v>
      </c>
      <c r="F313" s="765" t="s">
        <v>3468</v>
      </c>
      <c r="G313" s="765" t="s">
        <v>3469</v>
      </c>
    </row>
    <row r="314" spans="1:7" ht="15">
      <c r="A314" s="765" t="s">
        <v>35</v>
      </c>
      <c r="B314" s="765" t="s">
        <v>37</v>
      </c>
      <c r="C314" s="765" t="s">
        <v>2284</v>
      </c>
      <c r="D314" s="765">
        <v>1</v>
      </c>
      <c r="E314" s="765" t="s">
        <v>3470</v>
      </c>
      <c r="F314" s="765" t="s">
        <v>3471</v>
      </c>
      <c r="G314" s="765" t="s">
        <v>3472</v>
      </c>
    </row>
    <row r="315" spans="1:7" ht="15">
      <c r="A315" s="765" t="s">
        <v>35</v>
      </c>
      <c r="B315" s="765" t="s">
        <v>37</v>
      </c>
      <c r="C315" s="765" t="s">
        <v>2284</v>
      </c>
      <c r="D315" s="765">
        <v>2</v>
      </c>
      <c r="E315" s="765" t="s">
        <v>3473</v>
      </c>
      <c r="F315" s="765" t="s">
        <v>3474</v>
      </c>
      <c r="G315" s="765" t="s">
        <v>3475</v>
      </c>
    </row>
    <row r="316" spans="1:7" ht="15">
      <c r="A316" s="765" t="s">
        <v>35</v>
      </c>
      <c r="B316" s="765" t="s">
        <v>37</v>
      </c>
      <c r="C316" s="765" t="s">
        <v>2284</v>
      </c>
      <c r="D316" s="765">
        <v>3</v>
      </c>
      <c r="E316" s="765" t="s">
        <v>3476</v>
      </c>
      <c r="F316" s="765" t="s">
        <v>3477</v>
      </c>
      <c r="G316" s="765" t="s">
        <v>3478</v>
      </c>
    </row>
    <row r="317" spans="1:7" ht="15">
      <c r="A317" s="765" t="s">
        <v>35</v>
      </c>
      <c r="B317" s="765" t="s">
        <v>38</v>
      </c>
      <c r="C317" s="765" t="s">
        <v>2659</v>
      </c>
      <c r="D317" s="765">
        <v>1</v>
      </c>
      <c r="E317" s="765" t="s">
        <v>3479</v>
      </c>
      <c r="F317" s="765"/>
      <c r="G317" s="765"/>
    </row>
    <row r="318" spans="1:7" ht="15">
      <c r="A318" s="765" t="s">
        <v>35</v>
      </c>
      <c r="B318" s="765" t="s">
        <v>38</v>
      </c>
      <c r="C318" s="765" t="s">
        <v>2659</v>
      </c>
      <c r="D318" s="765">
        <v>2</v>
      </c>
      <c r="E318" s="765" t="s">
        <v>3480</v>
      </c>
      <c r="F318" s="765"/>
      <c r="G318" s="765"/>
    </row>
    <row r="319" spans="1:7" ht="15">
      <c r="A319" s="765" t="s">
        <v>35</v>
      </c>
      <c r="B319" s="765" t="s">
        <v>38</v>
      </c>
      <c r="C319" s="765" t="s">
        <v>2659</v>
      </c>
      <c r="D319" s="765">
        <v>3</v>
      </c>
      <c r="E319" s="765" t="s">
        <v>3481</v>
      </c>
      <c r="F319" s="765"/>
      <c r="G319" s="765"/>
    </row>
    <row r="320" spans="1:7" ht="15">
      <c r="A320" s="765" t="s">
        <v>35</v>
      </c>
      <c r="B320" s="765" t="s">
        <v>38</v>
      </c>
      <c r="C320" s="765" t="s">
        <v>1568</v>
      </c>
      <c r="D320" s="765">
        <v>1</v>
      </c>
      <c r="E320" s="765" t="s">
        <v>3482</v>
      </c>
      <c r="F320" s="765" t="s">
        <v>3483</v>
      </c>
      <c r="G320" s="765" t="s">
        <v>3484</v>
      </c>
    </row>
    <row r="321" spans="1:7" ht="15">
      <c r="A321" s="765" t="s">
        <v>35</v>
      </c>
      <c r="B321" s="765" t="s">
        <v>38</v>
      </c>
      <c r="C321" s="765" t="s">
        <v>1568</v>
      </c>
      <c r="D321" s="765">
        <v>2</v>
      </c>
      <c r="E321" s="765" t="s">
        <v>3485</v>
      </c>
      <c r="F321" s="765" t="s">
        <v>3486</v>
      </c>
      <c r="G321" s="765" t="s">
        <v>3487</v>
      </c>
    </row>
    <row r="322" spans="1:7" ht="15">
      <c r="A322" s="765" t="s">
        <v>35</v>
      </c>
      <c r="B322" s="765" t="s">
        <v>38</v>
      </c>
      <c r="C322" s="765" t="s">
        <v>1568</v>
      </c>
      <c r="D322" s="765">
        <v>3</v>
      </c>
      <c r="E322" s="765" t="s">
        <v>3488</v>
      </c>
      <c r="F322" s="765" t="s">
        <v>3489</v>
      </c>
      <c r="G322" s="765" t="s">
        <v>3490</v>
      </c>
    </row>
    <row r="323" spans="1:7" ht="15">
      <c r="A323" s="765" t="s">
        <v>35</v>
      </c>
      <c r="B323" s="765" t="s">
        <v>38</v>
      </c>
      <c r="C323" s="765" t="s">
        <v>2262</v>
      </c>
      <c r="D323" s="765">
        <v>1</v>
      </c>
      <c r="E323" s="765" t="s">
        <v>3491</v>
      </c>
      <c r="F323" s="765" t="s">
        <v>3492</v>
      </c>
      <c r="G323" s="765" t="s">
        <v>3493</v>
      </c>
    </row>
    <row r="324" spans="1:7" ht="15">
      <c r="A324" s="765" t="s">
        <v>35</v>
      </c>
      <c r="B324" s="765" t="s">
        <v>38</v>
      </c>
      <c r="C324" s="765" t="s">
        <v>2262</v>
      </c>
      <c r="D324" s="765">
        <v>2</v>
      </c>
      <c r="E324" s="765" t="s">
        <v>3494</v>
      </c>
      <c r="F324" s="765" t="s">
        <v>3495</v>
      </c>
      <c r="G324" s="765" t="s">
        <v>3496</v>
      </c>
    </row>
    <row r="325" spans="1:7" ht="15">
      <c r="A325" s="765" t="s">
        <v>35</v>
      </c>
      <c r="B325" s="765" t="s">
        <v>38</v>
      </c>
      <c r="C325" s="765" t="s">
        <v>2262</v>
      </c>
      <c r="D325" s="765">
        <v>3</v>
      </c>
      <c r="E325" s="765" t="s">
        <v>3497</v>
      </c>
      <c r="F325" s="765" t="s">
        <v>3498</v>
      </c>
      <c r="G325" s="765" t="s">
        <v>3499</v>
      </c>
    </row>
    <row r="326" spans="1:7" ht="15">
      <c r="A326" s="765" t="s">
        <v>35</v>
      </c>
      <c r="B326" s="765" t="s">
        <v>38</v>
      </c>
      <c r="C326" s="765" t="s">
        <v>2273</v>
      </c>
      <c r="D326" s="765">
        <v>1</v>
      </c>
      <c r="E326" s="765" t="s">
        <v>3500</v>
      </c>
      <c r="F326" s="765" t="s">
        <v>3501</v>
      </c>
      <c r="G326" s="765" t="s">
        <v>3502</v>
      </c>
    </row>
    <row r="327" spans="1:7" ht="15">
      <c r="A327" s="765" t="s">
        <v>35</v>
      </c>
      <c r="B327" s="765" t="s">
        <v>38</v>
      </c>
      <c r="C327" s="765" t="s">
        <v>2273</v>
      </c>
      <c r="D327" s="765">
        <v>2</v>
      </c>
      <c r="E327" s="765" t="s">
        <v>3503</v>
      </c>
      <c r="F327" s="765" t="s">
        <v>3504</v>
      </c>
      <c r="G327" s="765" t="s">
        <v>3505</v>
      </c>
    </row>
    <row r="328" spans="1:7" ht="15">
      <c r="A328" s="765" t="s">
        <v>35</v>
      </c>
      <c r="B328" s="765" t="s">
        <v>38</v>
      </c>
      <c r="C328" s="765" t="s">
        <v>2273</v>
      </c>
      <c r="D328" s="765">
        <v>3</v>
      </c>
      <c r="E328" s="765" t="s">
        <v>3506</v>
      </c>
      <c r="F328" s="765" t="s">
        <v>3507</v>
      </c>
      <c r="G328" s="765" t="s">
        <v>3508</v>
      </c>
    </row>
    <row r="329" spans="1:7" ht="15">
      <c r="A329" s="765" t="s">
        <v>35</v>
      </c>
      <c r="B329" s="765" t="s">
        <v>38</v>
      </c>
      <c r="C329" s="765" t="s">
        <v>2284</v>
      </c>
      <c r="D329" s="765">
        <v>1</v>
      </c>
      <c r="E329" s="765" t="s">
        <v>3509</v>
      </c>
      <c r="F329" s="765" t="s">
        <v>3510</v>
      </c>
      <c r="G329" s="765" t="s">
        <v>3511</v>
      </c>
    </row>
    <row r="330" spans="1:7" ht="15">
      <c r="A330" s="765" t="s">
        <v>35</v>
      </c>
      <c r="B330" s="765" t="s">
        <v>38</v>
      </c>
      <c r="C330" s="765" t="s">
        <v>2284</v>
      </c>
      <c r="D330" s="765">
        <v>2</v>
      </c>
      <c r="E330" s="765" t="s">
        <v>3512</v>
      </c>
      <c r="F330" s="765" t="s">
        <v>3513</v>
      </c>
      <c r="G330" s="765" t="s">
        <v>3514</v>
      </c>
    </row>
    <row r="331" spans="1:7" ht="15">
      <c r="A331" s="765" t="s">
        <v>35</v>
      </c>
      <c r="B331" s="765" t="s">
        <v>38</v>
      </c>
      <c r="C331" s="765" t="s">
        <v>2284</v>
      </c>
      <c r="D331" s="765">
        <v>3</v>
      </c>
      <c r="E331" s="765" t="s">
        <v>3515</v>
      </c>
      <c r="F331" s="765" t="s">
        <v>3516</v>
      </c>
      <c r="G331" s="765" t="s">
        <v>3517</v>
      </c>
    </row>
    <row r="332" spans="1:7" ht="15">
      <c r="A332" s="765" t="s">
        <v>35</v>
      </c>
      <c r="B332" s="765" t="s">
        <v>39</v>
      </c>
      <c r="C332" s="765" t="s">
        <v>2659</v>
      </c>
      <c r="D332" s="765">
        <v>1</v>
      </c>
      <c r="E332" s="765" t="s">
        <v>3518</v>
      </c>
      <c r="F332" s="765"/>
      <c r="G332" s="765"/>
    </row>
    <row r="333" spans="1:7" ht="15">
      <c r="A333" s="765" t="s">
        <v>35</v>
      </c>
      <c r="B333" s="765" t="s">
        <v>39</v>
      </c>
      <c r="C333" s="765" t="s">
        <v>2659</v>
      </c>
      <c r="D333" s="765">
        <v>2</v>
      </c>
      <c r="E333" s="765" t="s">
        <v>3519</v>
      </c>
      <c r="F333" s="765"/>
      <c r="G333" s="765"/>
    </row>
    <row r="334" spans="1:7" ht="15">
      <c r="A334" s="765" t="s">
        <v>35</v>
      </c>
      <c r="B334" s="765" t="s">
        <v>39</v>
      </c>
      <c r="C334" s="765" t="s">
        <v>2659</v>
      </c>
      <c r="D334" s="765">
        <v>3</v>
      </c>
      <c r="E334" s="765" t="s">
        <v>3520</v>
      </c>
      <c r="F334" s="765"/>
      <c r="G334" s="765"/>
    </row>
    <row r="335" spans="1:7" ht="15">
      <c r="A335" s="765" t="s">
        <v>35</v>
      </c>
      <c r="B335" s="765" t="s">
        <v>39</v>
      </c>
      <c r="C335" s="765" t="s">
        <v>1568</v>
      </c>
      <c r="D335" s="765">
        <v>1</v>
      </c>
      <c r="E335" s="765" t="s">
        <v>3521</v>
      </c>
      <c r="F335" s="765" t="s">
        <v>3522</v>
      </c>
      <c r="G335" s="765" t="s">
        <v>3523</v>
      </c>
    </row>
    <row r="336" spans="1:7" ht="15">
      <c r="A336" s="765" t="s">
        <v>35</v>
      </c>
      <c r="B336" s="765" t="s">
        <v>39</v>
      </c>
      <c r="C336" s="765" t="s">
        <v>1568</v>
      </c>
      <c r="D336" s="765">
        <v>2</v>
      </c>
      <c r="E336" s="765" t="s">
        <v>3524</v>
      </c>
      <c r="F336" s="765" t="s">
        <v>3525</v>
      </c>
      <c r="G336" s="765" t="s">
        <v>3526</v>
      </c>
    </row>
    <row r="337" spans="1:7" ht="15">
      <c r="A337" s="765" t="s">
        <v>35</v>
      </c>
      <c r="B337" s="765" t="s">
        <v>39</v>
      </c>
      <c r="C337" s="765" t="s">
        <v>1568</v>
      </c>
      <c r="D337" s="765">
        <v>3</v>
      </c>
      <c r="E337" s="765" t="s">
        <v>3527</v>
      </c>
      <c r="F337" s="765" t="s">
        <v>3528</v>
      </c>
      <c r="G337" s="765" t="s">
        <v>3529</v>
      </c>
    </row>
    <row r="338" spans="1:7" ht="15">
      <c r="A338" s="765" t="s">
        <v>35</v>
      </c>
      <c r="B338" s="765" t="s">
        <v>39</v>
      </c>
      <c r="C338" s="765" t="s">
        <v>2262</v>
      </c>
      <c r="D338" s="765">
        <v>1</v>
      </c>
      <c r="E338" s="765" t="s">
        <v>3530</v>
      </c>
      <c r="F338" s="765" t="s">
        <v>3531</v>
      </c>
      <c r="G338" s="765" t="s">
        <v>3532</v>
      </c>
    </row>
    <row r="339" spans="1:7" ht="15">
      <c r="A339" s="765" t="s">
        <v>35</v>
      </c>
      <c r="B339" s="765" t="s">
        <v>39</v>
      </c>
      <c r="C339" s="765" t="s">
        <v>2262</v>
      </c>
      <c r="D339" s="765">
        <v>2</v>
      </c>
      <c r="E339" s="765" t="s">
        <v>3533</v>
      </c>
      <c r="F339" s="765" t="s">
        <v>3534</v>
      </c>
      <c r="G339" s="765" t="s">
        <v>3535</v>
      </c>
    </row>
    <row r="340" spans="1:7" ht="15">
      <c r="A340" s="765" t="s">
        <v>35</v>
      </c>
      <c r="B340" s="765" t="s">
        <v>39</v>
      </c>
      <c r="C340" s="765" t="s">
        <v>2262</v>
      </c>
      <c r="D340" s="765">
        <v>3</v>
      </c>
      <c r="E340" s="765" t="s">
        <v>3536</v>
      </c>
      <c r="F340" s="765" t="s">
        <v>3537</v>
      </c>
      <c r="G340" s="765" t="s">
        <v>3538</v>
      </c>
    </row>
    <row r="341" spans="1:7" ht="15">
      <c r="A341" s="765" t="s">
        <v>35</v>
      </c>
      <c r="B341" s="765" t="s">
        <v>39</v>
      </c>
      <c r="C341" s="765" t="s">
        <v>2273</v>
      </c>
      <c r="D341" s="765">
        <v>1</v>
      </c>
      <c r="E341" s="765" t="s">
        <v>3539</v>
      </c>
      <c r="F341" s="765" t="s">
        <v>3540</v>
      </c>
      <c r="G341" s="765" t="s">
        <v>3541</v>
      </c>
    </row>
    <row r="342" spans="1:7" ht="15">
      <c r="A342" s="765" t="s">
        <v>35</v>
      </c>
      <c r="B342" s="765" t="s">
        <v>39</v>
      </c>
      <c r="C342" s="765" t="s">
        <v>2273</v>
      </c>
      <c r="D342" s="765">
        <v>2</v>
      </c>
      <c r="E342" s="765" t="s">
        <v>3542</v>
      </c>
      <c r="F342" s="765" t="s">
        <v>3543</v>
      </c>
      <c r="G342" s="765" t="s">
        <v>3544</v>
      </c>
    </row>
    <row r="343" spans="1:7" ht="15">
      <c r="A343" s="765" t="s">
        <v>35</v>
      </c>
      <c r="B343" s="765" t="s">
        <v>39</v>
      </c>
      <c r="C343" s="765" t="s">
        <v>2273</v>
      </c>
      <c r="D343" s="765">
        <v>3</v>
      </c>
      <c r="E343" s="765" t="s">
        <v>3545</v>
      </c>
      <c r="F343" s="765" t="s">
        <v>3546</v>
      </c>
      <c r="G343" s="765" t="s">
        <v>3547</v>
      </c>
    </row>
    <row r="344" spans="1:7" ht="15">
      <c r="A344" s="765" t="s">
        <v>35</v>
      </c>
      <c r="B344" s="765" t="s">
        <v>39</v>
      </c>
      <c r="C344" s="765" t="s">
        <v>2284</v>
      </c>
      <c r="D344" s="765">
        <v>1</v>
      </c>
      <c r="E344" s="765" t="s">
        <v>3548</v>
      </c>
      <c r="F344" s="765" t="s">
        <v>3549</v>
      </c>
      <c r="G344" s="765" t="s">
        <v>3550</v>
      </c>
    </row>
    <row r="345" spans="1:7" ht="15">
      <c r="A345" s="765" t="s">
        <v>35</v>
      </c>
      <c r="B345" s="765" t="s">
        <v>39</v>
      </c>
      <c r="C345" s="765" t="s">
        <v>2284</v>
      </c>
      <c r="D345" s="765">
        <v>2</v>
      </c>
      <c r="E345" s="765" t="s">
        <v>3551</v>
      </c>
      <c r="F345" s="765" t="s">
        <v>3552</v>
      </c>
      <c r="G345" s="765" t="s">
        <v>3553</v>
      </c>
    </row>
    <row r="346" spans="1:7" ht="15">
      <c r="A346" s="765" t="s">
        <v>35</v>
      </c>
      <c r="B346" s="765" t="s">
        <v>39</v>
      </c>
      <c r="C346" s="765" t="s">
        <v>2284</v>
      </c>
      <c r="D346" s="765">
        <v>3</v>
      </c>
      <c r="E346" s="765" t="s">
        <v>3554</v>
      </c>
      <c r="F346" s="765" t="s">
        <v>3555</v>
      </c>
      <c r="G346" s="765" t="s">
        <v>3556</v>
      </c>
    </row>
    <row r="347" spans="1:7" ht="15">
      <c r="A347" s="765" t="s">
        <v>35</v>
      </c>
      <c r="B347" s="765" t="s">
        <v>40</v>
      </c>
      <c r="C347" s="765" t="s">
        <v>2659</v>
      </c>
      <c r="D347" s="765">
        <v>1</v>
      </c>
      <c r="E347" s="765" t="s">
        <v>3557</v>
      </c>
      <c r="F347" s="765"/>
      <c r="G347" s="765"/>
    </row>
    <row r="348" spans="1:7" ht="15">
      <c r="A348" s="765" t="s">
        <v>35</v>
      </c>
      <c r="B348" s="765" t="s">
        <v>40</v>
      </c>
      <c r="C348" s="765" t="s">
        <v>2659</v>
      </c>
      <c r="D348" s="765">
        <v>2</v>
      </c>
      <c r="E348" s="765" t="s">
        <v>3558</v>
      </c>
      <c r="F348" s="765"/>
      <c r="G348" s="765"/>
    </row>
    <row r="349" spans="1:7" ht="15">
      <c r="A349" s="765" t="s">
        <v>35</v>
      </c>
      <c r="B349" s="765" t="s">
        <v>40</v>
      </c>
      <c r="C349" s="765" t="s">
        <v>2659</v>
      </c>
      <c r="D349" s="765">
        <v>3</v>
      </c>
      <c r="E349" s="765" t="s">
        <v>3559</v>
      </c>
      <c r="F349" s="765"/>
      <c r="G349" s="765"/>
    </row>
    <row r="350" spans="1:7" ht="15">
      <c r="A350" s="765" t="s">
        <v>35</v>
      </c>
      <c r="B350" s="765" t="s">
        <v>40</v>
      </c>
      <c r="C350" s="765" t="s">
        <v>1568</v>
      </c>
      <c r="D350" s="765">
        <v>1</v>
      </c>
      <c r="E350" s="765" t="s">
        <v>3560</v>
      </c>
      <c r="F350" s="765" t="s">
        <v>3561</v>
      </c>
      <c r="G350" s="765" t="s">
        <v>3562</v>
      </c>
    </row>
    <row r="351" spans="1:7" ht="15">
      <c r="A351" s="765" t="s">
        <v>35</v>
      </c>
      <c r="B351" s="765" t="s">
        <v>40</v>
      </c>
      <c r="C351" s="765" t="s">
        <v>1568</v>
      </c>
      <c r="D351" s="765">
        <v>2</v>
      </c>
      <c r="E351" s="765" t="s">
        <v>3563</v>
      </c>
      <c r="F351" s="765" t="s">
        <v>3564</v>
      </c>
      <c r="G351" s="765" t="s">
        <v>3565</v>
      </c>
    </row>
    <row r="352" spans="1:7" ht="15">
      <c r="A352" s="765" t="s">
        <v>35</v>
      </c>
      <c r="B352" s="765" t="s">
        <v>40</v>
      </c>
      <c r="C352" s="765" t="s">
        <v>1568</v>
      </c>
      <c r="D352" s="765">
        <v>3</v>
      </c>
      <c r="E352" s="765" t="s">
        <v>3566</v>
      </c>
      <c r="F352" s="765" t="s">
        <v>3567</v>
      </c>
      <c r="G352" s="765" t="s">
        <v>3568</v>
      </c>
    </row>
    <row r="353" spans="1:7" ht="15">
      <c r="A353" s="765" t="s">
        <v>35</v>
      </c>
      <c r="B353" s="765" t="s">
        <v>40</v>
      </c>
      <c r="C353" s="765" t="s">
        <v>2262</v>
      </c>
      <c r="D353" s="765">
        <v>1</v>
      </c>
      <c r="E353" s="765" t="s">
        <v>3569</v>
      </c>
      <c r="F353" s="765" t="s">
        <v>3570</v>
      </c>
      <c r="G353" s="765" t="s">
        <v>3571</v>
      </c>
    </row>
    <row r="354" spans="1:7" ht="15">
      <c r="A354" s="765" t="s">
        <v>35</v>
      </c>
      <c r="B354" s="765" t="s">
        <v>40</v>
      </c>
      <c r="C354" s="765" t="s">
        <v>2262</v>
      </c>
      <c r="D354" s="765">
        <v>2</v>
      </c>
      <c r="E354" s="765" t="s">
        <v>3572</v>
      </c>
      <c r="F354" s="765" t="s">
        <v>3573</v>
      </c>
      <c r="G354" s="765" t="s">
        <v>3574</v>
      </c>
    </row>
    <row r="355" spans="1:7" ht="15">
      <c r="A355" s="765" t="s">
        <v>35</v>
      </c>
      <c r="B355" s="765" t="s">
        <v>40</v>
      </c>
      <c r="C355" s="765" t="s">
        <v>2262</v>
      </c>
      <c r="D355" s="765">
        <v>3</v>
      </c>
      <c r="E355" s="765" t="s">
        <v>3575</v>
      </c>
      <c r="F355" s="765" t="s">
        <v>3576</v>
      </c>
      <c r="G355" s="765" t="s">
        <v>3577</v>
      </c>
    </row>
    <row r="356" spans="1:7" ht="15">
      <c r="A356" s="765" t="s">
        <v>35</v>
      </c>
      <c r="B356" s="765" t="s">
        <v>40</v>
      </c>
      <c r="C356" s="765" t="s">
        <v>2273</v>
      </c>
      <c r="D356" s="765">
        <v>1</v>
      </c>
      <c r="E356" s="765" t="s">
        <v>3578</v>
      </c>
      <c r="F356" s="765" t="s">
        <v>3579</v>
      </c>
      <c r="G356" s="765" t="s">
        <v>3580</v>
      </c>
    </row>
    <row r="357" spans="1:7" ht="15">
      <c r="A357" s="765" t="s">
        <v>35</v>
      </c>
      <c r="B357" s="765" t="s">
        <v>40</v>
      </c>
      <c r="C357" s="765" t="s">
        <v>2273</v>
      </c>
      <c r="D357" s="765">
        <v>2</v>
      </c>
      <c r="E357" s="765" t="s">
        <v>3581</v>
      </c>
      <c r="F357" s="765" t="s">
        <v>3582</v>
      </c>
      <c r="G357" s="765" t="s">
        <v>3583</v>
      </c>
    </row>
    <row r="358" spans="1:7" ht="15">
      <c r="A358" s="765" t="s">
        <v>35</v>
      </c>
      <c r="B358" s="765" t="s">
        <v>40</v>
      </c>
      <c r="C358" s="765" t="s">
        <v>2273</v>
      </c>
      <c r="D358" s="765">
        <v>3</v>
      </c>
      <c r="E358" s="765" t="s">
        <v>3584</v>
      </c>
      <c r="F358" s="765" t="s">
        <v>3585</v>
      </c>
      <c r="G358" s="765" t="s">
        <v>3586</v>
      </c>
    </row>
    <row r="359" spans="1:7" ht="15">
      <c r="A359" s="765" t="s">
        <v>35</v>
      </c>
      <c r="B359" s="765" t="s">
        <v>40</v>
      </c>
      <c r="C359" s="765" t="s">
        <v>2284</v>
      </c>
      <c r="D359" s="765">
        <v>1</v>
      </c>
      <c r="E359" s="765" t="s">
        <v>3587</v>
      </c>
      <c r="F359" s="765" t="s">
        <v>3588</v>
      </c>
      <c r="G359" s="765" t="s">
        <v>3589</v>
      </c>
    </row>
    <row r="360" spans="1:7" ht="15">
      <c r="A360" s="765" t="s">
        <v>35</v>
      </c>
      <c r="B360" s="765" t="s">
        <v>40</v>
      </c>
      <c r="C360" s="765" t="s">
        <v>2284</v>
      </c>
      <c r="D360" s="765">
        <v>2</v>
      </c>
      <c r="E360" s="765" t="s">
        <v>3590</v>
      </c>
      <c r="F360" s="765" t="s">
        <v>3591</v>
      </c>
      <c r="G360" s="765" t="s">
        <v>3592</v>
      </c>
    </row>
    <row r="361" spans="1:7" ht="15">
      <c r="A361" s="765" t="s">
        <v>35</v>
      </c>
      <c r="B361" s="765" t="s">
        <v>40</v>
      </c>
      <c r="C361" s="765" t="s">
        <v>2284</v>
      </c>
      <c r="D361" s="765">
        <v>3</v>
      </c>
      <c r="E361" s="765" t="s">
        <v>3593</v>
      </c>
      <c r="F361" s="765" t="s">
        <v>3594</v>
      </c>
      <c r="G361" s="765" t="s">
        <v>3595</v>
      </c>
    </row>
    <row r="362" spans="1:7" ht="15">
      <c r="A362" s="765" t="s">
        <v>41</v>
      </c>
      <c r="B362" s="765" t="s">
        <v>42</v>
      </c>
      <c r="C362" s="765" t="s">
        <v>2659</v>
      </c>
      <c r="D362" s="765">
        <v>1</v>
      </c>
      <c r="E362" s="765" t="s">
        <v>3596</v>
      </c>
      <c r="F362" s="765"/>
      <c r="G362" s="765"/>
    </row>
    <row r="363" spans="1:7" ht="15">
      <c r="A363" s="765" t="s">
        <v>41</v>
      </c>
      <c r="B363" s="765" t="s">
        <v>42</v>
      </c>
      <c r="C363" s="765" t="s">
        <v>2659</v>
      </c>
      <c r="D363" s="765">
        <v>2</v>
      </c>
      <c r="E363" s="765" t="s">
        <v>3597</v>
      </c>
      <c r="F363" s="765"/>
      <c r="G363" s="765"/>
    </row>
    <row r="364" spans="1:7" ht="15">
      <c r="A364" s="765" t="s">
        <v>41</v>
      </c>
      <c r="B364" s="765" t="s">
        <v>42</v>
      </c>
      <c r="C364" s="765" t="s">
        <v>2659</v>
      </c>
      <c r="D364" s="765">
        <v>3</v>
      </c>
      <c r="E364" s="765" t="s">
        <v>3598</v>
      </c>
      <c r="F364" s="765"/>
      <c r="G364" s="765"/>
    </row>
    <row r="365" spans="1:7" ht="15">
      <c r="A365" s="765" t="s">
        <v>41</v>
      </c>
      <c r="B365" s="765" t="s">
        <v>42</v>
      </c>
      <c r="C365" s="765" t="s">
        <v>1568</v>
      </c>
      <c r="D365" s="765">
        <v>1</v>
      </c>
      <c r="E365" s="765" t="s">
        <v>3599</v>
      </c>
      <c r="F365" s="765" t="s">
        <v>3600</v>
      </c>
      <c r="G365" s="765" t="s">
        <v>3601</v>
      </c>
    </row>
    <row r="366" spans="1:7" ht="15">
      <c r="A366" s="765" t="s">
        <v>41</v>
      </c>
      <c r="B366" s="765" t="s">
        <v>42</v>
      </c>
      <c r="C366" s="765" t="s">
        <v>1568</v>
      </c>
      <c r="D366" s="765">
        <v>2</v>
      </c>
      <c r="E366" s="765" t="s">
        <v>3602</v>
      </c>
      <c r="F366" s="765" t="s">
        <v>3603</v>
      </c>
      <c r="G366" s="765" t="s">
        <v>3604</v>
      </c>
    </row>
    <row r="367" spans="1:7" ht="15">
      <c r="A367" s="765" t="s">
        <v>41</v>
      </c>
      <c r="B367" s="765" t="s">
        <v>42</v>
      </c>
      <c r="C367" s="765" t="s">
        <v>1568</v>
      </c>
      <c r="D367" s="765">
        <v>3</v>
      </c>
      <c r="E367" s="765" t="s">
        <v>3605</v>
      </c>
      <c r="F367" s="765" t="s">
        <v>3606</v>
      </c>
      <c r="G367" s="765" t="s">
        <v>3607</v>
      </c>
    </row>
    <row r="368" spans="1:7" ht="15">
      <c r="A368" s="765" t="s">
        <v>41</v>
      </c>
      <c r="B368" s="765" t="s">
        <v>42</v>
      </c>
      <c r="C368" s="765" t="s">
        <v>2262</v>
      </c>
      <c r="D368" s="765">
        <v>1</v>
      </c>
      <c r="E368" s="765" t="s">
        <v>3608</v>
      </c>
      <c r="F368" s="765" t="s">
        <v>3609</v>
      </c>
      <c r="G368" s="765" t="s">
        <v>3610</v>
      </c>
    </row>
    <row r="369" spans="1:7" ht="15">
      <c r="A369" s="765" t="s">
        <v>41</v>
      </c>
      <c r="B369" s="765" t="s">
        <v>42</v>
      </c>
      <c r="C369" s="765" t="s">
        <v>2262</v>
      </c>
      <c r="D369" s="765">
        <v>2</v>
      </c>
      <c r="E369" s="765" t="s">
        <v>3611</v>
      </c>
      <c r="F369" s="765" t="s">
        <v>3612</v>
      </c>
      <c r="G369" s="765" t="s">
        <v>3613</v>
      </c>
    </row>
    <row r="370" spans="1:7" ht="15">
      <c r="A370" s="765" t="s">
        <v>41</v>
      </c>
      <c r="B370" s="765" t="s">
        <v>42</v>
      </c>
      <c r="C370" s="765" t="s">
        <v>2262</v>
      </c>
      <c r="D370" s="765">
        <v>3</v>
      </c>
      <c r="E370" s="765" t="s">
        <v>3614</v>
      </c>
      <c r="F370" s="765" t="s">
        <v>3615</v>
      </c>
      <c r="G370" s="765" t="s">
        <v>3616</v>
      </c>
    </row>
    <row r="371" spans="1:7" ht="15">
      <c r="A371" s="765" t="s">
        <v>41</v>
      </c>
      <c r="B371" s="765" t="s">
        <v>42</v>
      </c>
      <c r="C371" s="765" t="s">
        <v>2273</v>
      </c>
      <c r="D371" s="765">
        <v>1</v>
      </c>
      <c r="E371" s="765" t="s">
        <v>3617</v>
      </c>
      <c r="F371" s="765" t="s">
        <v>3618</v>
      </c>
      <c r="G371" s="765" t="s">
        <v>3619</v>
      </c>
    </row>
    <row r="372" spans="1:7" ht="15">
      <c r="A372" s="765" t="s">
        <v>41</v>
      </c>
      <c r="B372" s="765" t="s">
        <v>42</v>
      </c>
      <c r="C372" s="765" t="s">
        <v>2273</v>
      </c>
      <c r="D372" s="765">
        <v>2</v>
      </c>
      <c r="E372" s="765" t="s">
        <v>3620</v>
      </c>
      <c r="F372" s="765" t="s">
        <v>3621</v>
      </c>
      <c r="G372" s="765" t="s">
        <v>3622</v>
      </c>
    </row>
    <row r="373" spans="1:7" ht="15">
      <c r="A373" s="765" t="s">
        <v>41</v>
      </c>
      <c r="B373" s="765" t="s">
        <v>42</v>
      </c>
      <c r="C373" s="765" t="s">
        <v>2273</v>
      </c>
      <c r="D373" s="765">
        <v>3</v>
      </c>
      <c r="E373" s="765" t="s">
        <v>3623</v>
      </c>
      <c r="F373" s="765" t="s">
        <v>3624</v>
      </c>
      <c r="G373" s="765" t="s">
        <v>3625</v>
      </c>
    </row>
    <row r="374" spans="1:7" ht="15">
      <c r="A374" s="765" t="s">
        <v>41</v>
      </c>
      <c r="B374" s="765" t="s">
        <v>42</v>
      </c>
      <c r="C374" s="765" t="s">
        <v>2284</v>
      </c>
      <c r="D374" s="765">
        <v>1</v>
      </c>
      <c r="E374" s="765" t="s">
        <v>3626</v>
      </c>
      <c r="F374" s="765" t="s">
        <v>3627</v>
      </c>
      <c r="G374" s="765" t="s">
        <v>3628</v>
      </c>
    </row>
    <row r="375" spans="1:7" ht="15">
      <c r="A375" s="765" t="s">
        <v>41</v>
      </c>
      <c r="B375" s="765" t="s">
        <v>42</v>
      </c>
      <c r="C375" s="765" t="s">
        <v>2284</v>
      </c>
      <c r="D375" s="765">
        <v>2</v>
      </c>
      <c r="E375" s="765" t="s">
        <v>3629</v>
      </c>
      <c r="F375" s="765" t="s">
        <v>3630</v>
      </c>
      <c r="G375" s="765" t="s">
        <v>3631</v>
      </c>
    </row>
    <row r="376" spans="1:7" ht="15">
      <c r="A376" s="765" t="s">
        <v>41</v>
      </c>
      <c r="B376" s="765" t="s">
        <v>42</v>
      </c>
      <c r="C376" s="765" t="s">
        <v>2284</v>
      </c>
      <c r="D376" s="765">
        <v>3</v>
      </c>
      <c r="E376" s="765" t="s">
        <v>3632</v>
      </c>
      <c r="F376" s="765" t="s">
        <v>3633</v>
      </c>
      <c r="G376" s="765" t="s">
        <v>3634</v>
      </c>
    </row>
    <row r="377" spans="1:7" ht="15">
      <c r="A377" s="765" t="s">
        <v>41</v>
      </c>
      <c r="B377" s="765" t="s">
        <v>43</v>
      </c>
      <c r="C377" s="765" t="s">
        <v>2659</v>
      </c>
      <c r="D377" s="765">
        <v>1</v>
      </c>
      <c r="E377" s="765" t="s">
        <v>3635</v>
      </c>
      <c r="F377" s="765"/>
      <c r="G377" s="765"/>
    </row>
    <row r="378" spans="1:7" ht="15">
      <c r="A378" s="765" t="s">
        <v>41</v>
      </c>
      <c r="B378" s="765" t="s">
        <v>43</v>
      </c>
      <c r="C378" s="765" t="s">
        <v>2659</v>
      </c>
      <c r="D378" s="765">
        <v>2</v>
      </c>
      <c r="E378" s="765" t="s">
        <v>3636</v>
      </c>
      <c r="F378" s="765"/>
      <c r="G378" s="765"/>
    </row>
    <row r="379" spans="1:7" ht="15">
      <c r="A379" s="765" t="s">
        <v>41</v>
      </c>
      <c r="B379" s="765" t="s">
        <v>43</v>
      </c>
      <c r="C379" s="765" t="s">
        <v>2659</v>
      </c>
      <c r="D379" s="765">
        <v>3</v>
      </c>
      <c r="E379" s="765" t="s">
        <v>3637</v>
      </c>
      <c r="F379" s="765"/>
      <c r="G379" s="765"/>
    </row>
    <row r="380" spans="1:7" ht="15">
      <c r="A380" s="765" t="s">
        <v>41</v>
      </c>
      <c r="B380" s="765" t="s">
        <v>43</v>
      </c>
      <c r="C380" s="765" t="s">
        <v>1568</v>
      </c>
      <c r="D380" s="765">
        <v>1</v>
      </c>
      <c r="E380" s="765" t="s">
        <v>3638</v>
      </c>
      <c r="F380" s="765" t="s">
        <v>3639</v>
      </c>
      <c r="G380" s="765" t="s">
        <v>3640</v>
      </c>
    </row>
    <row r="381" spans="1:7" ht="15">
      <c r="A381" s="765" t="s">
        <v>41</v>
      </c>
      <c r="B381" s="765" t="s">
        <v>43</v>
      </c>
      <c r="C381" s="765" t="s">
        <v>1568</v>
      </c>
      <c r="D381" s="765">
        <v>2</v>
      </c>
      <c r="E381" s="765" t="s">
        <v>3641</v>
      </c>
      <c r="F381" s="765" t="s">
        <v>3642</v>
      </c>
      <c r="G381" s="765" t="s">
        <v>3643</v>
      </c>
    </row>
    <row r="382" spans="1:7" ht="15">
      <c r="A382" s="765" t="s">
        <v>41</v>
      </c>
      <c r="B382" s="765" t="s">
        <v>43</v>
      </c>
      <c r="C382" s="765" t="s">
        <v>1568</v>
      </c>
      <c r="D382" s="765">
        <v>3</v>
      </c>
      <c r="E382" s="765" t="s">
        <v>3644</v>
      </c>
      <c r="F382" s="765" t="s">
        <v>3645</v>
      </c>
      <c r="G382" s="765" t="s">
        <v>3646</v>
      </c>
    </row>
    <row r="383" spans="1:7" ht="15">
      <c r="A383" s="765" t="s">
        <v>41</v>
      </c>
      <c r="B383" s="765" t="s">
        <v>43</v>
      </c>
      <c r="C383" s="765" t="s">
        <v>2262</v>
      </c>
      <c r="D383" s="765">
        <v>1</v>
      </c>
      <c r="E383" s="765" t="s">
        <v>3647</v>
      </c>
      <c r="F383" s="765" t="s">
        <v>3648</v>
      </c>
      <c r="G383" s="765" t="s">
        <v>3649</v>
      </c>
    </row>
    <row r="384" spans="1:7" ht="15">
      <c r="A384" s="765" t="s">
        <v>41</v>
      </c>
      <c r="B384" s="765" t="s">
        <v>43</v>
      </c>
      <c r="C384" s="765" t="s">
        <v>2262</v>
      </c>
      <c r="D384" s="765">
        <v>2</v>
      </c>
      <c r="E384" s="765" t="s">
        <v>3650</v>
      </c>
      <c r="F384" s="765" t="s">
        <v>3651</v>
      </c>
      <c r="G384" s="765" t="s">
        <v>3652</v>
      </c>
    </row>
    <row r="385" spans="1:7" ht="15">
      <c r="A385" s="765" t="s">
        <v>41</v>
      </c>
      <c r="B385" s="765" t="s">
        <v>43</v>
      </c>
      <c r="C385" s="765" t="s">
        <v>2262</v>
      </c>
      <c r="D385" s="765">
        <v>3</v>
      </c>
      <c r="E385" s="765" t="s">
        <v>3653</v>
      </c>
      <c r="F385" s="765" t="s">
        <v>3654</v>
      </c>
      <c r="G385" s="765" t="s">
        <v>3655</v>
      </c>
    </row>
    <row r="386" spans="1:7" ht="15">
      <c r="A386" s="765" t="s">
        <v>41</v>
      </c>
      <c r="B386" s="765" t="s">
        <v>43</v>
      </c>
      <c r="C386" s="765" t="s">
        <v>2273</v>
      </c>
      <c r="D386" s="765">
        <v>1</v>
      </c>
      <c r="E386" s="765" t="s">
        <v>3656</v>
      </c>
      <c r="F386" s="765" t="s">
        <v>3657</v>
      </c>
      <c r="G386" s="765" t="s">
        <v>3658</v>
      </c>
    </row>
    <row r="387" spans="1:7" ht="15">
      <c r="A387" s="765" t="s">
        <v>41</v>
      </c>
      <c r="B387" s="765" t="s">
        <v>43</v>
      </c>
      <c r="C387" s="765" t="s">
        <v>2273</v>
      </c>
      <c r="D387" s="765">
        <v>2</v>
      </c>
      <c r="E387" s="765" t="s">
        <v>3659</v>
      </c>
      <c r="F387" s="765" t="s">
        <v>3660</v>
      </c>
      <c r="G387" s="765" t="s">
        <v>3661</v>
      </c>
    </row>
    <row r="388" spans="1:7" ht="15">
      <c r="A388" s="765" t="s">
        <v>41</v>
      </c>
      <c r="B388" s="765" t="s">
        <v>43</v>
      </c>
      <c r="C388" s="765" t="s">
        <v>2273</v>
      </c>
      <c r="D388" s="765">
        <v>3</v>
      </c>
      <c r="E388" s="765" t="s">
        <v>3662</v>
      </c>
      <c r="F388" s="765" t="s">
        <v>3663</v>
      </c>
      <c r="G388" s="765" t="s">
        <v>3664</v>
      </c>
    </row>
    <row r="389" spans="1:7" ht="15">
      <c r="A389" s="765" t="s">
        <v>41</v>
      </c>
      <c r="B389" s="765" t="s">
        <v>43</v>
      </c>
      <c r="C389" s="765" t="s">
        <v>2284</v>
      </c>
      <c r="D389" s="765">
        <v>1</v>
      </c>
      <c r="E389" s="765" t="s">
        <v>3665</v>
      </c>
      <c r="F389" s="765" t="s">
        <v>3666</v>
      </c>
      <c r="G389" s="765" t="s">
        <v>3667</v>
      </c>
    </row>
    <row r="390" spans="1:7" ht="15">
      <c r="A390" s="765" t="s">
        <v>41</v>
      </c>
      <c r="B390" s="765" t="s">
        <v>43</v>
      </c>
      <c r="C390" s="765" t="s">
        <v>2284</v>
      </c>
      <c r="D390" s="765">
        <v>2</v>
      </c>
      <c r="E390" s="765" t="s">
        <v>3668</v>
      </c>
      <c r="F390" s="765" t="s">
        <v>3669</v>
      </c>
      <c r="G390" s="765" t="s">
        <v>3670</v>
      </c>
    </row>
    <row r="391" spans="1:7" ht="15">
      <c r="A391" s="765" t="s">
        <v>41</v>
      </c>
      <c r="B391" s="765" t="s">
        <v>43</v>
      </c>
      <c r="C391" s="765" t="s">
        <v>2284</v>
      </c>
      <c r="D391" s="765">
        <v>3</v>
      </c>
      <c r="E391" s="765" t="s">
        <v>3671</v>
      </c>
      <c r="F391" s="765" t="s">
        <v>3672</v>
      </c>
      <c r="G391" s="765" t="s">
        <v>3673</v>
      </c>
    </row>
    <row r="392" spans="1:7" ht="15">
      <c r="A392" s="765" t="s">
        <v>41</v>
      </c>
      <c r="B392" s="765" t="s">
        <v>44</v>
      </c>
      <c r="C392" s="765" t="s">
        <v>2659</v>
      </c>
      <c r="D392" s="765">
        <v>1</v>
      </c>
      <c r="E392" s="765" t="s">
        <v>3674</v>
      </c>
      <c r="F392" s="765"/>
      <c r="G392" s="765"/>
    </row>
    <row r="393" spans="1:7" ht="15">
      <c r="A393" s="765" t="s">
        <v>41</v>
      </c>
      <c r="B393" s="765" t="s">
        <v>44</v>
      </c>
      <c r="C393" s="765" t="s">
        <v>2659</v>
      </c>
      <c r="D393" s="765">
        <v>2</v>
      </c>
      <c r="E393" s="765" t="s">
        <v>3675</v>
      </c>
      <c r="F393" s="765"/>
      <c r="G393" s="765"/>
    </row>
    <row r="394" spans="1:7" ht="15">
      <c r="A394" s="765" t="s">
        <v>41</v>
      </c>
      <c r="B394" s="765" t="s">
        <v>44</v>
      </c>
      <c r="C394" s="765" t="s">
        <v>2659</v>
      </c>
      <c r="D394" s="765">
        <v>3</v>
      </c>
      <c r="E394" s="765" t="s">
        <v>3676</v>
      </c>
      <c r="F394" s="765"/>
      <c r="G394" s="765"/>
    </row>
    <row r="395" spans="1:7" ht="15">
      <c r="A395" s="765" t="s">
        <v>41</v>
      </c>
      <c r="B395" s="765" t="s">
        <v>44</v>
      </c>
      <c r="C395" s="765" t="s">
        <v>1568</v>
      </c>
      <c r="D395" s="765">
        <v>1</v>
      </c>
      <c r="E395" s="765" t="s">
        <v>3677</v>
      </c>
      <c r="F395" s="765" t="s">
        <v>3678</v>
      </c>
      <c r="G395" s="765" t="s">
        <v>3679</v>
      </c>
    </row>
    <row r="396" spans="1:7" ht="15">
      <c r="A396" s="765" t="s">
        <v>41</v>
      </c>
      <c r="B396" s="765" t="s">
        <v>44</v>
      </c>
      <c r="C396" s="765" t="s">
        <v>1568</v>
      </c>
      <c r="D396" s="765">
        <v>2</v>
      </c>
      <c r="E396" s="765" t="s">
        <v>3680</v>
      </c>
      <c r="F396" s="765" t="s">
        <v>3681</v>
      </c>
      <c r="G396" s="765" t="s">
        <v>3682</v>
      </c>
    </row>
    <row r="397" spans="1:7" ht="15">
      <c r="A397" s="765" t="s">
        <v>41</v>
      </c>
      <c r="B397" s="765" t="s">
        <v>44</v>
      </c>
      <c r="C397" s="765" t="s">
        <v>1568</v>
      </c>
      <c r="D397" s="765">
        <v>3</v>
      </c>
      <c r="E397" s="765" t="s">
        <v>3683</v>
      </c>
      <c r="F397" s="765" t="s">
        <v>3684</v>
      </c>
      <c r="G397" s="765" t="s">
        <v>3685</v>
      </c>
    </row>
    <row r="398" spans="1:7" ht="15">
      <c r="A398" s="765" t="s">
        <v>41</v>
      </c>
      <c r="B398" s="765" t="s">
        <v>44</v>
      </c>
      <c r="C398" s="765" t="s">
        <v>2262</v>
      </c>
      <c r="D398" s="765">
        <v>1</v>
      </c>
      <c r="E398" s="765" t="s">
        <v>3686</v>
      </c>
      <c r="F398" s="765" t="s">
        <v>3687</v>
      </c>
      <c r="G398" s="765" t="s">
        <v>3688</v>
      </c>
    </row>
    <row r="399" spans="1:7" ht="15">
      <c r="A399" s="765" t="s">
        <v>41</v>
      </c>
      <c r="B399" s="765" t="s">
        <v>44</v>
      </c>
      <c r="C399" s="765" t="s">
        <v>2262</v>
      </c>
      <c r="D399" s="765">
        <v>2</v>
      </c>
      <c r="E399" s="765" t="s">
        <v>3689</v>
      </c>
      <c r="F399" s="765" t="s">
        <v>3690</v>
      </c>
      <c r="G399" s="765" t="s">
        <v>3691</v>
      </c>
    </row>
    <row r="400" spans="1:7" ht="15">
      <c r="A400" s="765" t="s">
        <v>41</v>
      </c>
      <c r="B400" s="765" t="s">
        <v>44</v>
      </c>
      <c r="C400" s="765" t="s">
        <v>2262</v>
      </c>
      <c r="D400" s="765">
        <v>3</v>
      </c>
      <c r="E400" s="765" t="s">
        <v>3692</v>
      </c>
      <c r="F400" s="765" t="s">
        <v>3693</v>
      </c>
      <c r="G400" s="765" t="s">
        <v>3694</v>
      </c>
    </row>
    <row r="401" spans="1:7" ht="15">
      <c r="A401" s="765" t="s">
        <v>41</v>
      </c>
      <c r="B401" s="765" t="s">
        <v>44</v>
      </c>
      <c r="C401" s="765" t="s">
        <v>2273</v>
      </c>
      <c r="D401" s="765">
        <v>1</v>
      </c>
      <c r="E401" s="765" t="s">
        <v>3695</v>
      </c>
      <c r="F401" s="765" t="s">
        <v>3696</v>
      </c>
      <c r="G401" s="765" t="s">
        <v>3697</v>
      </c>
    </row>
    <row r="402" spans="1:7" ht="15">
      <c r="A402" s="765" t="s">
        <v>41</v>
      </c>
      <c r="B402" s="765" t="s">
        <v>44</v>
      </c>
      <c r="C402" s="765" t="s">
        <v>2273</v>
      </c>
      <c r="D402" s="765">
        <v>2</v>
      </c>
      <c r="E402" s="765" t="s">
        <v>3698</v>
      </c>
      <c r="F402" s="765" t="s">
        <v>3699</v>
      </c>
      <c r="G402" s="765" t="s">
        <v>3700</v>
      </c>
    </row>
    <row r="403" spans="1:7" ht="15">
      <c r="A403" s="765" t="s">
        <v>41</v>
      </c>
      <c r="B403" s="765" t="s">
        <v>44</v>
      </c>
      <c r="C403" s="765" t="s">
        <v>2273</v>
      </c>
      <c r="D403" s="765">
        <v>3</v>
      </c>
      <c r="E403" s="765" t="s">
        <v>3701</v>
      </c>
      <c r="F403" s="765" t="s">
        <v>3702</v>
      </c>
      <c r="G403" s="765" t="s">
        <v>3703</v>
      </c>
    </row>
    <row r="404" spans="1:7" ht="15">
      <c r="A404" s="765" t="s">
        <v>41</v>
      </c>
      <c r="B404" s="765" t="s">
        <v>44</v>
      </c>
      <c r="C404" s="765" t="s">
        <v>2284</v>
      </c>
      <c r="D404" s="765">
        <v>1</v>
      </c>
      <c r="E404" s="765" t="s">
        <v>3704</v>
      </c>
      <c r="F404" s="765" t="s">
        <v>3705</v>
      </c>
      <c r="G404" s="765" t="s">
        <v>3706</v>
      </c>
    </row>
    <row r="405" spans="1:7" ht="15">
      <c r="A405" s="765" t="s">
        <v>41</v>
      </c>
      <c r="B405" s="765" t="s">
        <v>44</v>
      </c>
      <c r="C405" s="765" t="s">
        <v>2284</v>
      </c>
      <c r="D405" s="765">
        <v>2</v>
      </c>
      <c r="E405" s="765" t="s">
        <v>3707</v>
      </c>
      <c r="F405" s="765" t="s">
        <v>3708</v>
      </c>
      <c r="G405" s="765" t="s">
        <v>3709</v>
      </c>
    </row>
    <row r="406" spans="1:7" ht="15">
      <c r="A406" s="765" t="s">
        <v>41</v>
      </c>
      <c r="B406" s="765" t="s">
        <v>44</v>
      </c>
      <c r="C406" s="765" t="s">
        <v>2284</v>
      </c>
      <c r="D406" s="765">
        <v>3</v>
      </c>
      <c r="E406" s="765" t="s">
        <v>3710</v>
      </c>
      <c r="F406" s="765" t="s">
        <v>3711</v>
      </c>
      <c r="G406" s="765" t="s">
        <v>3712</v>
      </c>
    </row>
    <row r="407" spans="1:7" ht="15">
      <c r="A407" s="765" t="s">
        <v>46</v>
      </c>
      <c r="B407" s="765" t="s">
        <v>47</v>
      </c>
      <c r="C407" s="765" t="s">
        <v>2659</v>
      </c>
      <c r="D407" s="765">
        <v>1</v>
      </c>
      <c r="E407" s="765" t="s">
        <v>3713</v>
      </c>
      <c r="F407" s="765"/>
      <c r="G407" s="765"/>
    </row>
    <row r="408" spans="1:7" ht="15">
      <c r="A408" s="765" t="s">
        <v>46</v>
      </c>
      <c r="B408" s="765" t="s">
        <v>47</v>
      </c>
      <c r="C408" s="765" t="s">
        <v>2659</v>
      </c>
      <c r="D408" s="765">
        <v>2</v>
      </c>
      <c r="E408" s="765" t="s">
        <v>3714</v>
      </c>
      <c r="F408" s="765"/>
      <c r="G408" s="765"/>
    </row>
    <row r="409" spans="1:7" ht="15">
      <c r="A409" s="765" t="s">
        <v>46</v>
      </c>
      <c r="B409" s="765" t="s">
        <v>47</v>
      </c>
      <c r="C409" s="765" t="s">
        <v>2659</v>
      </c>
      <c r="D409" s="765">
        <v>3</v>
      </c>
      <c r="E409" s="765" t="s">
        <v>3715</v>
      </c>
      <c r="F409" s="765"/>
      <c r="G409" s="765"/>
    </row>
    <row r="410" spans="1:7" ht="15">
      <c r="A410" s="765" t="s">
        <v>46</v>
      </c>
      <c r="B410" s="765" t="s">
        <v>47</v>
      </c>
      <c r="C410" s="765" t="s">
        <v>1568</v>
      </c>
      <c r="D410" s="765">
        <v>1</v>
      </c>
      <c r="E410" s="765" t="s">
        <v>3716</v>
      </c>
      <c r="F410" s="765" t="s">
        <v>3717</v>
      </c>
      <c r="G410" s="765" t="s">
        <v>3718</v>
      </c>
    </row>
    <row r="411" spans="1:7" ht="15">
      <c r="A411" s="765" t="s">
        <v>46</v>
      </c>
      <c r="B411" s="765" t="s">
        <v>47</v>
      </c>
      <c r="C411" s="765" t="s">
        <v>1568</v>
      </c>
      <c r="D411" s="765">
        <v>2</v>
      </c>
      <c r="E411" s="765" t="s">
        <v>3719</v>
      </c>
      <c r="F411" s="765" t="s">
        <v>3720</v>
      </c>
      <c r="G411" s="765" t="s">
        <v>3721</v>
      </c>
    </row>
    <row r="412" spans="1:7" ht="15">
      <c r="A412" s="765" t="s">
        <v>46</v>
      </c>
      <c r="B412" s="765" t="s">
        <v>47</v>
      </c>
      <c r="C412" s="765" t="s">
        <v>1568</v>
      </c>
      <c r="D412" s="765">
        <v>3</v>
      </c>
      <c r="E412" s="765" t="s">
        <v>3722</v>
      </c>
      <c r="F412" s="765" t="s">
        <v>3723</v>
      </c>
      <c r="G412" s="765" t="s">
        <v>3724</v>
      </c>
    </row>
    <row r="413" spans="1:7" ht="15">
      <c r="A413" s="765" t="s">
        <v>46</v>
      </c>
      <c r="B413" s="765" t="s">
        <v>47</v>
      </c>
      <c r="C413" s="765" t="s">
        <v>2262</v>
      </c>
      <c r="D413" s="765">
        <v>1</v>
      </c>
      <c r="E413" s="765" t="s">
        <v>3725</v>
      </c>
      <c r="F413" s="765" t="s">
        <v>3726</v>
      </c>
      <c r="G413" s="765" t="s">
        <v>3727</v>
      </c>
    </row>
    <row r="414" spans="1:7" ht="15">
      <c r="A414" s="765" t="s">
        <v>46</v>
      </c>
      <c r="B414" s="765" t="s">
        <v>47</v>
      </c>
      <c r="C414" s="765" t="s">
        <v>2262</v>
      </c>
      <c r="D414" s="765">
        <v>2</v>
      </c>
      <c r="E414" s="765" t="s">
        <v>3728</v>
      </c>
      <c r="F414" s="765" t="s">
        <v>3729</v>
      </c>
      <c r="G414" s="765" t="s">
        <v>3730</v>
      </c>
    </row>
    <row r="415" spans="1:7" ht="15">
      <c r="A415" s="765" t="s">
        <v>46</v>
      </c>
      <c r="B415" s="765" t="s">
        <v>47</v>
      </c>
      <c r="C415" s="765" t="s">
        <v>2262</v>
      </c>
      <c r="D415" s="765">
        <v>3</v>
      </c>
      <c r="E415" s="765" t="s">
        <v>3731</v>
      </c>
      <c r="F415" s="765" t="s">
        <v>3732</v>
      </c>
      <c r="G415" s="765" t="s">
        <v>3733</v>
      </c>
    </row>
    <row r="416" spans="1:7" ht="15">
      <c r="A416" s="765" t="s">
        <v>46</v>
      </c>
      <c r="B416" s="765" t="s">
        <v>47</v>
      </c>
      <c r="C416" s="765" t="s">
        <v>2273</v>
      </c>
      <c r="D416" s="765">
        <v>1</v>
      </c>
      <c r="E416" s="765" t="s">
        <v>3734</v>
      </c>
      <c r="F416" s="765" t="s">
        <v>3735</v>
      </c>
      <c r="G416" s="765" t="s">
        <v>3736</v>
      </c>
    </row>
    <row r="417" spans="1:7" ht="15">
      <c r="A417" s="765" t="s">
        <v>46</v>
      </c>
      <c r="B417" s="765" t="s">
        <v>47</v>
      </c>
      <c r="C417" s="765" t="s">
        <v>2273</v>
      </c>
      <c r="D417" s="765">
        <v>2</v>
      </c>
      <c r="E417" s="765" t="s">
        <v>3737</v>
      </c>
      <c r="F417" s="765" t="s">
        <v>3738</v>
      </c>
      <c r="G417" s="765" t="s">
        <v>3739</v>
      </c>
    </row>
    <row r="418" spans="1:7" ht="15">
      <c r="A418" s="765" t="s">
        <v>46</v>
      </c>
      <c r="B418" s="765" t="s">
        <v>47</v>
      </c>
      <c r="C418" s="765" t="s">
        <v>2273</v>
      </c>
      <c r="D418" s="765">
        <v>3</v>
      </c>
      <c r="E418" s="765" t="s">
        <v>3740</v>
      </c>
      <c r="F418" s="765" t="s">
        <v>3741</v>
      </c>
      <c r="G418" s="765" t="s">
        <v>3742</v>
      </c>
    </row>
    <row r="419" spans="1:7" ht="15">
      <c r="A419" s="765" t="s">
        <v>46</v>
      </c>
      <c r="B419" s="765" t="s">
        <v>47</v>
      </c>
      <c r="C419" s="765" t="s">
        <v>2284</v>
      </c>
      <c r="D419" s="765">
        <v>1</v>
      </c>
      <c r="E419" s="765" t="s">
        <v>3743</v>
      </c>
      <c r="F419" s="765" t="s">
        <v>3744</v>
      </c>
      <c r="G419" s="765" t="s">
        <v>3745</v>
      </c>
    </row>
    <row r="420" spans="1:7" ht="15">
      <c r="A420" s="765" t="s">
        <v>46</v>
      </c>
      <c r="B420" s="765" t="s">
        <v>47</v>
      </c>
      <c r="C420" s="765" t="s">
        <v>2284</v>
      </c>
      <c r="D420" s="765">
        <v>2</v>
      </c>
      <c r="E420" s="765" t="s">
        <v>3746</v>
      </c>
      <c r="F420" s="765" t="s">
        <v>3747</v>
      </c>
      <c r="G420" s="765" t="s">
        <v>3748</v>
      </c>
    </row>
    <row r="421" spans="1:7" ht="15">
      <c r="A421" s="765" t="s">
        <v>46</v>
      </c>
      <c r="B421" s="765" t="s">
        <v>47</v>
      </c>
      <c r="C421" s="765" t="s">
        <v>2284</v>
      </c>
      <c r="D421" s="765">
        <v>3</v>
      </c>
      <c r="E421" s="765" t="s">
        <v>3749</v>
      </c>
      <c r="F421" s="765" t="s">
        <v>3750</v>
      </c>
      <c r="G421" s="765" t="s">
        <v>3751</v>
      </c>
    </row>
    <row r="422" spans="1:7" ht="15">
      <c r="A422" s="765" t="s">
        <v>46</v>
      </c>
      <c r="B422" s="765" t="s">
        <v>48</v>
      </c>
      <c r="C422" s="765" t="s">
        <v>2659</v>
      </c>
      <c r="D422" s="765">
        <v>1</v>
      </c>
      <c r="E422" s="765" t="s">
        <v>3752</v>
      </c>
      <c r="F422" s="765"/>
      <c r="G422" s="765"/>
    </row>
    <row r="423" spans="1:7" ht="15">
      <c r="A423" s="765" t="s">
        <v>46</v>
      </c>
      <c r="B423" s="765" t="s">
        <v>48</v>
      </c>
      <c r="C423" s="765" t="s">
        <v>2659</v>
      </c>
      <c r="D423" s="765">
        <v>2</v>
      </c>
      <c r="E423" s="765" t="s">
        <v>3753</v>
      </c>
      <c r="F423" s="765"/>
      <c r="G423" s="765"/>
    </row>
    <row r="424" spans="1:7" ht="15">
      <c r="A424" s="765" t="s">
        <v>46</v>
      </c>
      <c r="B424" s="765" t="s">
        <v>48</v>
      </c>
      <c r="C424" s="765" t="s">
        <v>2659</v>
      </c>
      <c r="D424" s="765">
        <v>3</v>
      </c>
      <c r="E424" s="765" t="s">
        <v>3754</v>
      </c>
      <c r="F424" s="765"/>
      <c r="G424" s="765"/>
    </row>
    <row r="425" spans="1:7" ht="15">
      <c r="A425" s="765" t="s">
        <v>46</v>
      </c>
      <c r="B425" s="765" t="s">
        <v>48</v>
      </c>
      <c r="C425" s="765" t="s">
        <v>1568</v>
      </c>
      <c r="D425" s="765">
        <v>1</v>
      </c>
      <c r="E425" s="765" t="s">
        <v>3755</v>
      </c>
      <c r="F425" s="765" t="s">
        <v>3756</v>
      </c>
      <c r="G425" s="765" t="s">
        <v>3757</v>
      </c>
    </row>
    <row r="426" spans="1:7" ht="15">
      <c r="A426" s="765" t="s">
        <v>46</v>
      </c>
      <c r="B426" s="765" t="s">
        <v>48</v>
      </c>
      <c r="C426" s="765" t="s">
        <v>1568</v>
      </c>
      <c r="D426" s="765">
        <v>2</v>
      </c>
      <c r="E426" s="765" t="s">
        <v>3758</v>
      </c>
      <c r="F426" s="765" t="s">
        <v>3759</v>
      </c>
      <c r="G426" s="765" t="s">
        <v>3760</v>
      </c>
    </row>
    <row r="427" spans="1:7" ht="15">
      <c r="A427" s="765" t="s">
        <v>46</v>
      </c>
      <c r="B427" s="765" t="s">
        <v>48</v>
      </c>
      <c r="C427" s="765" t="s">
        <v>1568</v>
      </c>
      <c r="D427" s="765">
        <v>3</v>
      </c>
      <c r="E427" s="765" t="s">
        <v>3761</v>
      </c>
      <c r="F427" s="765" t="s">
        <v>3762</v>
      </c>
      <c r="G427" s="765" t="s">
        <v>3763</v>
      </c>
    </row>
    <row r="428" spans="1:7" ht="15">
      <c r="A428" s="765" t="s">
        <v>46</v>
      </c>
      <c r="B428" s="765" t="s">
        <v>48</v>
      </c>
      <c r="C428" s="765" t="s">
        <v>2262</v>
      </c>
      <c r="D428" s="765">
        <v>1</v>
      </c>
      <c r="E428" s="765" t="s">
        <v>3764</v>
      </c>
      <c r="F428" s="765" t="s">
        <v>3765</v>
      </c>
      <c r="G428" s="765" t="s">
        <v>3766</v>
      </c>
    </row>
    <row r="429" spans="1:7" ht="15">
      <c r="A429" s="765" t="s">
        <v>46</v>
      </c>
      <c r="B429" s="765" t="s">
        <v>48</v>
      </c>
      <c r="C429" s="765" t="s">
        <v>2262</v>
      </c>
      <c r="D429" s="765">
        <v>2</v>
      </c>
      <c r="E429" s="765" t="s">
        <v>3767</v>
      </c>
      <c r="F429" s="765" t="s">
        <v>3768</v>
      </c>
      <c r="G429" s="765" t="s">
        <v>3769</v>
      </c>
    </row>
    <row r="430" spans="1:7" ht="15">
      <c r="A430" s="765" t="s">
        <v>46</v>
      </c>
      <c r="B430" s="765" t="s">
        <v>48</v>
      </c>
      <c r="C430" s="765" t="s">
        <v>2262</v>
      </c>
      <c r="D430" s="765">
        <v>3</v>
      </c>
      <c r="E430" s="765" t="s">
        <v>3770</v>
      </c>
      <c r="F430" s="765" t="s">
        <v>3771</v>
      </c>
      <c r="G430" s="765" t="s">
        <v>3772</v>
      </c>
    </row>
    <row r="431" spans="1:7" ht="15">
      <c r="A431" s="765" t="s">
        <v>46</v>
      </c>
      <c r="B431" s="765" t="s">
        <v>48</v>
      </c>
      <c r="C431" s="765" t="s">
        <v>2273</v>
      </c>
      <c r="D431" s="765">
        <v>1</v>
      </c>
      <c r="E431" s="765" t="s">
        <v>3773</v>
      </c>
      <c r="F431" s="765" t="s">
        <v>3774</v>
      </c>
      <c r="G431" s="765" t="s">
        <v>3775</v>
      </c>
    </row>
    <row r="432" spans="1:7" ht="15">
      <c r="A432" s="765" t="s">
        <v>46</v>
      </c>
      <c r="B432" s="765" t="s">
        <v>48</v>
      </c>
      <c r="C432" s="765" t="s">
        <v>2273</v>
      </c>
      <c r="D432" s="765">
        <v>2</v>
      </c>
      <c r="E432" s="765" t="s">
        <v>3776</v>
      </c>
      <c r="F432" s="765" t="s">
        <v>3777</v>
      </c>
      <c r="G432" s="765" t="s">
        <v>3778</v>
      </c>
    </row>
    <row r="433" spans="1:7" ht="15">
      <c r="A433" s="765" t="s">
        <v>46</v>
      </c>
      <c r="B433" s="765" t="s">
        <v>48</v>
      </c>
      <c r="C433" s="765" t="s">
        <v>2273</v>
      </c>
      <c r="D433" s="765">
        <v>3</v>
      </c>
      <c r="E433" s="765" t="s">
        <v>3779</v>
      </c>
      <c r="F433" s="765" t="s">
        <v>3780</v>
      </c>
      <c r="G433" s="765" t="s">
        <v>3781</v>
      </c>
    </row>
    <row r="434" spans="1:7" ht="15">
      <c r="A434" s="765" t="s">
        <v>46</v>
      </c>
      <c r="B434" s="765" t="s">
        <v>48</v>
      </c>
      <c r="C434" s="765" t="s">
        <v>2284</v>
      </c>
      <c r="D434" s="765">
        <v>1</v>
      </c>
      <c r="E434" s="765" t="s">
        <v>3782</v>
      </c>
      <c r="F434" s="765" t="s">
        <v>3783</v>
      </c>
      <c r="G434" s="765" t="s">
        <v>3784</v>
      </c>
    </row>
    <row r="435" spans="1:7" ht="15">
      <c r="A435" s="765" t="s">
        <v>46</v>
      </c>
      <c r="B435" s="765" t="s">
        <v>48</v>
      </c>
      <c r="C435" s="765" t="s">
        <v>2284</v>
      </c>
      <c r="D435" s="765">
        <v>2</v>
      </c>
      <c r="E435" s="765" t="s">
        <v>3785</v>
      </c>
      <c r="F435" s="765" t="s">
        <v>3786</v>
      </c>
      <c r="G435" s="765" t="s">
        <v>3787</v>
      </c>
    </row>
    <row r="436" spans="1:7" ht="15">
      <c r="A436" s="765" t="s">
        <v>46</v>
      </c>
      <c r="B436" s="765" t="s">
        <v>48</v>
      </c>
      <c r="C436" s="765" t="s">
        <v>2284</v>
      </c>
      <c r="D436" s="765">
        <v>3</v>
      </c>
      <c r="E436" s="765" t="s">
        <v>3788</v>
      </c>
      <c r="F436" s="765" t="s">
        <v>3789</v>
      </c>
      <c r="G436" s="765" t="s">
        <v>3790</v>
      </c>
    </row>
    <row r="437" spans="1:7" ht="15">
      <c r="A437" s="765" t="s">
        <v>46</v>
      </c>
      <c r="B437" s="765" t="s">
        <v>49</v>
      </c>
      <c r="C437" s="765" t="s">
        <v>2659</v>
      </c>
      <c r="D437" s="765">
        <v>1</v>
      </c>
      <c r="E437" s="765" t="s">
        <v>3791</v>
      </c>
      <c r="F437" s="765"/>
      <c r="G437" s="765"/>
    </row>
    <row r="438" spans="1:7" ht="15">
      <c r="A438" s="765" t="s">
        <v>46</v>
      </c>
      <c r="B438" s="765" t="s">
        <v>49</v>
      </c>
      <c r="C438" s="765" t="s">
        <v>2659</v>
      </c>
      <c r="D438" s="765">
        <v>2</v>
      </c>
      <c r="E438" s="765" t="s">
        <v>3792</v>
      </c>
      <c r="F438" s="765"/>
      <c r="G438" s="765"/>
    </row>
    <row r="439" spans="1:7" ht="15">
      <c r="A439" s="765" t="s">
        <v>46</v>
      </c>
      <c r="B439" s="765" t="s">
        <v>49</v>
      </c>
      <c r="C439" s="765" t="s">
        <v>2659</v>
      </c>
      <c r="D439" s="765">
        <v>3</v>
      </c>
      <c r="E439" s="765" t="s">
        <v>3793</v>
      </c>
      <c r="F439" s="765"/>
      <c r="G439" s="765"/>
    </row>
    <row r="440" spans="1:7" ht="15">
      <c r="A440" s="765" t="s">
        <v>46</v>
      </c>
      <c r="B440" s="765" t="s">
        <v>49</v>
      </c>
      <c r="C440" s="765" t="s">
        <v>1568</v>
      </c>
      <c r="D440" s="765">
        <v>1</v>
      </c>
      <c r="E440" s="765" t="s">
        <v>3794</v>
      </c>
      <c r="F440" s="765" t="s">
        <v>3795</v>
      </c>
      <c r="G440" s="765" t="s">
        <v>3796</v>
      </c>
    </row>
    <row r="441" spans="1:7" ht="15">
      <c r="A441" s="765" t="s">
        <v>46</v>
      </c>
      <c r="B441" s="765" t="s">
        <v>49</v>
      </c>
      <c r="C441" s="765" t="s">
        <v>1568</v>
      </c>
      <c r="D441" s="765">
        <v>2</v>
      </c>
      <c r="E441" s="765" t="s">
        <v>3797</v>
      </c>
      <c r="F441" s="765" t="s">
        <v>3798</v>
      </c>
      <c r="G441" s="765" t="s">
        <v>3799</v>
      </c>
    </row>
    <row r="442" spans="1:7" ht="15">
      <c r="A442" s="765" t="s">
        <v>46</v>
      </c>
      <c r="B442" s="765" t="s">
        <v>49</v>
      </c>
      <c r="C442" s="765" t="s">
        <v>1568</v>
      </c>
      <c r="D442" s="765">
        <v>3</v>
      </c>
      <c r="E442" s="765" t="s">
        <v>3800</v>
      </c>
      <c r="F442" s="765" t="s">
        <v>3801</v>
      </c>
      <c r="G442" s="765" t="s">
        <v>3802</v>
      </c>
    </row>
    <row r="443" spans="1:7" ht="15">
      <c r="A443" s="765" t="s">
        <v>46</v>
      </c>
      <c r="B443" s="765" t="s">
        <v>49</v>
      </c>
      <c r="C443" s="765" t="s">
        <v>2262</v>
      </c>
      <c r="D443" s="765">
        <v>1</v>
      </c>
      <c r="E443" s="765" t="s">
        <v>3803</v>
      </c>
      <c r="F443" s="765" t="s">
        <v>3804</v>
      </c>
      <c r="G443" s="765" t="s">
        <v>3805</v>
      </c>
    </row>
    <row r="444" spans="1:7" ht="15">
      <c r="A444" s="765" t="s">
        <v>46</v>
      </c>
      <c r="B444" s="765" t="s">
        <v>49</v>
      </c>
      <c r="C444" s="765" t="s">
        <v>2262</v>
      </c>
      <c r="D444" s="765">
        <v>2</v>
      </c>
      <c r="E444" s="765" t="s">
        <v>3806</v>
      </c>
      <c r="F444" s="765" t="s">
        <v>3807</v>
      </c>
      <c r="G444" s="765" t="s">
        <v>3808</v>
      </c>
    </row>
    <row r="445" spans="1:7" ht="15">
      <c r="A445" s="765" t="s">
        <v>46</v>
      </c>
      <c r="B445" s="765" t="s">
        <v>49</v>
      </c>
      <c r="C445" s="765" t="s">
        <v>2262</v>
      </c>
      <c r="D445" s="765">
        <v>3</v>
      </c>
      <c r="E445" s="765" t="s">
        <v>3809</v>
      </c>
      <c r="F445" s="765" t="s">
        <v>3810</v>
      </c>
      <c r="G445" s="765" t="s">
        <v>3811</v>
      </c>
    </row>
    <row r="446" spans="1:7" ht="15">
      <c r="A446" s="765" t="s">
        <v>46</v>
      </c>
      <c r="B446" s="765" t="s">
        <v>49</v>
      </c>
      <c r="C446" s="765" t="s">
        <v>2273</v>
      </c>
      <c r="D446" s="765">
        <v>1</v>
      </c>
      <c r="E446" s="765" t="s">
        <v>3812</v>
      </c>
      <c r="F446" s="765" t="s">
        <v>3813</v>
      </c>
      <c r="G446" s="765" t="s">
        <v>3814</v>
      </c>
    </row>
    <row r="447" spans="1:7" ht="15">
      <c r="A447" s="765" t="s">
        <v>46</v>
      </c>
      <c r="B447" s="765" t="s">
        <v>49</v>
      </c>
      <c r="C447" s="765" t="s">
        <v>2273</v>
      </c>
      <c r="D447" s="765">
        <v>2</v>
      </c>
      <c r="E447" s="765" t="s">
        <v>3815</v>
      </c>
      <c r="F447" s="765" t="s">
        <v>3816</v>
      </c>
      <c r="G447" s="765" t="s">
        <v>3817</v>
      </c>
    </row>
    <row r="448" spans="1:7" ht="15">
      <c r="A448" s="765" t="s">
        <v>46</v>
      </c>
      <c r="B448" s="765" t="s">
        <v>49</v>
      </c>
      <c r="C448" s="765" t="s">
        <v>2273</v>
      </c>
      <c r="D448" s="765">
        <v>3</v>
      </c>
      <c r="E448" s="765" t="s">
        <v>3818</v>
      </c>
      <c r="F448" s="765" t="s">
        <v>3819</v>
      </c>
      <c r="G448" s="765" t="s">
        <v>3820</v>
      </c>
    </row>
    <row r="449" spans="1:7" ht="15">
      <c r="A449" s="765" t="s">
        <v>46</v>
      </c>
      <c r="B449" s="765" t="s">
        <v>49</v>
      </c>
      <c r="C449" s="765" t="s">
        <v>2284</v>
      </c>
      <c r="D449" s="765">
        <v>1</v>
      </c>
      <c r="E449" s="765" t="s">
        <v>3821</v>
      </c>
      <c r="F449" s="765" t="s">
        <v>3822</v>
      </c>
      <c r="G449" s="765" t="s">
        <v>3823</v>
      </c>
    </row>
    <row r="450" spans="1:7" ht="15">
      <c r="A450" s="765" t="s">
        <v>46</v>
      </c>
      <c r="B450" s="765" t="s">
        <v>49</v>
      </c>
      <c r="C450" s="765" t="s">
        <v>2284</v>
      </c>
      <c r="D450" s="765">
        <v>2</v>
      </c>
      <c r="E450" s="765" t="s">
        <v>3824</v>
      </c>
      <c r="F450" s="765" t="s">
        <v>3825</v>
      </c>
      <c r="G450" s="765" t="s">
        <v>3826</v>
      </c>
    </row>
    <row r="451" spans="1:7" ht="15">
      <c r="A451" s="765" t="s">
        <v>46</v>
      </c>
      <c r="B451" s="765" t="s">
        <v>49</v>
      </c>
      <c r="C451" s="765" t="s">
        <v>2284</v>
      </c>
      <c r="D451" s="765">
        <v>3</v>
      </c>
      <c r="E451" s="765" t="s">
        <v>3827</v>
      </c>
      <c r="F451" s="765" t="s">
        <v>3828</v>
      </c>
      <c r="G451" s="765" t="s">
        <v>3829</v>
      </c>
    </row>
    <row r="452" spans="1:7" ht="15">
      <c r="A452" s="765" t="s">
        <v>46</v>
      </c>
      <c r="B452" s="765" t="s">
        <v>50</v>
      </c>
      <c r="C452" s="765" t="s">
        <v>2659</v>
      </c>
      <c r="D452" s="765">
        <v>1</v>
      </c>
      <c r="E452" s="765" t="s">
        <v>3830</v>
      </c>
      <c r="F452" s="765"/>
      <c r="G452" s="765"/>
    </row>
    <row r="453" spans="1:7" ht="15">
      <c r="A453" s="765" t="s">
        <v>46</v>
      </c>
      <c r="B453" s="765" t="s">
        <v>50</v>
      </c>
      <c r="C453" s="765" t="s">
        <v>2659</v>
      </c>
      <c r="D453" s="765">
        <v>2</v>
      </c>
      <c r="E453" s="765" t="s">
        <v>3831</v>
      </c>
      <c r="F453" s="765"/>
      <c r="G453" s="765"/>
    </row>
    <row r="454" spans="1:7" ht="15">
      <c r="A454" s="765" t="s">
        <v>46</v>
      </c>
      <c r="B454" s="765" t="s">
        <v>50</v>
      </c>
      <c r="C454" s="765" t="s">
        <v>2659</v>
      </c>
      <c r="D454" s="765">
        <v>3</v>
      </c>
      <c r="E454" s="765" t="s">
        <v>3832</v>
      </c>
      <c r="F454" s="765"/>
      <c r="G454" s="765"/>
    </row>
    <row r="455" spans="1:7" ht="15">
      <c r="A455" s="765" t="s">
        <v>46</v>
      </c>
      <c r="B455" s="765" t="s">
        <v>50</v>
      </c>
      <c r="C455" s="765" t="s">
        <v>1568</v>
      </c>
      <c r="D455" s="765">
        <v>1</v>
      </c>
      <c r="E455" s="765" t="s">
        <v>3833</v>
      </c>
      <c r="F455" s="765" t="s">
        <v>3834</v>
      </c>
      <c r="G455" s="765" t="s">
        <v>3835</v>
      </c>
    </row>
    <row r="456" spans="1:7" ht="15">
      <c r="A456" s="765" t="s">
        <v>46</v>
      </c>
      <c r="B456" s="765" t="s">
        <v>50</v>
      </c>
      <c r="C456" s="765" t="s">
        <v>1568</v>
      </c>
      <c r="D456" s="765">
        <v>2</v>
      </c>
      <c r="E456" s="765" t="s">
        <v>3836</v>
      </c>
      <c r="F456" s="765" t="s">
        <v>3837</v>
      </c>
      <c r="G456" s="765" t="s">
        <v>3838</v>
      </c>
    </row>
    <row r="457" spans="1:7" ht="15">
      <c r="A457" s="765" t="s">
        <v>46</v>
      </c>
      <c r="B457" s="765" t="s">
        <v>50</v>
      </c>
      <c r="C457" s="765" t="s">
        <v>1568</v>
      </c>
      <c r="D457" s="765">
        <v>3</v>
      </c>
      <c r="E457" s="765" t="s">
        <v>3839</v>
      </c>
      <c r="F457" s="765" t="s">
        <v>3840</v>
      </c>
      <c r="G457" s="765" t="s">
        <v>3841</v>
      </c>
    </row>
    <row r="458" spans="1:7" ht="15">
      <c r="A458" s="765" t="s">
        <v>46</v>
      </c>
      <c r="B458" s="765" t="s">
        <v>50</v>
      </c>
      <c r="C458" s="765" t="s">
        <v>2262</v>
      </c>
      <c r="D458" s="765">
        <v>1</v>
      </c>
      <c r="E458" s="765" t="s">
        <v>3842</v>
      </c>
      <c r="F458" s="765" t="s">
        <v>3843</v>
      </c>
      <c r="G458" s="765" t="s">
        <v>3844</v>
      </c>
    </row>
    <row r="459" spans="1:7" ht="15">
      <c r="A459" s="765" t="s">
        <v>46</v>
      </c>
      <c r="B459" s="765" t="s">
        <v>50</v>
      </c>
      <c r="C459" s="765" t="s">
        <v>2262</v>
      </c>
      <c r="D459" s="765">
        <v>2</v>
      </c>
      <c r="E459" s="765" t="s">
        <v>3845</v>
      </c>
      <c r="F459" s="765" t="s">
        <v>3846</v>
      </c>
      <c r="G459" s="765" t="s">
        <v>3847</v>
      </c>
    </row>
    <row r="460" spans="1:7" ht="15">
      <c r="A460" s="765" t="s">
        <v>46</v>
      </c>
      <c r="B460" s="765" t="s">
        <v>50</v>
      </c>
      <c r="C460" s="765" t="s">
        <v>2262</v>
      </c>
      <c r="D460" s="765">
        <v>3</v>
      </c>
      <c r="E460" s="765" t="s">
        <v>3848</v>
      </c>
      <c r="F460" s="765" t="s">
        <v>3849</v>
      </c>
      <c r="G460" s="765" t="s">
        <v>3850</v>
      </c>
    </row>
    <row r="461" spans="1:7" ht="15">
      <c r="A461" s="765" t="s">
        <v>46</v>
      </c>
      <c r="B461" s="765" t="s">
        <v>50</v>
      </c>
      <c r="C461" s="765" t="s">
        <v>2273</v>
      </c>
      <c r="D461" s="765">
        <v>1</v>
      </c>
      <c r="E461" s="765" t="s">
        <v>3851</v>
      </c>
      <c r="F461" s="765" t="s">
        <v>3852</v>
      </c>
      <c r="G461" s="765" t="s">
        <v>3853</v>
      </c>
    </row>
    <row r="462" spans="1:7" ht="15">
      <c r="A462" s="765" t="s">
        <v>46</v>
      </c>
      <c r="B462" s="765" t="s">
        <v>50</v>
      </c>
      <c r="C462" s="765" t="s">
        <v>2273</v>
      </c>
      <c r="D462" s="765">
        <v>2</v>
      </c>
      <c r="E462" s="765" t="s">
        <v>3854</v>
      </c>
      <c r="F462" s="765" t="s">
        <v>3855</v>
      </c>
      <c r="G462" s="765" t="s">
        <v>3856</v>
      </c>
    </row>
    <row r="463" spans="1:7" ht="15">
      <c r="A463" s="765" t="s">
        <v>46</v>
      </c>
      <c r="B463" s="765" t="s">
        <v>50</v>
      </c>
      <c r="C463" s="765" t="s">
        <v>2273</v>
      </c>
      <c r="D463" s="765">
        <v>3</v>
      </c>
      <c r="E463" s="765" t="s">
        <v>3857</v>
      </c>
      <c r="F463" s="765" t="s">
        <v>3858</v>
      </c>
      <c r="G463" s="765" t="s">
        <v>3859</v>
      </c>
    </row>
    <row r="464" spans="1:7" ht="15">
      <c r="A464" s="765" t="s">
        <v>46</v>
      </c>
      <c r="B464" s="765" t="s">
        <v>50</v>
      </c>
      <c r="C464" s="765" t="s">
        <v>2284</v>
      </c>
      <c r="D464" s="765">
        <v>1</v>
      </c>
      <c r="E464" s="765" t="s">
        <v>3860</v>
      </c>
      <c r="F464" s="765" t="s">
        <v>3861</v>
      </c>
      <c r="G464" s="765" t="s">
        <v>3862</v>
      </c>
    </row>
    <row r="465" spans="1:7" ht="15">
      <c r="A465" s="765" t="s">
        <v>46</v>
      </c>
      <c r="B465" s="765" t="s">
        <v>50</v>
      </c>
      <c r="C465" s="765" t="s">
        <v>2284</v>
      </c>
      <c r="D465" s="765">
        <v>2</v>
      </c>
      <c r="E465" s="765" t="s">
        <v>3863</v>
      </c>
      <c r="F465" s="765" t="s">
        <v>3864</v>
      </c>
      <c r="G465" s="765" t="s">
        <v>3865</v>
      </c>
    </row>
    <row r="466" spans="1:7" ht="15">
      <c r="A466" s="765" t="s">
        <v>46</v>
      </c>
      <c r="B466" s="765" t="s">
        <v>50</v>
      </c>
      <c r="C466" s="765" t="s">
        <v>2284</v>
      </c>
      <c r="D466" s="765">
        <v>3</v>
      </c>
      <c r="E466" s="765" t="s">
        <v>3866</v>
      </c>
      <c r="F466" s="765" t="s">
        <v>3867</v>
      </c>
      <c r="G466" s="765" t="s">
        <v>3868</v>
      </c>
    </row>
    <row r="467" spans="1:7" ht="15">
      <c r="A467" s="765" t="s">
        <v>51</v>
      </c>
      <c r="B467" s="765" t="s">
        <v>52</v>
      </c>
      <c r="C467" s="765" t="s">
        <v>2659</v>
      </c>
      <c r="D467" s="765">
        <v>1</v>
      </c>
      <c r="E467" s="765" t="s">
        <v>3869</v>
      </c>
      <c r="F467" s="765"/>
      <c r="G467" s="765"/>
    </row>
    <row r="468" spans="1:7" ht="15">
      <c r="A468" s="765" t="s">
        <v>51</v>
      </c>
      <c r="B468" s="765" t="s">
        <v>52</v>
      </c>
      <c r="C468" s="765" t="s">
        <v>2659</v>
      </c>
      <c r="D468" s="765">
        <v>2</v>
      </c>
      <c r="E468" s="765" t="s">
        <v>3870</v>
      </c>
      <c r="F468" s="765"/>
      <c r="G468" s="765"/>
    </row>
    <row r="469" spans="1:7" ht="15">
      <c r="A469" s="765" t="s">
        <v>51</v>
      </c>
      <c r="B469" s="765" t="s">
        <v>52</v>
      </c>
      <c r="C469" s="765" t="s">
        <v>2659</v>
      </c>
      <c r="D469" s="765">
        <v>3</v>
      </c>
      <c r="E469" s="765" t="s">
        <v>3871</v>
      </c>
      <c r="F469" s="765"/>
      <c r="G469" s="765"/>
    </row>
    <row r="470" spans="1:7" ht="15">
      <c r="A470" s="765" t="s">
        <v>51</v>
      </c>
      <c r="B470" s="765" t="s">
        <v>52</v>
      </c>
      <c r="C470" s="765" t="s">
        <v>1568</v>
      </c>
      <c r="D470" s="765">
        <v>1</v>
      </c>
      <c r="E470" s="765" t="s">
        <v>3872</v>
      </c>
      <c r="F470" s="765" t="s">
        <v>3873</v>
      </c>
      <c r="G470" s="765" t="s">
        <v>3874</v>
      </c>
    </row>
    <row r="471" spans="1:7" ht="15">
      <c r="A471" s="765" t="s">
        <v>51</v>
      </c>
      <c r="B471" s="765" t="s">
        <v>52</v>
      </c>
      <c r="C471" s="765" t="s">
        <v>1568</v>
      </c>
      <c r="D471" s="765">
        <v>2</v>
      </c>
      <c r="E471" s="765" t="s">
        <v>3875</v>
      </c>
      <c r="F471" s="765" t="s">
        <v>3876</v>
      </c>
      <c r="G471" s="765" t="s">
        <v>3877</v>
      </c>
    </row>
    <row r="472" spans="1:7" ht="15">
      <c r="A472" s="765" t="s">
        <v>51</v>
      </c>
      <c r="B472" s="765" t="s">
        <v>52</v>
      </c>
      <c r="C472" s="765" t="s">
        <v>1568</v>
      </c>
      <c r="D472" s="765">
        <v>3</v>
      </c>
      <c r="E472" s="765" t="s">
        <v>3878</v>
      </c>
      <c r="F472" s="765" t="s">
        <v>3879</v>
      </c>
      <c r="G472" s="765" t="s">
        <v>3880</v>
      </c>
    </row>
    <row r="473" spans="1:7" ht="15">
      <c r="A473" s="765" t="s">
        <v>51</v>
      </c>
      <c r="B473" s="765" t="s">
        <v>52</v>
      </c>
      <c r="C473" s="765" t="s">
        <v>2262</v>
      </c>
      <c r="D473" s="765">
        <v>1</v>
      </c>
      <c r="E473" s="765" t="s">
        <v>3881</v>
      </c>
      <c r="F473" s="765" t="s">
        <v>3882</v>
      </c>
      <c r="G473" s="765" t="s">
        <v>3883</v>
      </c>
    </row>
    <row r="474" spans="1:7" ht="15">
      <c r="A474" s="765" t="s">
        <v>51</v>
      </c>
      <c r="B474" s="765" t="s">
        <v>52</v>
      </c>
      <c r="C474" s="765" t="s">
        <v>2262</v>
      </c>
      <c r="D474" s="765">
        <v>2</v>
      </c>
      <c r="E474" s="765" t="s">
        <v>3884</v>
      </c>
      <c r="F474" s="765" t="s">
        <v>3885</v>
      </c>
      <c r="G474" s="765" t="s">
        <v>3886</v>
      </c>
    </row>
    <row r="475" spans="1:7" ht="15">
      <c r="A475" s="765" t="s">
        <v>51</v>
      </c>
      <c r="B475" s="765" t="s">
        <v>52</v>
      </c>
      <c r="C475" s="765" t="s">
        <v>2262</v>
      </c>
      <c r="D475" s="765">
        <v>3</v>
      </c>
      <c r="E475" s="765" t="s">
        <v>3887</v>
      </c>
      <c r="F475" s="765" t="s">
        <v>3888</v>
      </c>
      <c r="G475" s="765" t="s">
        <v>3889</v>
      </c>
    </row>
    <row r="476" spans="1:7" ht="15">
      <c r="A476" s="765" t="s">
        <v>51</v>
      </c>
      <c r="B476" s="765" t="s">
        <v>52</v>
      </c>
      <c r="C476" s="765" t="s">
        <v>2273</v>
      </c>
      <c r="D476" s="765">
        <v>1</v>
      </c>
      <c r="E476" s="765" t="s">
        <v>3890</v>
      </c>
      <c r="F476" s="765" t="s">
        <v>3891</v>
      </c>
      <c r="G476" s="765" t="s">
        <v>3892</v>
      </c>
    </row>
    <row r="477" spans="1:7" ht="15">
      <c r="A477" s="765" t="s">
        <v>51</v>
      </c>
      <c r="B477" s="765" t="s">
        <v>52</v>
      </c>
      <c r="C477" s="765" t="s">
        <v>2273</v>
      </c>
      <c r="D477" s="765">
        <v>2</v>
      </c>
      <c r="E477" s="765" t="s">
        <v>3893</v>
      </c>
      <c r="F477" s="765" t="s">
        <v>3894</v>
      </c>
      <c r="G477" s="765" t="s">
        <v>3895</v>
      </c>
    </row>
    <row r="478" spans="1:7" ht="15">
      <c r="A478" s="765" t="s">
        <v>51</v>
      </c>
      <c r="B478" s="765" t="s">
        <v>52</v>
      </c>
      <c r="C478" s="765" t="s">
        <v>2273</v>
      </c>
      <c r="D478" s="765">
        <v>3</v>
      </c>
      <c r="E478" s="765" t="s">
        <v>3896</v>
      </c>
      <c r="F478" s="765" t="s">
        <v>3897</v>
      </c>
      <c r="G478" s="765" t="s">
        <v>3898</v>
      </c>
    </row>
    <row r="479" spans="1:7" ht="15">
      <c r="A479" s="765" t="s">
        <v>51</v>
      </c>
      <c r="B479" s="765" t="s">
        <v>52</v>
      </c>
      <c r="C479" s="765" t="s">
        <v>2284</v>
      </c>
      <c r="D479" s="765">
        <v>1</v>
      </c>
      <c r="E479" s="765" t="s">
        <v>3899</v>
      </c>
      <c r="F479" s="765" t="s">
        <v>3900</v>
      </c>
      <c r="G479" s="765" t="s">
        <v>3901</v>
      </c>
    </row>
    <row r="480" spans="1:7" ht="15">
      <c r="A480" s="765" t="s">
        <v>51</v>
      </c>
      <c r="B480" s="765" t="s">
        <v>52</v>
      </c>
      <c r="C480" s="765" t="s">
        <v>2284</v>
      </c>
      <c r="D480" s="765">
        <v>2</v>
      </c>
      <c r="E480" s="765" t="s">
        <v>3902</v>
      </c>
      <c r="F480" s="765" t="s">
        <v>3903</v>
      </c>
      <c r="G480" s="765" t="s">
        <v>3904</v>
      </c>
    </row>
    <row r="481" spans="1:7" ht="15">
      <c r="A481" s="765" t="s">
        <v>51</v>
      </c>
      <c r="B481" s="765" t="s">
        <v>52</v>
      </c>
      <c r="C481" s="765" t="s">
        <v>2284</v>
      </c>
      <c r="D481" s="765">
        <v>3</v>
      </c>
      <c r="E481" s="765" t="s">
        <v>3905</v>
      </c>
      <c r="F481" s="765" t="s">
        <v>3906</v>
      </c>
      <c r="G481" s="765" t="s">
        <v>3907</v>
      </c>
    </row>
    <row r="482" spans="1:7" ht="15">
      <c r="A482" s="765" t="s">
        <v>51</v>
      </c>
      <c r="B482" s="765" t="s">
        <v>53</v>
      </c>
      <c r="C482" s="765" t="s">
        <v>2659</v>
      </c>
      <c r="D482" s="765">
        <v>1</v>
      </c>
      <c r="E482" s="765" t="s">
        <v>3908</v>
      </c>
      <c r="F482" s="765"/>
      <c r="G482" s="765"/>
    </row>
    <row r="483" spans="1:7" ht="15">
      <c r="A483" s="765" t="s">
        <v>51</v>
      </c>
      <c r="B483" s="765" t="s">
        <v>53</v>
      </c>
      <c r="C483" s="765" t="s">
        <v>2659</v>
      </c>
      <c r="D483" s="765">
        <v>2</v>
      </c>
      <c r="E483" s="765" t="s">
        <v>3909</v>
      </c>
      <c r="F483" s="765"/>
      <c r="G483" s="765"/>
    </row>
    <row r="484" spans="1:7" ht="15">
      <c r="A484" s="765" t="s">
        <v>51</v>
      </c>
      <c r="B484" s="765" t="s">
        <v>53</v>
      </c>
      <c r="C484" s="765" t="s">
        <v>2659</v>
      </c>
      <c r="D484" s="765">
        <v>3</v>
      </c>
      <c r="E484" s="765" t="s">
        <v>3910</v>
      </c>
      <c r="F484" s="765"/>
      <c r="G484" s="765"/>
    </row>
    <row r="485" spans="1:7" ht="15">
      <c r="A485" s="765" t="s">
        <v>51</v>
      </c>
      <c r="B485" s="765" t="s">
        <v>53</v>
      </c>
      <c r="C485" s="765" t="s">
        <v>1568</v>
      </c>
      <c r="D485" s="765">
        <v>1</v>
      </c>
      <c r="E485" s="765" t="s">
        <v>3911</v>
      </c>
      <c r="F485" s="765" t="s">
        <v>3912</v>
      </c>
      <c r="G485" s="765" t="s">
        <v>3913</v>
      </c>
    </row>
    <row r="486" spans="1:7" ht="15">
      <c r="A486" s="765" t="s">
        <v>51</v>
      </c>
      <c r="B486" s="765" t="s">
        <v>53</v>
      </c>
      <c r="C486" s="765" t="s">
        <v>1568</v>
      </c>
      <c r="D486" s="765">
        <v>2</v>
      </c>
      <c r="E486" s="765" t="s">
        <v>3914</v>
      </c>
      <c r="F486" s="765" t="s">
        <v>3915</v>
      </c>
      <c r="G486" s="765" t="s">
        <v>3916</v>
      </c>
    </row>
    <row r="487" spans="1:7" ht="15">
      <c r="A487" s="765" t="s">
        <v>51</v>
      </c>
      <c r="B487" s="765" t="s">
        <v>53</v>
      </c>
      <c r="C487" s="765" t="s">
        <v>1568</v>
      </c>
      <c r="D487" s="765">
        <v>3</v>
      </c>
      <c r="E487" s="765" t="s">
        <v>3917</v>
      </c>
      <c r="F487" s="765" t="s">
        <v>3918</v>
      </c>
      <c r="G487" s="765" t="s">
        <v>3919</v>
      </c>
    </row>
    <row r="488" spans="1:7" ht="15">
      <c r="A488" s="765" t="s">
        <v>51</v>
      </c>
      <c r="B488" s="765" t="s">
        <v>53</v>
      </c>
      <c r="C488" s="765" t="s">
        <v>2262</v>
      </c>
      <c r="D488" s="765">
        <v>1</v>
      </c>
      <c r="E488" s="765" t="s">
        <v>3920</v>
      </c>
      <c r="F488" s="765" t="s">
        <v>3921</v>
      </c>
      <c r="G488" s="765" t="s">
        <v>3922</v>
      </c>
    </row>
    <row r="489" spans="1:7" ht="15">
      <c r="A489" s="765" t="s">
        <v>51</v>
      </c>
      <c r="B489" s="765" t="s">
        <v>53</v>
      </c>
      <c r="C489" s="765" t="s">
        <v>2262</v>
      </c>
      <c r="D489" s="765">
        <v>2</v>
      </c>
      <c r="E489" s="765" t="s">
        <v>3923</v>
      </c>
      <c r="F489" s="765" t="s">
        <v>3924</v>
      </c>
      <c r="G489" s="765" t="s">
        <v>3925</v>
      </c>
    </row>
    <row r="490" spans="1:7" ht="15">
      <c r="A490" s="765" t="s">
        <v>51</v>
      </c>
      <c r="B490" s="765" t="s">
        <v>53</v>
      </c>
      <c r="C490" s="765" t="s">
        <v>2262</v>
      </c>
      <c r="D490" s="765">
        <v>3</v>
      </c>
      <c r="E490" s="765" t="s">
        <v>3926</v>
      </c>
      <c r="F490" s="765" t="s">
        <v>3927</v>
      </c>
      <c r="G490" s="765" t="s">
        <v>3928</v>
      </c>
    </row>
    <row r="491" spans="1:7" ht="15">
      <c r="A491" s="765" t="s">
        <v>51</v>
      </c>
      <c r="B491" s="765" t="s">
        <v>53</v>
      </c>
      <c r="C491" s="765" t="s">
        <v>2273</v>
      </c>
      <c r="D491" s="765">
        <v>1</v>
      </c>
      <c r="E491" s="765" t="s">
        <v>3929</v>
      </c>
      <c r="F491" s="765" t="s">
        <v>3930</v>
      </c>
      <c r="G491" s="765" t="s">
        <v>3931</v>
      </c>
    </row>
    <row r="492" spans="1:7" ht="15">
      <c r="A492" s="765" t="s">
        <v>51</v>
      </c>
      <c r="B492" s="765" t="s">
        <v>53</v>
      </c>
      <c r="C492" s="765" t="s">
        <v>2273</v>
      </c>
      <c r="D492" s="765">
        <v>2</v>
      </c>
      <c r="E492" s="765" t="s">
        <v>3932</v>
      </c>
      <c r="F492" s="765" t="s">
        <v>3933</v>
      </c>
      <c r="G492" s="765" t="s">
        <v>3934</v>
      </c>
    </row>
    <row r="493" spans="1:7" ht="15">
      <c r="A493" s="765" t="s">
        <v>51</v>
      </c>
      <c r="B493" s="765" t="s">
        <v>53</v>
      </c>
      <c r="C493" s="765" t="s">
        <v>2273</v>
      </c>
      <c r="D493" s="765">
        <v>3</v>
      </c>
      <c r="E493" s="765" t="s">
        <v>3935</v>
      </c>
      <c r="F493" s="765" t="s">
        <v>3936</v>
      </c>
      <c r="G493" s="765" t="s">
        <v>3937</v>
      </c>
    </row>
    <row r="494" spans="1:7" ht="15">
      <c r="A494" s="765" t="s">
        <v>51</v>
      </c>
      <c r="B494" s="765" t="s">
        <v>53</v>
      </c>
      <c r="C494" s="765" t="s">
        <v>2284</v>
      </c>
      <c r="D494" s="765">
        <v>1</v>
      </c>
      <c r="E494" s="765" t="s">
        <v>3938</v>
      </c>
      <c r="F494" s="765" t="s">
        <v>3939</v>
      </c>
      <c r="G494" s="765" t="s">
        <v>3940</v>
      </c>
    </row>
    <row r="495" spans="1:7" ht="15">
      <c r="A495" s="765" t="s">
        <v>51</v>
      </c>
      <c r="B495" s="765" t="s">
        <v>53</v>
      </c>
      <c r="C495" s="765" t="s">
        <v>2284</v>
      </c>
      <c r="D495" s="765">
        <v>2</v>
      </c>
      <c r="E495" s="765" t="s">
        <v>3941</v>
      </c>
      <c r="F495" s="765" t="s">
        <v>3942</v>
      </c>
      <c r="G495" s="765" t="s">
        <v>3943</v>
      </c>
    </row>
    <row r="496" spans="1:7" ht="15">
      <c r="A496" s="765" t="s">
        <v>51</v>
      </c>
      <c r="B496" s="765" t="s">
        <v>53</v>
      </c>
      <c r="C496" s="765" t="s">
        <v>2284</v>
      </c>
      <c r="D496" s="765">
        <v>3</v>
      </c>
      <c r="E496" s="765" t="s">
        <v>3944</v>
      </c>
      <c r="F496" s="765" t="s">
        <v>3945</v>
      </c>
      <c r="G496" s="765" t="s">
        <v>3946</v>
      </c>
    </row>
    <row r="497" spans="1:7" ht="15">
      <c r="A497" s="765" t="s">
        <v>51</v>
      </c>
      <c r="B497" s="765" t="s">
        <v>54</v>
      </c>
      <c r="C497" s="765" t="s">
        <v>2659</v>
      </c>
      <c r="D497" s="765">
        <v>1</v>
      </c>
      <c r="E497" s="765" t="s">
        <v>3947</v>
      </c>
      <c r="F497" s="765"/>
      <c r="G497" s="765"/>
    </row>
    <row r="498" spans="1:7" ht="15">
      <c r="A498" s="765" t="s">
        <v>51</v>
      </c>
      <c r="B498" s="765" t="s">
        <v>54</v>
      </c>
      <c r="C498" s="765" t="s">
        <v>2659</v>
      </c>
      <c r="D498" s="765">
        <v>2</v>
      </c>
      <c r="E498" s="765" t="s">
        <v>3948</v>
      </c>
      <c r="F498" s="765"/>
      <c r="G498" s="765"/>
    </row>
    <row r="499" spans="1:7" ht="15">
      <c r="A499" s="765" t="s">
        <v>51</v>
      </c>
      <c r="B499" s="765" t="s">
        <v>54</v>
      </c>
      <c r="C499" s="765" t="s">
        <v>2659</v>
      </c>
      <c r="D499" s="765">
        <v>3</v>
      </c>
      <c r="E499" s="765" t="s">
        <v>3949</v>
      </c>
      <c r="F499" s="765"/>
      <c r="G499" s="765"/>
    </row>
    <row r="500" spans="1:7" ht="15">
      <c r="A500" s="765" t="s">
        <v>51</v>
      </c>
      <c r="B500" s="765" t="s">
        <v>54</v>
      </c>
      <c r="C500" s="765" t="s">
        <v>1568</v>
      </c>
      <c r="D500" s="765">
        <v>1</v>
      </c>
      <c r="E500" s="765" t="s">
        <v>3950</v>
      </c>
      <c r="F500" s="765" t="s">
        <v>3951</v>
      </c>
      <c r="G500" s="765" t="s">
        <v>3952</v>
      </c>
    </row>
    <row r="501" spans="1:7" ht="15">
      <c r="A501" s="765" t="s">
        <v>51</v>
      </c>
      <c r="B501" s="765" t="s">
        <v>54</v>
      </c>
      <c r="C501" s="765" t="s">
        <v>1568</v>
      </c>
      <c r="D501" s="765">
        <v>2</v>
      </c>
      <c r="E501" s="765" t="s">
        <v>3953</v>
      </c>
      <c r="F501" s="765" t="s">
        <v>3954</v>
      </c>
      <c r="G501" s="765" t="s">
        <v>3955</v>
      </c>
    </row>
    <row r="502" spans="1:7" ht="15">
      <c r="A502" s="765" t="s">
        <v>51</v>
      </c>
      <c r="B502" s="765" t="s">
        <v>54</v>
      </c>
      <c r="C502" s="765" t="s">
        <v>1568</v>
      </c>
      <c r="D502" s="765">
        <v>3</v>
      </c>
      <c r="E502" s="765" t="s">
        <v>3956</v>
      </c>
      <c r="F502" s="765" t="s">
        <v>3957</v>
      </c>
      <c r="G502" s="765" t="s">
        <v>3958</v>
      </c>
    </row>
    <row r="503" spans="1:7" ht="15">
      <c r="A503" s="765" t="s">
        <v>51</v>
      </c>
      <c r="B503" s="765" t="s">
        <v>54</v>
      </c>
      <c r="C503" s="765" t="s">
        <v>2262</v>
      </c>
      <c r="D503" s="765">
        <v>1</v>
      </c>
      <c r="E503" s="765" t="s">
        <v>3959</v>
      </c>
      <c r="F503" s="765" t="s">
        <v>3960</v>
      </c>
      <c r="G503" s="765" t="s">
        <v>3961</v>
      </c>
    </row>
    <row r="504" spans="1:7" ht="15">
      <c r="A504" s="765" t="s">
        <v>51</v>
      </c>
      <c r="B504" s="765" t="s">
        <v>54</v>
      </c>
      <c r="C504" s="765" t="s">
        <v>2262</v>
      </c>
      <c r="D504" s="765">
        <v>2</v>
      </c>
      <c r="E504" s="765" t="s">
        <v>3962</v>
      </c>
      <c r="F504" s="765" t="s">
        <v>3963</v>
      </c>
      <c r="G504" s="765" t="s">
        <v>3964</v>
      </c>
    </row>
    <row r="505" spans="1:7" ht="15">
      <c r="A505" s="765" t="s">
        <v>51</v>
      </c>
      <c r="B505" s="765" t="s">
        <v>54</v>
      </c>
      <c r="C505" s="765" t="s">
        <v>2262</v>
      </c>
      <c r="D505" s="765">
        <v>3</v>
      </c>
      <c r="E505" s="765" t="s">
        <v>3965</v>
      </c>
      <c r="F505" s="765" t="s">
        <v>3966</v>
      </c>
      <c r="G505" s="765" t="s">
        <v>3967</v>
      </c>
    </row>
    <row r="506" spans="1:7" ht="15">
      <c r="A506" s="765" t="s">
        <v>51</v>
      </c>
      <c r="B506" s="765" t="s">
        <v>54</v>
      </c>
      <c r="C506" s="765" t="s">
        <v>2273</v>
      </c>
      <c r="D506" s="765">
        <v>1</v>
      </c>
      <c r="E506" s="765" t="s">
        <v>3968</v>
      </c>
      <c r="F506" s="765" t="s">
        <v>3969</v>
      </c>
      <c r="G506" s="765" t="s">
        <v>3970</v>
      </c>
    </row>
    <row r="507" spans="1:7" ht="15">
      <c r="A507" s="765" t="s">
        <v>51</v>
      </c>
      <c r="B507" s="765" t="s">
        <v>54</v>
      </c>
      <c r="C507" s="765" t="s">
        <v>2273</v>
      </c>
      <c r="D507" s="765">
        <v>2</v>
      </c>
      <c r="E507" s="765" t="s">
        <v>3971</v>
      </c>
      <c r="F507" s="765" t="s">
        <v>3972</v>
      </c>
      <c r="G507" s="765" t="s">
        <v>3973</v>
      </c>
    </row>
    <row r="508" spans="1:7" ht="15">
      <c r="A508" s="765" t="s">
        <v>51</v>
      </c>
      <c r="B508" s="765" t="s">
        <v>54</v>
      </c>
      <c r="C508" s="765" t="s">
        <v>2273</v>
      </c>
      <c r="D508" s="765">
        <v>3</v>
      </c>
      <c r="E508" s="765" t="s">
        <v>3974</v>
      </c>
      <c r="F508" s="765" t="s">
        <v>3975</v>
      </c>
      <c r="G508" s="765" t="s">
        <v>3976</v>
      </c>
    </row>
    <row r="509" spans="1:7" ht="15">
      <c r="A509" s="765" t="s">
        <v>51</v>
      </c>
      <c r="B509" s="765" t="s">
        <v>54</v>
      </c>
      <c r="C509" s="765" t="s">
        <v>2284</v>
      </c>
      <c r="D509" s="765">
        <v>1</v>
      </c>
      <c r="E509" s="765" t="s">
        <v>3977</v>
      </c>
      <c r="F509" s="765" t="s">
        <v>3978</v>
      </c>
      <c r="G509" s="765" t="s">
        <v>3979</v>
      </c>
    </row>
    <row r="510" spans="1:7" ht="15">
      <c r="A510" s="765" t="s">
        <v>51</v>
      </c>
      <c r="B510" s="765" t="s">
        <v>54</v>
      </c>
      <c r="C510" s="765" t="s">
        <v>2284</v>
      </c>
      <c r="D510" s="765">
        <v>2</v>
      </c>
      <c r="E510" s="765" t="s">
        <v>3980</v>
      </c>
      <c r="F510" s="765" t="s">
        <v>3981</v>
      </c>
      <c r="G510" s="765" t="s">
        <v>3982</v>
      </c>
    </row>
    <row r="511" spans="1:7" ht="15">
      <c r="A511" s="765" t="s">
        <v>51</v>
      </c>
      <c r="B511" s="765" t="s">
        <v>54</v>
      </c>
      <c r="C511" s="765" t="s">
        <v>2284</v>
      </c>
      <c r="D511" s="765">
        <v>3</v>
      </c>
      <c r="E511" s="765" t="s">
        <v>3983</v>
      </c>
      <c r="F511" s="765" t="s">
        <v>3984</v>
      </c>
      <c r="G511" s="765" t="s">
        <v>3985</v>
      </c>
    </row>
    <row r="512" spans="1:7" ht="15">
      <c r="A512" s="765" t="s">
        <v>51</v>
      </c>
      <c r="B512" s="765" t="s">
        <v>55</v>
      </c>
      <c r="C512" s="765" t="s">
        <v>2659</v>
      </c>
      <c r="D512" s="765">
        <v>1</v>
      </c>
      <c r="E512" s="765" t="s">
        <v>3986</v>
      </c>
      <c r="F512" s="765"/>
      <c r="G512" s="765"/>
    </row>
    <row r="513" spans="1:7" ht="15">
      <c r="A513" s="765" t="s">
        <v>51</v>
      </c>
      <c r="B513" s="765" t="s">
        <v>55</v>
      </c>
      <c r="C513" s="765" t="s">
        <v>2659</v>
      </c>
      <c r="D513" s="765">
        <v>2</v>
      </c>
      <c r="E513" s="765" t="s">
        <v>3987</v>
      </c>
      <c r="F513" s="765"/>
      <c r="G513" s="765"/>
    </row>
    <row r="514" spans="1:7" ht="15">
      <c r="A514" s="765" t="s">
        <v>51</v>
      </c>
      <c r="B514" s="765" t="s">
        <v>55</v>
      </c>
      <c r="C514" s="765" t="s">
        <v>2659</v>
      </c>
      <c r="D514" s="765">
        <v>3</v>
      </c>
      <c r="E514" s="765" t="s">
        <v>3988</v>
      </c>
      <c r="F514" s="765"/>
      <c r="G514" s="765"/>
    </row>
    <row r="515" spans="1:7" ht="15">
      <c r="A515" s="765" t="s">
        <v>51</v>
      </c>
      <c r="B515" s="765" t="s">
        <v>55</v>
      </c>
      <c r="C515" s="765" t="s">
        <v>1568</v>
      </c>
      <c r="D515" s="765">
        <v>1</v>
      </c>
      <c r="E515" s="765" t="s">
        <v>3989</v>
      </c>
      <c r="F515" s="765" t="s">
        <v>3990</v>
      </c>
      <c r="G515" s="765" t="s">
        <v>3991</v>
      </c>
    </row>
    <row r="516" spans="1:7" ht="15">
      <c r="A516" s="765" t="s">
        <v>51</v>
      </c>
      <c r="B516" s="765" t="s">
        <v>55</v>
      </c>
      <c r="C516" s="765" t="s">
        <v>1568</v>
      </c>
      <c r="D516" s="765">
        <v>2</v>
      </c>
      <c r="E516" s="765" t="s">
        <v>3992</v>
      </c>
      <c r="F516" s="765" t="s">
        <v>3993</v>
      </c>
      <c r="G516" s="765" t="s">
        <v>3994</v>
      </c>
    </row>
    <row r="517" spans="1:7" ht="15">
      <c r="A517" s="765" t="s">
        <v>51</v>
      </c>
      <c r="B517" s="765" t="s">
        <v>55</v>
      </c>
      <c r="C517" s="765" t="s">
        <v>1568</v>
      </c>
      <c r="D517" s="765">
        <v>3</v>
      </c>
      <c r="E517" s="765" t="s">
        <v>3995</v>
      </c>
      <c r="F517" s="765" t="s">
        <v>3996</v>
      </c>
      <c r="G517" s="765" t="s">
        <v>3997</v>
      </c>
    </row>
    <row r="518" spans="1:7" ht="15">
      <c r="A518" s="765" t="s">
        <v>51</v>
      </c>
      <c r="B518" s="765" t="s">
        <v>55</v>
      </c>
      <c r="C518" s="765" t="s">
        <v>2262</v>
      </c>
      <c r="D518" s="765">
        <v>1</v>
      </c>
      <c r="E518" s="765" t="s">
        <v>3998</v>
      </c>
      <c r="F518" s="765" t="s">
        <v>3999</v>
      </c>
      <c r="G518" s="765" t="s">
        <v>4000</v>
      </c>
    </row>
    <row r="519" spans="1:7" ht="15">
      <c r="A519" s="765" t="s">
        <v>51</v>
      </c>
      <c r="B519" s="765" t="s">
        <v>55</v>
      </c>
      <c r="C519" s="765" t="s">
        <v>2262</v>
      </c>
      <c r="D519" s="765">
        <v>2</v>
      </c>
      <c r="E519" s="765" t="s">
        <v>4001</v>
      </c>
      <c r="F519" s="765" t="s">
        <v>4002</v>
      </c>
      <c r="G519" s="765" t="s">
        <v>4003</v>
      </c>
    </row>
    <row r="520" spans="1:7" ht="15">
      <c r="A520" s="765" t="s">
        <v>51</v>
      </c>
      <c r="B520" s="765" t="s">
        <v>55</v>
      </c>
      <c r="C520" s="765" t="s">
        <v>2262</v>
      </c>
      <c r="D520" s="765">
        <v>3</v>
      </c>
      <c r="E520" s="765" t="s">
        <v>4004</v>
      </c>
      <c r="F520" s="765" t="s">
        <v>4005</v>
      </c>
      <c r="G520" s="765" t="s">
        <v>4006</v>
      </c>
    </row>
    <row r="521" spans="1:7" ht="15">
      <c r="A521" s="765" t="s">
        <v>51</v>
      </c>
      <c r="B521" s="765" t="s">
        <v>55</v>
      </c>
      <c r="C521" s="765" t="s">
        <v>2273</v>
      </c>
      <c r="D521" s="765">
        <v>1</v>
      </c>
      <c r="E521" s="765" t="s">
        <v>4007</v>
      </c>
      <c r="F521" s="765" t="s">
        <v>4008</v>
      </c>
      <c r="G521" s="765" t="s">
        <v>4009</v>
      </c>
    </row>
    <row r="522" spans="1:7" ht="15">
      <c r="A522" s="765" t="s">
        <v>51</v>
      </c>
      <c r="B522" s="765" t="s">
        <v>55</v>
      </c>
      <c r="C522" s="765" t="s">
        <v>2273</v>
      </c>
      <c r="D522" s="765">
        <v>2</v>
      </c>
      <c r="E522" s="765" t="s">
        <v>4010</v>
      </c>
      <c r="F522" s="765" t="s">
        <v>4011</v>
      </c>
      <c r="G522" s="765" t="s">
        <v>4012</v>
      </c>
    </row>
    <row r="523" spans="1:7" ht="15">
      <c r="A523" s="765" t="s">
        <v>51</v>
      </c>
      <c r="B523" s="765" t="s">
        <v>55</v>
      </c>
      <c r="C523" s="765" t="s">
        <v>2273</v>
      </c>
      <c r="D523" s="765">
        <v>3</v>
      </c>
      <c r="E523" s="765" t="s">
        <v>4013</v>
      </c>
      <c r="F523" s="765" t="s">
        <v>4014</v>
      </c>
      <c r="G523" s="765" t="s">
        <v>4015</v>
      </c>
    </row>
    <row r="524" spans="1:7" ht="15">
      <c r="A524" s="765" t="s">
        <v>51</v>
      </c>
      <c r="B524" s="765" t="s">
        <v>55</v>
      </c>
      <c r="C524" s="765" t="s">
        <v>2284</v>
      </c>
      <c r="D524" s="765">
        <v>1</v>
      </c>
      <c r="E524" s="765" t="s">
        <v>4016</v>
      </c>
      <c r="F524" s="765" t="s">
        <v>4017</v>
      </c>
      <c r="G524" s="765" t="s">
        <v>4018</v>
      </c>
    </row>
    <row r="525" spans="1:7" ht="15">
      <c r="A525" s="765" t="s">
        <v>51</v>
      </c>
      <c r="B525" s="765" t="s">
        <v>55</v>
      </c>
      <c r="C525" s="765" t="s">
        <v>2284</v>
      </c>
      <c r="D525" s="765">
        <v>2</v>
      </c>
      <c r="E525" s="765" t="s">
        <v>4019</v>
      </c>
      <c r="F525" s="765" t="s">
        <v>4020</v>
      </c>
      <c r="G525" s="765" t="s">
        <v>4021</v>
      </c>
    </row>
    <row r="526" spans="1:7" ht="15">
      <c r="A526" s="765" t="s">
        <v>51</v>
      </c>
      <c r="B526" s="765" t="s">
        <v>55</v>
      </c>
      <c r="C526" s="765" t="s">
        <v>2284</v>
      </c>
      <c r="D526" s="765">
        <v>3</v>
      </c>
      <c r="E526" s="765" t="s">
        <v>4022</v>
      </c>
      <c r="F526" s="765" t="s">
        <v>4023</v>
      </c>
      <c r="G526" s="765" t="s">
        <v>4024</v>
      </c>
    </row>
    <row r="527" spans="1:7" ht="15">
      <c r="A527" s="765" t="s">
        <v>51</v>
      </c>
      <c r="B527" s="765" t="s">
        <v>56</v>
      </c>
      <c r="C527" s="765" t="s">
        <v>2659</v>
      </c>
      <c r="D527" s="765">
        <v>1</v>
      </c>
      <c r="E527" s="765" t="s">
        <v>4025</v>
      </c>
      <c r="F527" s="765"/>
      <c r="G527" s="765"/>
    </row>
    <row r="528" spans="1:7" ht="15">
      <c r="A528" s="765" t="s">
        <v>51</v>
      </c>
      <c r="B528" s="765" t="s">
        <v>56</v>
      </c>
      <c r="C528" s="765" t="s">
        <v>2659</v>
      </c>
      <c r="D528" s="765">
        <v>2</v>
      </c>
      <c r="E528" s="765" t="s">
        <v>4026</v>
      </c>
      <c r="F528" s="765"/>
      <c r="G528" s="765"/>
    </row>
    <row r="529" spans="1:7" ht="15">
      <c r="A529" s="765" t="s">
        <v>51</v>
      </c>
      <c r="B529" s="765" t="s">
        <v>56</v>
      </c>
      <c r="C529" s="765" t="s">
        <v>2659</v>
      </c>
      <c r="D529" s="765">
        <v>3</v>
      </c>
      <c r="E529" s="765" t="s">
        <v>4027</v>
      </c>
      <c r="F529" s="765"/>
      <c r="G529" s="765"/>
    </row>
    <row r="530" spans="1:7" ht="15">
      <c r="A530" s="765" t="s">
        <v>51</v>
      </c>
      <c r="B530" s="765" t="s">
        <v>56</v>
      </c>
      <c r="C530" s="765" t="s">
        <v>1568</v>
      </c>
      <c r="D530" s="765">
        <v>1</v>
      </c>
      <c r="E530" s="765" t="s">
        <v>4028</v>
      </c>
      <c r="F530" s="765" t="s">
        <v>4029</v>
      </c>
      <c r="G530" s="765" t="s">
        <v>4030</v>
      </c>
    </row>
    <row r="531" spans="1:7" ht="15">
      <c r="A531" s="765" t="s">
        <v>51</v>
      </c>
      <c r="B531" s="765" t="s">
        <v>56</v>
      </c>
      <c r="C531" s="765" t="s">
        <v>1568</v>
      </c>
      <c r="D531" s="765">
        <v>2</v>
      </c>
      <c r="E531" s="765" t="s">
        <v>4031</v>
      </c>
      <c r="F531" s="765" t="s">
        <v>4032</v>
      </c>
      <c r="G531" s="765" t="s">
        <v>4033</v>
      </c>
    </row>
    <row r="532" spans="1:7" ht="15">
      <c r="A532" s="765" t="s">
        <v>51</v>
      </c>
      <c r="B532" s="765" t="s">
        <v>56</v>
      </c>
      <c r="C532" s="765" t="s">
        <v>1568</v>
      </c>
      <c r="D532" s="765">
        <v>3</v>
      </c>
      <c r="E532" s="765" t="s">
        <v>4034</v>
      </c>
      <c r="F532" s="765" t="s">
        <v>4035</v>
      </c>
      <c r="G532" s="765" t="s">
        <v>4036</v>
      </c>
    </row>
    <row r="533" spans="1:7" ht="15">
      <c r="A533" s="765" t="s">
        <v>51</v>
      </c>
      <c r="B533" s="765" t="s">
        <v>56</v>
      </c>
      <c r="C533" s="765" t="s">
        <v>2262</v>
      </c>
      <c r="D533" s="765">
        <v>1</v>
      </c>
      <c r="E533" s="765" t="s">
        <v>4037</v>
      </c>
      <c r="F533" s="765" t="s">
        <v>4038</v>
      </c>
      <c r="G533" s="765" t="s">
        <v>4039</v>
      </c>
    </row>
    <row r="534" spans="1:7" ht="15">
      <c r="A534" s="765" t="s">
        <v>51</v>
      </c>
      <c r="B534" s="765" t="s">
        <v>56</v>
      </c>
      <c r="C534" s="765" t="s">
        <v>2262</v>
      </c>
      <c r="D534" s="765">
        <v>2</v>
      </c>
      <c r="E534" s="765" t="s">
        <v>4040</v>
      </c>
      <c r="F534" s="765" t="s">
        <v>4041</v>
      </c>
      <c r="G534" s="765" t="s">
        <v>4042</v>
      </c>
    </row>
    <row r="535" spans="1:7" ht="15">
      <c r="A535" s="765" t="s">
        <v>51</v>
      </c>
      <c r="B535" s="765" t="s">
        <v>56</v>
      </c>
      <c r="C535" s="765" t="s">
        <v>2262</v>
      </c>
      <c r="D535" s="765">
        <v>3</v>
      </c>
      <c r="E535" s="765" t="s">
        <v>4043</v>
      </c>
      <c r="F535" s="765" t="s">
        <v>4044</v>
      </c>
      <c r="G535" s="765" t="s">
        <v>4045</v>
      </c>
    </row>
    <row r="536" spans="1:7" ht="15">
      <c r="A536" s="765" t="s">
        <v>51</v>
      </c>
      <c r="B536" s="765" t="s">
        <v>56</v>
      </c>
      <c r="C536" s="765" t="s">
        <v>2273</v>
      </c>
      <c r="D536" s="765">
        <v>1</v>
      </c>
      <c r="E536" s="765" t="s">
        <v>4046</v>
      </c>
      <c r="F536" s="765" t="s">
        <v>4047</v>
      </c>
      <c r="G536" s="765" t="s">
        <v>4048</v>
      </c>
    </row>
    <row r="537" spans="1:7" ht="15">
      <c r="A537" s="765" t="s">
        <v>51</v>
      </c>
      <c r="B537" s="765" t="s">
        <v>56</v>
      </c>
      <c r="C537" s="765" t="s">
        <v>2273</v>
      </c>
      <c r="D537" s="765">
        <v>2</v>
      </c>
      <c r="E537" s="765" t="s">
        <v>4049</v>
      </c>
      <c r="F537" s="765" t="s">
        <v>4050</v>
      </c>
      <c r="G537" s="765" t="s">
        <v>4051</v>
      </c>
    </row>
    <row r="538" spans="1:7" ht="15">
      <c r="A538" s="765" t="s">
        <v>51</v>
      </c>
      <c r="B538" s="765" t="s">
        <v>56</v>
      </c>
      <c r="C538" s="765" t="s">
        <v>2273</v>
      </c>
      <c r="D538" s="765">
        <v>3</v>
      </c>
      <c r="E538" s="765" t="s">
        <v>4052</v>
      </c>
      <c r="F538" s="765" t="s">
        <v>4053</v>
      </c>
      <c r="G538" s="765" t="s">
        <v>4054</v>
      </c>
    </row>
    <row r="539" spans="1:7" ht="15">
      <c r="A539" s="765" t="s">
        <v>51</v>
      </c>
      <c r="B539" s="765" t="s">
        <v>56</v>
      </c>
      <c r="C539" s="765" t="s">
        <v>2284</v>
      </c>
      <c r="D539" s="765">
        <v>1</v>
      </c>
      <c r="E539" s="765" t="s">
        <v>4055</v>
      </c>
      <c r="F539" s="765" t="s">
        <v>4056</v>
      </c>
      <c r="G539" s="765" t="s">
        <v>4057</v>
      </c>
    </row>
    <row r="540" spans="1:7" ht="15">
      <c r="A540" s="765" t="s">
        <v>51</v>
      </c>
      <c r="B540" s="765" t="s">
        <v>56</v>
      </c>
      <c r="C540" s="765" t="s">
        <v>2284</v>
      </c>
      <c r="D540" s="765">
        <v>2</v>
      </c>
      <c r="E540" s="765" t="s">
        <v>4058</v>
      </c>
      <c r="F540" s="765" t="s">
        <v>4059</v>
      </c>
      <c r="G540" s="765" t="s">
        <v>4060</v>
      </c>
    </row>
    <row r="541" spans="1:7" ht="15">
      <c r="A541" s="765" t="s">
        <v>51</v>
      </c>
      <c r="B541" s="765" t="s">
        <v>56</v>
      </c>
      <c r="C541" s="765" t="s">
        <v>2284</v>
      </c>
      <c r="D541" s="765">
        <v>3</v>
      </c>
      <c r="E541" s="765" t="s">
        <v>4061</v>
      </c>
      <c r="F541" s="765" t="s">
        <v>4062</v>
      </c>
      <c r="G541" s="765" t="s">
        <v>4063</v>
      </c>
    </row>
    <row r="542" spans="1:7" ht="15">
      <c r="A542" s="765" t="s">
        <v>57</v>
      </c>
      <c r="B542" s="765" t="s">
        <v>58</v>
      </c>
      <c r="C542" s="765" t="s">
        <v>2659</v>
      </c>
      <c r="D542" s="765">
        <v>1</v>
      </c>
      <c r="E542" s="765" t="s">
        <v>4064</v>
      </c>
      <c r="F542" s="765"/>
      <c r="G542" s="765"/>
    </row>
    <row r="543" spans="1:7" ht="15">
      <c r="A543" s="765" t="s">
        <v>57</v>
      </c>
      <c r="B543" s="765" t="s">
        <v>58</v>
      </c>
      <c r="C543" s="765" t="s">
        <v>2659</v>
      </c>
      <c r="D543" s="765">
        <v>2</v>
      </c>
      <c r="E543" s="765" t="s">
        <v>4065</v>
      </c>
      <c r="F543" s="765"/>
      <c r="G543" s="765"/>
    </row>
    <row r="544" spans="1:7" ht="15">
      <c r="A544" s="765" t="s">
        <v>57</v>
      </c>
      <c r="B544" s="765" t="s">
        <v>58</v>
      </c>
      <c r="C544" s="765" t="s">
        <v>2659</v>
      </c>
      <c r="D544" s="765">
        <v>3</v>
      </c>
      <c r="E544" s="765" t="s">
        <v>4066</v>
      </c>
      <c r="F544" s="765"/>
      <c r="G544" s="765"/>
    </row>
    <row r="545" spans="1:7" ht="15">
      <c r="A545" s="765" t="s">
        <v>57</v>
      </c>
      <c r="B545" s="765" t="s">
        <v>58</v>
      </c>
      <c r="C545" s="765" t="s">
        <v>1568</v>
      </c>
      <c r="D545" s="765">
        <v>1</v>
      </c>
      <c r="E545" s="765" t="s">
        <v>4067</v>
      </c>
      <c r="F545" s="765" t="s">
        <v>4068</v>
      </c>
      <c r="G545" s="765" t="s">
        <v>4069</v>
      </c>
    </row>
    <row r="546" spans="1:7" ht="15">
      <c r="A546" s="765" t="s">
        <v>57</v>
      </c>
      <c r="B546" s="765" t="s">
        <v>58</v>
      </c>
      <c r="C546" s="765" t="s">
        <v>1568</v>
      </c>
      <c r="D546" s="765">
        <v>2</v>
      </c>
      <c r="E546" s="765" t="s">
        <v>4070</v>
      </c>
      <c r="F546" s="765" t="s">
        <v>4071</v>
      </c>
      <c r="G546" s="765" t="s">
        <v>4072</v>
      </c>
    </row>
    <row r="547" spans="1:7" ht="15">
      <c r="A547" s="765" t="s">
        <v>57</v>
      </c>
      <c r="B547" s="765" t="s">
        <v>58</v>
      </c>
      <c r="C547" s="765" t="s">
        <v>1568</v>
      </c>
      <c r="D547" s="765">
        <v>3</v>
      </c>
      <c r="E547" s="765" t="s">
        <v>4073</v>
      </c>
      <c r="F547" s="765" t="s">
        <v>4074</v>
      </c>
      <c r="G547" s="765" t="s">
        <v>4075</v>
      </c>
    </row>
    <row r="548" spans="1:7" ht="15">
      <c r="A548" s="765" t="s">
        <v>57</v>
      </c>
      <c r="B548" s="765" t="s">
        <v>58</v>
      </c>
      <c r="C548" s="765" t="s">
        <v>2262</v>
      </c>
      <c r="D548" s="765">
        <v>1</v>
      </c>
      <c r="E548" s="765" t="s">
        <v>4076</v>
      </c>
      <c r="F548" s="765" t="s">
        <v>4077</v>
      </c>
      <c r="G548" s="765" t="s">
        <v>4078</v>
      </c>
    </row>
    <row r="549" spans="1:7" ht="15">
      <c r="A549" s="765" t="s">
        <v>57</v>
      </c>
      <c r="B549" s="765" t="s">
        <v>58</v>
      </c>
      <c r="C549" s="765" t="s">
        <v>2262</v>
      </c>
      <c r="D549" s="765">
        <v>2</v>
      </c>
      <c r="E549" s="765" t="s">
        <v>4079</v>
      </c>
      <c r="F549" s="765" t="s">
        <v>4080</v>
      </c>
      <c r="G549" s="765" t="s">
        <v>4081</v>
      </c>
    </row>
    <row r="550" spans="1:7" ht="15">
      <c r="A550" s="765" t="s">
        <v>57</v>
      </c>
      <c r="B550" s="765" t="s">
        <v>58</v>
      </c>
      <c r="C550" s="765" t="s">
        <v>2262</v>
      </c>
      <c r="D550" s="765">
        <v>3</v>
      </c>
      <c r="E550" s="765" t="s">
        <v>4082</v>
      </c>
      <c r="F550" s="765" t="s">
        <v>4083</v>
      </c>
      <c r="G550" s="765" t="s">
        <v>4084</v>
      </c>
    </row>
    <row r="551" spans="1:7" ht="15">
      <c r="A551" s="765" t="s">
        <v>57</v>
      </c>
      <c r="B551" s="765" t="s">
        <v>58</v>
      </c>
      <c r="C551" s="765" t="s">
        <v>2273</v>
      </c>
      <c r="D551" s="765">
        <v>1</v>
      </c>
      <c r="E551" s="765" t="s">
        <v>4085</v>
      </c>
      <c r="F551" s="765" t="s">
        <v>4086</v>
      </c>
      <c r="G551" s="765" t="s">
        <v>4087</v>
      </c>
    </row>
    <row r="552" spans="1:7" ht="15">
      <c r="A552" s="765" t="s">
        <v>57</v>
      </c>
      <c r="B552" s="765" t="s">
        <v>58</v>
      </c>
      <c r="C552" s="765" t="s">
        <v>2273</v>
      </c>
      <c r="D552" s="765">
        <v>2</v>
      </c>
      <c r="E552" s="765" t="s">
        <v>4088</v>
      </c>
      <c r="F552" s="765" t="s">
        <v>4089</v>
      </c>
      <c r="G552" s="765" t="s">
        <v>4090</v>
      </c>
    </row>
    <row r="553" spans="1:7" ht="15">
      <c r="A553" s="765" t="s">
        <v>57</v>
      </c>
      <c r="B553" s="765" t="s">
        <v>58</v>
      </c>
      <c r="C553" s="765" t="s">
        <v>2273</v>
      </c>
      <c r="D553" s="765">
        <v>3</v>
      </c>
      <c r="E553" s="765" t="s">
        <v>4091</v>
      </c>
      <c r="F553" s="765" t="s">
        <v>4092</v>
      </c>
      <c r="G553" s="765" t="s">
        <v>4093</v>
      </c>
    </row>
    <row r="554" spans="1:7" ht="15">
      <c r="A554" s="765" t="s">
        <v>57</v>
      </c>
      <c r="B554" s="765" t="s">
        <v>58</v>
      </c>
      <c r="C554" s="765" t="s">
        <v>2284</v>
      </c>
      <c r="D554" s="765">
        <v>1</v>
      </c>
      <c r="E554" s="765" t="s">
        <v>4094</v>
      </c>
      <c r="F554" s="765" t="s">
        <v>4095</v>
      </c>
      <c r="G554" s="765" t="s">
        <v>4096</v>
      </c>
    </row>
    <row r="555" spans="1:7" ht="15">
      <c r="A555" s="765" t="s">
        <v>57</v>
      </c>
      <c r="B555" s="765" t="s">
        <v>58</v>
      </c>
      <c r="C555" s="765" t="s">
        <v>2284</v>
      </c>
      <c r="D555" s="765">
        <v>2</v>
      </c>
      <c r="E555" s="765" t="s">
        <v>4097</v>
      </c>
      <c r="F555" s="765" t="s">
        <v>4098</v>
      </c>
      <c r="G555" s="765" t="s">
        <v>4099</v>
      </c>
    </row>
    <row r="556" spans="1:7" ht="15">
      <c r="A556" s="765" t="s">
        <v>57</v>
      </c>
      <c r="B556" s="765" t="s">
        <v>58</v>
      </c>
      <c r="C556" s="765" t="s">
        <v>2284</v>
      </c>
      <c r="D556" s="765">
        <v>3</v>
      </c>
      <c r="E556" s="765" t="s">
        <v>4100</v>
      </c>
      <c r="F556" s="765" t="s">
        <v>4101</v>
      </c>
      <c r="G556" s="765" t="s">
        <v>4102</v>
      </c>
    </row>
    <row r="557" spans="1:7" ht="15">
      <c r="A557" s="765" t="s">
        <v>57</v>
      </c>
      <c r="B557" s="765" t="s">
        <v>59</v>
      </c>
      <c r="C557" s="765" t="s">
        <v>2659</v>
      </c>
      <c r="D557" s="765">
        <v>1</v>
      </c>
      <c r="E557" s="765" t="s">
        <v>4103</v>
      </c>
      <c r="F557" s="765"/>
      <c r="G557" s="765"/>
    </row>
    <row r="558" spans="1:7" ht="15">
      <c r="A558" s="765" t="s">
        <v>57</v>
      </c>
      <c r="B558" s="765" t="s">
        <v>59</v>
      </c>
      <c r="C558" s="765" t="s">
        <v>2659</v>
      </c>
      <c r="D558" s="765">
        <v>2</v>
      </c>
      <c r="E558" s="765" t="s">
        <v>4104</v>
      </c>
      <c r="F558" s="765"/>
      <c r="G558" s="765"/>
    </row>
    <row r="559" spans="1:7" ht="15">
      <c r="A559" s="765" t="s">
        <v>57</v>
      </c>
      <c r="B559" s="765" t="s">
        <v>59</v>
      </c>
      <c r="C559" s="765" t="s">
        <v>2659</v>
      </c>
      <c r="D559" s="765">
        <v>3</v>
      </c>
      <c r="E559" s="765" t="s">
        <v>4105</v>
      </c>
      <c r="F559" s="765"/>
      <c r="G559" s="765"/>
    </row>
    <row r="560" spans="1:7" ht="15">
      <c r="A560" s="765" t="s">
        <v>57</v>
      </c>
      <c r="B560" s="765" t="s">
        <v>59</v>
      </c>
      <c r="C560" s="765" t="s">
        <v>1568</v>
      </c>
      <c r="D560" s="765">
        <v>1</v>
      </c>
      <c r="E560" s="765" t="s">
        <v>4106</v>
      </c>
      <c r="F560" s="765" t="s">
        <v>4107</v>
      </c>
      <c r="G560" s="765" t="s">
        <v>4108</v>
      </c>
    </row>
    <row r="561" spans="1:7" ht="15">
      <c r="A561" s="765" t="s">
        <v>57</v>
      </c>
      <c r="B561" s="765" t="s">
        <v>59</v>
      </c>
      <c r="C561" s="765" t="s">
        <v>1568</v>
      </c>
      <c r="D561" s="765">
        <v>2</v>
      </c>
      <c r="E561" s="765" t="s">
        <v>4109</v>
      </c>
      <c r="F561" s="765" t="s">
        <v>4110</v>
      </c>
      <c r="G561" s="765" t="s">
        <v>4111</v>
      </c>
    </row>
    <row r="562" spans="1:7" ht="15">
      <c r="A562" s="765" t="s">
        <v>57</v>
      </c>
      <c r="B562" s="765" t="s">
        <v>59</v>
      </c>
      <c r="C562" s="765" t="s">
        <v>1568</v>
      </c>
      <c r="D562" s="765">
        <v>3</v>
      </c>
      <c r="E562" s="765" t="s">
        <v>4112</v>
      </c>
      <c r="F562" s="765" t="s">
        <v>4113</v>
      </c>
      <c r="G562" s="765" t="s">
        <v>4114</v>
      </c>
    </row>
    <row r="563" spans="1:7" ht="15">
      <c r="A563" s="765" t="s">
        <v>57</v>
      </c>
      <c r="B563" s="765" t="s">
        <v>59</v>
      </c>
      <c r="C563" s="765" t="s">
        <v>2262</v>
      </c>
      <c r="D563" s="765">
        <v>1</v>
      </c>
      <c r="E563" s="765" t="s">
        <v>4115</v>
      </c>
      <c r="F563" s="765" t="s">
        <v>4116</v>
      </c>
      <c r="G563" s="765" t="s">
        <v>4117</v>
      </c>
    </row>
    <row r="564" spans="1:7" ht="15">
      <c r="A564" s="765" t="s">
        <v>57</v>
      </c>
      <c r="B564" s="765" t="s">
        <v>59</v>
      </c>
      <c r="C564" s="765" t="s">
        <v>2262</v>
      </c>
      <c r="D564" s="765">
        <v>2</v>
      </c>
      <c r="E564" s="765" t="s">
        <v>4118</v>
      </c>
      <c r="F564" s="765" t="s">
        <v>4119</v>
      </c>
      <c r="G564" s="765" t="s">
        <v>4120</v>
      </c>
    </row>
    <row r="565" spans="1:7" ht="15">
      <c r="A565" s="765" t="s">
        <v>57</v>
      </c>
      <c r="B565" s="765" t="s">
        <v>59</v>
      </c>
      <c r="C565" s="765" t="s">
        <v>2262</v>
      </c>
      <c r="D565" s="765">
        <v>3</v>
      </c>
      <c r="E565" s="765" t="s">
        <v>4121</v>
      </c>
      <c r="F565" s="765" t="s">
        <v>4122</v>
      </c>
      <c r="G565" s="765" t="s">
        <v>4123</v>
      </c>
    </row>
    <row r="566" spans="1:7" ht="15">
      <c r="A566" s="765" t="s">
        <v>57</v>
      </c>
      <c r="B566" s="765" t="s">
        <v>59</v>
      </c>
      <c r="C566" s="765" t="s">
        <v>2273</v>
      </c>
      <c r="D566" s="765">
        <v>1</v>
      </c>
      <c r="E566" s="765" t="s">
        <v>4124</v>
      </c>
      <c r="F566" s="765" t="s">
        <v>4125</v>
      </c>
      <c r="G566" s="765" t="s">
        <v>4126</v>
      </c>
    </row>
    <row r="567" spans="1:7" ht="15">
      <c r="A567" s="765" t="s">
        <v>57</v>
      </c>
      <c r="B567" s="765" t="s">
        <v>59</v>
      </c>
      <c r="C567" s="765" t="s">
        <v>2273</v>
      </c>
      <c r="D567" s="765">
        <v>2</v>
      </c>
      <c r="E567" s="765" t="s">
        <v>4127</v>
      </c>
      <c r="F567" s="765" t="s">
        <v>4128</v>
      </c>
      <c r="G567" s="765" t="s">
        <v>4129</v>
      </c>
    </row>
    <row r="568" spans="1:7" ht="15">
      <c r="A568" s="765" t="s">
        <v>57</v>
      </c>
      <c r="B568" s="765" t="s">
        <v>59</v>
      </c>
      <c r="C568" s="765" t="s">
        <v>2273</v>
      </c>
      <c r="D568" s="765">
        <v>3</v>
      </c>
      <c r="E568" s="765" t="s">
        <v>4130</v>
      </c>
      <c r="F568" s="765" t="s">
        <v>4131</v>
      </c>
      <c r="G568" s="765" t="s">
        <v>4132</v>
      </c>
    </row>
    <row r="569" spans="1:7" ht="15">
      <c r="A569" s="765" t="s">
        <v>57</v>
      </c>
      <c r="B569" s="765" t="s">
        <v>59</v>
      </c>
      <c r="C569" s="765" t="s">
        <v>2284</v>
      </c>
      <c r="D569" s="765">
        <v>1</v>
      </c>
      <c r="E569" s="765" t="s">
        <v>4133</v>
      </c>
      <c r="F569" s="765" t="s">
        <v>4134</v>
      </c>
      <c r="G569" s="765" t="s">
        <v>4135</v>
      </c>
    </row>
    <row r="570" spans="1:7" ht="15">
      <c r="A570" s="765" t="s">
        <v>57</v>
      </c>
      <c r="B570" s="765" t="s">
        <v>59</v>
      </c>
      <c r="C570" s="765" t="s">
        <v>2284</v>
      </c>
      <c r="D570" s="765">
        <v>2</v>
      </c>
      <c r="E570" s="765" t="s">
        <v>4136</v>
      </c>
      <c r="F570" s="765" t="s">
        <v>4137</v>
      </c>
      <c r="G570" s="765" t="s">
        <v>4138</v>
      </c>
    </row>
    <row r="571" spans="1:7" ht="15">
      <c r="A571" s="765" t="s">
        <v>57</v>
      </c>
      <c r="B571" s="765" t="s">
        <v>59</v>
      </c>
      <c r="C571" s="765" t="s">
        <v>2284</v>
      </c>
      <c r="D571" s="765">
        <v>3</v>
      </c>
      <c r="E571" s="765" t="s">
        <v>4139</v>
      </c>
      <c r="F571" s="765" t="s">
        <v>4140</v>
      </c>
      <c r="G571" s="765" t="s">
        <v>4141</v>
      </c>
    </row>
    <row r="572" spans="1:7" ht="15">
      <c r="A572" s="765" t="s">
        <v>57</v>
      </c>
      <c r="B572" s="765" t="s">
        <v>60</v>
      </c>
      <c r="C572" s="765" t="s">
        <v>2659</v>
      </c>
      <c r="D572" s="765">
        <v>1</v>
      </c>
      <c r="E572" s="765" t="s">
        <v>4142</v>
      </c>
      <c r="F572" s="765"/>
      <c r="G572" s="765"/>
    </row>
    <row r="573" spans="1:7" ht="15">
      <c r="A573" s="765" t="s">
        <v>57</v>
      </c>
      <c r="B573" s="765" t="s">
        <v>60</v>
      </c>
      <c r="C573" s="765" t="s">
        <v>2659</v>
      </c>
      <c r="D573" s="765">
        <v>2</v>
      </c>
      <c r="E573" s="765" t="s">
        <v>4143</v>
      </c>
      <c r="F573" s="765"/>
      <c r="G573" s="765"/>
    </row>
    <row r="574" spans="1:7" ht="15">
      <c r="A574" s="765" t="s">
        <v>57</v>
      </c>
      <c r="B574" s="765" t="s">
        <v>60</v>
      </c>
      <c r="C574" s="765" t="s">
        <v>2659</v>
      </c>
      <c r="D574" s="765">
        <v>3</v>
      </c>
      <c r="E574" s="765" t="s">
        <v>4144</v>
      </c>
      <c r="F574" s="765"/>
      <c r="G574" s="765"/>
    </row>
    <row r="575" spans="1:7" ht="15">
      <c r="A575" s="765" t="s">
        <v>57</v>
      </c>
      <c r="B575" s="765" t="s">
        <v>60</v>
      </c>
      <c r="C575" s="765" t="s">
        <v>1568</v>
      </c>
      <c r="D575" s="765">
        <v>1</v>
      </c>
      <c r="E575" s="765" t="s">
        <v>4145</v>
      </c>
      <c r="F575" s="765" t="s">
        <v>4146</v>
      </c>
      <c r="G575" s="765" t="s">
        <v>4147</v>
      </c>
    </row>
    <row r="576" spans="1:7" ht="15">
      <c r="A576" s="765" t="s">
        <v>57</v>
      </c>
      <c r="B576" s="765" t="s">
        <v>60</v>
      </c>
      <c r="C576" s="765" t="s">
        <v>1568</v>
      </c>
      <c r="D576" s="765">
        <v>2</v>
      </c>
      <c r="E576" s="765" t="s">
        <v>4148</v>
      </c>
      <c r="F576" s="765" t="s">
        <v>4149</v>
      </c>
      <c r="G576" s="765" t="s">
        <v>4150</v>
      </c>
    </row>
    <row r="577" spans="1:7" ht="15">
      <c r="A577" s="765" t="s">
        <v>57</v>
      </c>
      <c r="B577" s="765" t="s">
        <v>60</v>
      </c>
      <c r="C577" s="765" t="s">
        <v>1568</v>
      </c>
      <c r="D577" s="765">
        <v>3</v>
      </c>
      <c r="E577" s="765" t="s">
        <v>4151</v>
      </c>
      <c r="F577" s="765" t="s">
        <v>4152</v>
      </c>
      <c r="G577" s="765" t="s">
        <v>4153</v>
      </c>
    </row>
    <row r="578" spans="1:7" ht="15">
      <c r="A578" s="765" t="s">
        <v>57</v>
      </c>
      <c r="B578" s="765" t="s">
        <v>60</v>
      </c>
      <c r="C578" s="765" t="s">
        <v>2262</v>
      </c>
      <c r="D578" s="765">
        <v>1</v>
      </c>
      <c r="E578" s="765" t="s">
        <v>4154</v>
      </c>
      <c r="F578" s="765" t="s">
        <v>4155</v>
      </c>
      <c r="G578" s="765" t="s">
        <v>4156</v>
      </c>
    </row>
    <row r="579" spans="1:7" ht="15">
      <c r="A579" s="765" t="s">
        <v>57</v>
      </c>
      <c r="B579" s="765" t="s">
        <v>60</v>
      </c>
      <c r="C579" s="765" t="s">
        <v>2262</v>
      </c>
      <c r="D579" s="765">
        <v>2</v>
      </c>
      <c r="E579" s="765" t="s">
        <v>4157</v>
      </c>
      <c r="F579" s="765" t="s">
        <v>4158</v>
      </c>
      <c r="G579" s="765" t="s">
        <v>4159</v>
      </c>
    </row>
    <row r="580" spans="1:7" ht="15">
      <c r="A580" s="765" t="s">
        <v>57</v>
      </c>
      <c r="B580" s="765" t="s">
        <v>60</v>
      </c>
      <c r="C580" s="765" t="s">
        <v>2262</v>
      </c>
      <c r="D580" s="765">
        <v>3</v>
      </c>
      <c r="E580" s="765" t="s">
        <v>4160</v>
      </c>
      <c r="F580" s="765" t="s">
        <v>4161</v>
      </c>
      <c r="G580" s="765" t="s">
        <v>4162</v>
      </c>
    </row>
    <row r="581" spans="1:7" ht="15">
      <c r="A581" s="765" t="s">
        <v>57</v>
      </c>
      <c r="B581" s="765" t="s">
        <v>60</v>
      </c>
      <c r="C581" s="765" t="s">
        <v>2273</v>
      </c>
      <c r="D581" s="765">
        <v>1</v>
      </c>
      <c r="E581" s="765" t="s">
        <v>4163</v>
      </c>
      <c r="F581" s="765" t="s">
        <v>4164</v>
      </c>
      <c r="G581" s="765" t="s">
        <v>4165</v>
      </c>
    </row>
    <row r="582" spans="1:7" ht="15">
      <c r="A582" s="765" t="s">
        <v>57</v>
      </c>
      <c r="B582" s="765" t="s">
        <v>60</v>
      </c>
      <c r="C582" s="765" t="s">
        <v>2273</v>
      </c>
      <c r="D582" s="765">
        <v>2</v>
      </c>
      <c r="E582" s="765" t="s">
        <v>4166</v>
      </c>
      <c r="F582" s="765" t="s">
        <v>4167</v>
      </c>
      <c r="G582" s="765" t="s">
        <v>4168</v>
      </c>
    </row>
    <row r="583" spans="1:7" ht="15">
      <c r="A583" s="765" t="s">
        <v>57</v>
      </c>
      <c r="B583" s="765" t="s">
        <v>60</v>
      </c>
      <c r="C583" s="765" t="s">
        <v>2273</v>
      </c>
      <c r="D583" s="765">
        <v>3</v>
      </c>
      <c r="E583" s="765" t="s">
        <v>4169</v>
      </c>
      <c r="F583" s="765" t="s">
        <v>4170</v>
      </c>
      <c r="G583" s="765" t="s">
        <v>4171</v>
      </c>
    </row>
    <row r="584" spans="1:7" ht="15">
      <c r="A584" s="765" t="s">
        <v>57</v>
      </c>
      <c r="B584" s="765" t="s">
        <v>60</v>
      </c>
      <c r="C584" s="765" t="s">
        <v>2284</v>
      </c>
      <c r="D584" s="765">
        <v>1</v>
      </c>
      <c r="E584" s="765" t="s">
        <v>4172</v>
      </c>
      <c r="F584" s="765" t="s">
        <v>4173</v>
      </c>
      <c r="G584" s="765" t="s">
        <v>4174</v>
      </c>
    </row>
    <row r="585" spans="1:7" ht="15">
      <c r="A585" s="765" t="s">
        <v>57</v>
      </c>
      <c r="B585" s="765" t="s">
        <v>60</v>
      </c>
      <c r="C585" s="765" t="s">
        <v>2284</v>
      </c>
      <c r="D585" s="765">
        <v>2</v>
      </c>
      <c r="E585" s="765" t="s">
        <v>4175</v>
      </c>
      <c r="F585" s="765" t="s">
        <v>4176</v>
      </c>
      <c r="G585" s="765" t="s">
        <v>4177</v>
      </c>
    </row>
    <row r="586" spans="1:7" ht="15">
      <c r="A586" s="765" t="s">
        <v>57</v>
      </c>
      <c r="B586" s="765" t="s">
        <v>60</v>
      </c>
      <c r="C586" s="765" t="s">
        <v>2284</v>
      </c>
      <c r="D586" s="765">
        <v>3</v>
      </c>
      <c r="E586" s="765" t="s">
        <v>4178</v>
      </c>
      <c r="F586" s="765" t="s">
        <v>4179</v>
      </c>
      <c r="G586" s="765" t="s">
        <v>4180</v>
      </c>
    </row>
    <row r="587" spans="1:7" ht="15">
      <c r="A587" s="765" t="s">
        <v>57</v>
      </c>
      <c r="B587" s="765" t="s">
        <v>61</v>
      </c>
      <c r="C587" s="765" t="s">
        <v>2659</v>
      </c>
      <c r="D587" s="765">
        <v>1</v>
      </c>
      <c r="E587" s="765" t="s">
        <v>4181</v>
      </c>
      <c r="F587" s="765"/>
      <c r="G587" s="765"/>
    </row>
    <row r="588" spans="1:7" ht="15">
      <c r="A588" s="765" t="s">
        <v>57</v>
      </c>
      <c r="B588" s="765" t="s">
        <v>61</v>
      </c>
      <c r="C588" s="765" t="s">
        <v>2659</v>
      </c>
      <c r="D588" s="765">
        <v>2</v>
      </c>
      <c r="E588" s="765" t="s">
        <v>4182</v>
      </c>
      <c r="F588" s="765"/>
      <c r="G588" s="765"/>
    </row>
    <row r="589" spans="1:7" ht="15">
      <c r="A589" s="765" t="s">
        <v>57</v>
      </c>
      <c r="B589" s="765" t="s">
        <v>61</v>
      </c>
      <c r="C589" s="765" t="s">
        <v>2659</v>
      </c>
      <c r="D589" s="765">
        <v>3</v>
      </c>
      <c r="E589" s="765" t="s">
        <v>4183</v>
      </c>
      <c r="F589" s="765"/>
      <c r="G589" s="765"/>
    </row>
    <row r="590" spans="1:7" ht="15">
      <c r="A590" s="765" t="s">
        <v>57</v>
      </c>
      <c r="B590" s="765" t="s">
        <v>61</v>
      </c>
      <c r="C590" s="765" t="s">
        <v>1568</v>
      </c>
      <c r="D590" s="765">
        <v>1</v>
      </c>
      <c r="E590" s="765" t="s">
        <v>4184</v>
      </c>
      <c r="F590" s="765" t="s">
        <v>4185</v>
      </c>
      <c r="G590" s="765" t="s">
        <v>4186</v>
      </c>
    </row>
    <row r="591" spans="1:7" ht="15">
      <c r="A591" s="765" t="s">
        <v>57</v>
      </c>
      <c r="B591" s="765" t="s">
        <v>61</v>
      </c>
      <c r="C591" s="765" t="s">
        <v>1568</v>
      </c>
      <c r="D591" s="765">
        <v>2</v>
      </c>
      <c r="E591" s="765" t="s">
        <v>4187</v>
      </c>
      <c r="F591" s="765" t="s">
        <v>4188</v>
      </c>
      <c r="G591" s="765" t="s">
        <v>4189</v>
      </c>
    </row>
    <row r="592" spans="1:7" ht="15">
      <c r="A592" s="765" t="s">
        <v>57</v>
      </c>
      <c r="B592" s="765" t="s">
        <v>61</v>
      </c>
      <c r="C592" s="765" t="s">
        <v>1568</v>
      </c>
      <c r="D592" s="765">
        <v>3</v>
      </c>
      <c r="E592" s="765" t="s">
        <v>4190</v>
      </c>
      <c r="F592" s="765" t="s">
        <v>4191</v>
      </c>
      <c r="G592" s="765" t="s">
        <v>4192</v>
      </c>
    </row>
    <row r="593" spans="1:7" ht="15">
      <c r="A593" s="765" t="s">
        <v>57</v>
      </c>
      <c r="B593" s="765" t="s">
        <v>61</v>
      </c>
      <c r="C593" s="765" t="s">
        <v>2262</v>
      </c>
      <c r="D593" s="765">
        <v>1</v>
      </c>
      <c r="E593" s="765" t="s">
        <v>4193</v>
      </c>
      <c r="F593" s="765" t="s">
        <v>4194</v>
      </c>
      <c r="G593" s="765" t="s">
        <v>4195</v>
      </c>
    </row>
    <row r="594" spans="1:7" ht="15">
      <c r="A594" s="765" t="s">
        <v>57</v>
      </c>
      <c r="B594" s="765" t="s">
        <v>61</v>
      </c>
      <c r="C594" s="765" t="s">
        <v>2262</v>
      </c>
      <c r="D594" s="765">
        <v>2</v>
      </c>
      <c r="E594" s="765" t="s">
        <v>4196</v>
      </c>
      <c r="F594" s="765" t="s">
        <v>4197</v>
      </c>
      <c r="G594" s="765" t="s">
        <v>4198</v>
      </c>
    </row>
    <row r="595" spans="1:7" ht="15">
      <c r="A595" s="765" t="s">
        <v>57</v>
      </c>
      <c r="B595" s="765" t="s">
        <v>61</v>
      </c>
      <c r="C595" s="765" t="s">
        <v>2262</v>
      </c>
      <c r="D595" s="765">
        <v>3</v>
      </c>
      <c r="E595" s="765" t="s">
        <v>4199</v>
      </c>
      <c r="F595" s="765" t="s">
        <v>4200</v>
      </c>
      <c r="G595" s="765" t="s">
        <v>4201</v>
      </c>
    </row>
    <row r="596" spans="1:7" ht="15">
      <c r="A596" s="765" t="s">
        <v>57</v>
      </c>
      <c r="B596" s="765" t="s">
        <v>61</v>
      </c>
      <c r="C596" s="765" t="s">
        <v>2273</v>
      </c>
      <c r="D596" s="765">
        <v>1</v>
      </c>
      <c r="E596" s="765" t="s">
        <v>4202</v>
      </c>
      <c r="F596" s="765" t="s">
        <v>4203</v>
      </c>
      <c r="G596" s="765" t="s">
        <v>4204</v>
      </c>
    </row>
    <row r="597" spans="1:7" ht="15">
      <c r="A597" s="765" t="s">
        <v>57</v>
      </c>
      <c r="B597" s="765" t="s">
        <v>61</v>
      </c>
      <c r="C597" s="765" t="s">
        <v>2273</v>
      </c>
      <c r="D597" s="765">
        <v>2</v>
      </c>
      <c r="E597" s="765" t="s">
        <v>4205</v>
      </c>
      <c r="F597" s="765" t="s">
        <v>4206</v>
      </c>
      <c r="G597" s="765" t="s">
        <v>4207</v>
      </c>
    </row>
    <row r="598" spans="1:7" ht="15">
      <c r="A598" s="765" t="s">
        <v>57</v>
      </c>
      <c r="B598" s="765" t="s">
        <v>61</v>
      </c>
      <c r="C598" s="765" t="s">
        <v>2273</v>
      </c>
      <c r="D598" s="765">
        <v>3</v>
      </c>
      <c r="E598" s="765" t="s">
        <v>4208</v>
      </c>
      <c r="F598" s="765" t="s">
        <v>4209</v>
      </c>
      <c r="G598" s="765" t="s">
        <v>4210</v>
      </c>
    </row>
    <row r="599" spans="1:7" ht="15">
      <c r="A599" s="765" t="s">
        <v>57</v>
      </c>
      <c r="B599" s="765" t="s">
        <v>61</v>
      </c>
      <c r="C599" s="765" t="s">
        <v>2284</v>
      </c>
      <c r="D599" s="765">
        <v>1</v>
      </c>
      <c r="E599" s="765" t="s">
        <v>4211</v>
      </c>
      <c r="F599" s="765" t="s">
        <v>4212</v>
      </c>
      <c r="G599" s="765" t="s">
        <v>4213</v>
      </c>
    </row>
    <row r="600" spans="1:7" ht="15">
      <c r="A600" s="765" t="s">
        <v>57</v>
      </c>
      <c r="B600" s="765" t="s">
        <v>61</v>
      </c>
      <c r="C600" s="765" t="s">
        <v>2284</v>
      </c>
      <c r="D600" s="765">
        <v>2</v>
      </c>
      <c r="E600" s="765" t="s">
        <v>4214</v>
      </c>
      <c r="F600" s="765" t="s">
        <v>4215</v>
      </c>
      <c r="G600" s="765" t="s">
        <v>4216</v>
      </c>
    </row>
    <row r="601" spans="1:7" ht="15">
      <c r="A601" s="765" t="s">
        <v>57</v>
      </c>
      <c r="B601" s="765" t="s">
        <v>61</v>
      </c>
      <c r="C601" s="765" t="s">
        <v>2284</v>
      </c>
      <c r="D601" s="765">
        <v>3</v>
      </c>
      <c r="E601" s="765" t="s">
        <v>4217</v>
      </c>
      <c r="F601" s="765" t="s">
        <v>4218</v>
      </c>
      <c r="G601" s="765" t="s">
        <v>4219</v>
      </c>
    </row>
    <row r="602" spans="1:7" ht="15">
      <c r="A602" s="765" t="s">
        <v>63</v>
      </c>
      <c r="B602" s="765" t="s">
        <v>64</v>
      </c>
      <c r="C602" s="765" t="s">
        <v>2659</v>
      </c>
      <c r="D602" s="765">
        <v>1</v>
      </c>
      <c r="E602" s="765" t="s">
        <v>4220</v>
      </c>
      <c r="F602" s="765"/>
      <c r="G602" s="765"/>
    </row>
    <row r="603" spans="1:7" ht="15">
      <c r="A603" s="765" t="s">
        <v>63</v>
      </c>
      <c r="B603" s="765" t="s">
        <v>64</v>
      </c>
      <c r="C603" s="765" t="s">
        <v>2659</v>
      </c>
      <c r="D603" s="765">
        <v>2</v>
      </c>
      <c r="E603" s="765" t="s">
        <v>4221</v>
      </c>
      <c r="F603" s="765"/>
      <c r="G603" s="765"/>
    </row>
    <row r="604" spans="1:7" ht="15">
      <c r="A604" s="765" t="s">
        <v>63</v>
      </c>
      <c r="B604" s="765" t="s">
        <v>64</v>
      </c>
      <c r="C604" s="765" t="s">
        <v>2659</v>
      </c>
      <c r="D604" s="765">
        <v>3</v>
      </c>
      <c r="E604" s="765" t="s">
        <v>4222</v>
      </c>
      <c r="F604" s="765"/>
      <c r="G604" s="765"/>
    </row>
    <row r="605" spans="1:7" ht="15">
      <c r="A605" s="765" t="s">
        <v>63</v>
      </c>
      <c r="B605" s="765" t="s">
        <v>64</v>
      </c>
      <c r="C605" s="765" t="s">
        <v>1568</v>
      </c>
      <c r="D605" s="765">
        <v>1</v>
      </c>
      <c r="E605" s="765" t="s">
        <v>4223</v>
      </c>
      <c r="F605" s="765" t="s">
        <v>4224</v>
      </c>
      <c r="G605" s="765" t="s">
        <v>4225</v>
      </c>
    </row>
    <row r="606" spans="1:7" ht="15">
      <c r="A606" s="765" t="s">
        <v>63</v>
      </c>
      <c r="B606" s="765" t="s">
        <v>64</v>
      </c>
      <c r="C606" s="765" t="s">
        <v>1568</v>
      </c>
      <c r="D606" s="765">
        <v>2</v>
      </c>
      <c r="E606" s="765" t="s">
        <v>4226</v>
      </c>
      <c r="F606" s="765" t="s">
        <v>4227</v>
      </c>
      <c r="G606" s="765" t="s">
        <v>4228</v>
      </c>
    </row>
    <row r="607" spans="1:7" ht="15">
      <c r="A607" s="765" t="s">
        <v>63</v>
      </c>
      <c r="B607" s="765" t="s">
        <v>64</v>
      </c>
      <c r="C607" s="765" t="s">
        <v>1568</v>
      </c>
      <c r="D607" s="765">
        <v>3</v>
      </c>
      <c r="E607" s="765" t="s">
        <v>4229</v>
      </c>
      <c r="F607" s="765" t="s">
        <v>4230</v>
      </c>
      <c r="G607" s="765" t="s">
        <v>4231</v>
      </c>
    </row>
    <row r="608" spans="1:7" ht="15">
      <c r="A608" s="765" t="s">
        <v>63</v>
      </c>
      <c r="B608" s="765" t="s">
        <v>64</v>
      </c>
      <c r="C608" s="765" t="s">
        <v>2262</v>
      </c>
      <c r="D608" s="765">
        <v>1</v>
      </c>
      <c r="E608" s="765" t="s">
        <v>4232</v>
      </c>
      <c r="F608" s="765" t="s">
        <v>4233</v>
      </c>
      <c r="G608" s="765" t="s">
        <v>4234</v>
      </c>
    </row>
    <row r="609" spans="1:7" ht="15">
      <c r="A609" s="765" t="s">
        <v>63</v>
      </c>
      <c r="B609" s="765" t="s">
        <v>64</v>
      </c>
      <c r="C609" s="765" t="s">
        <v>2262</v>
      </c>
      <c r="D609" s="765">
        <v>2</v>
      </c>
      <c r="E609" s="765" t="s">
        <v>4235</v>
      </c>
      <c r="F609" s="765" t="s">
        <v>4236</v>
      </c>
      <c r="G609" s="765" t="s">
        <v>4237</v>
      </c>
    </row>
    <row r="610" spans="1:7" ht="15">
      <c r="A610" s="765" t="s">
        <v>63</v>
      </c>
      <c r="B610" s="765" t="s">
        <v>64</v>
      </c>
      <c r="C610" s="765" t="s">
        <v>2262</v>
      </c>
      <c r="D610" s="765">
        <v>3</v>
      </c>
      <c r="E610" s="765" t="s">
        <v>4238</v>
      </c>
      <c r="F610" s="765" t="s">
        <v>4239</v>
      </c>
      <c r="G610" s="765" t="s">
        <v>4240</v>
      </c>
    </row>
    <row r="611" spans="1:7" ht="15">
      <c r="A611" s="765" t="s">
        <v>63</v>
      </c>
      <c r="B611" s="765" t="s">
        <v>64</v>
      </c>
      <c r="C611" s="765" t="s">
        <v>2273</v>
      </c>
      <c r="D611" s="765">
        <v>1</v>
      </c>
      <c r="E611" s="765" t="s">
        <v>4241</v>
      </c>
      <c r="F611" s="765" t="s">
        <v>4242</v>
      </c>
      <c r="G611" s="765" t="s">
        <v>4243</v>
      </c>
    </row>
    <row r="612" spans="1:7" ht="15">
      <c r="A612" s="765" t="s">
        <v>63</v>
      </c>
      <c r="B612" s="765" t="s">
        <v>64</v>
      </c>
      <c r="C612" s="765" t="s">
        <v>2273</v>
      </c>
      <c r="D612" s="765">
        <v>2</v>
      </c>
      <c r="E612" s="765" t="s">
        <v>4244</v>
      </c>
      <c r="F612" s="765" t="s">
        <v>4245</v>
      </c>
      <c r="G612" s="765" t="s">
        <v>4246</v>
      </c>
    </row>
    <row r="613" spans="1:7" ht="15">
      <c r="A613" s="765" t="s">
        <v>63</v>
      </c>
      <c r="B613" s="765" t="s">
        <v>64</v>
      </c>
      <c r="C613" s="765" t="s">
        <v>2273</v>
      </c>
      <c r="D613" s="765">
        <v>3</v>
      </c>
      <c r="E613" s="765" t="s">
        <v>4247</v>
      </c>
      <c r="F613" s="765" t="s">
        <v>4248</v>
      </c>
      <c r="G613" s="765" t="s">
        <v>4249</v>
      </c>
    </row>
    <row r="614" spans="1:7" ht="15">
      <c r="A614" s="765" t="s">
        <v>63</v>
      </c>
      <c r="B614" s="765" t="s">
        <v>64</v>
      </c>
      <c r="C614" s="765" t="s">
        <v>2284</v>
      </c>
      <c r="D614" s="765">
        <v>1</v>
      </c>
      <c r="E614" s="765" t="s">
        <v>4250</v>
      </c>
      <c r="F614" s="765" t="s">
        <v>4251</v>
      </c>
      <c r="G614" s="765" t="s">
        <v>4252</v>
      </c>
    </row>
    <row r="615" spans="1:7" ht="15">
      <c r="A615" s="765" t="s">
        <v>63</v>
      </c>
      <c r="B615" s="765" t="s">
        <v>64</v>
      </c>
      <c r="C615" s="765" t="s">
        <v>2284</v>
      </c>
      <c r="D615" s="765">
        <v>2</v>
      </c>
      <c r="E615" s="765" t="s">
        <v>4253</v>
      </c>
      <c r="F615" s="765" t="s">
        <v>4254</v>
      </c>
      <c r="G615" s="765" t="s">
        <v>4255</v>
      </c>
    </row>
    <row r="616" spans="1:7" ht="15">
      <c r="A616" s="765" t="s">
        <v>63</v>
      </c>
      <c r="B616" s="765" t="s">
        <v>64</v>
      </c>
      <c r="C616" s="765" t="s">
        <v>2284</v>
      </c>
      <c r="D616" s="765">
        <v>3</v>
      </c>
      <c r="E616" s="765" t="s">
        <v>4256</v>
      </c>
      <c r="F616" s="765" t="s">
        <v>4257</v>
      </c>
      <c r="G616" s="765" t="s">
        <v>4258</v>
      </c>
    </row>
    <row r="617" spans="1:7" ht="15">
      <c r="A617" s="765" t="s">
        <v>63</v>
      </c>
      <c r="B617" s="765" t="s">
        <v>65</v>
      </c>
      <c r="C617" s="765" t="s">
        <v>2659</v>
      </c>
      <c r="D617" s="765">
        <v>1</v>
      </c>
      <c r="E617" s="765" t="s">
        <v>4259</v>
      </c>
      <c r="F617" s="765"/>
      <c r="G617" s="765"/>
    </row>
    <row r="618" spans="1:7" ht="15">
      <c r="A618" s="765" t="s">
        <v>63</v>
      </c>
      <c r="B618" s="765" t="s">
        <v>65</v>
      </c>
      <c r="C618" s="765" t="s">
        <v>2659</v>
      </c>
      <c r="D618" s="765">
        <v>2</v>
      </c>
      <c r="E618" s="765" t="s">
        <v>4260</v>
      </c>
      <c r="F618" s="765"/>
      <c r="G618" s="765"/>
    </row>
    <row r="619" spans="1:7" ht="15">
      <c r="A619" s="765" t="s">
        <v>63</v>
      </c>
      <c r="B619" s="765" t="s">
        <v>65</v>
      </c>
      <c r="C619" s="765" t="s">
        <v>2659</v>
      </c>
      <c r="D619" s="765">
        <v>3</v>
      </c>
      <c r="E619" s="765" t="s">
        <v>4261</v>
      </c>
      <c r="F619" s="765"/>
      <c r="G619" s="765"/>
    </row>
    <row r="620" spans="1:7" ht="15">
      <c r="A620" s="765" t="s">
        <v>63</v>
      </c>
      <c r="B620" s="765" t="s">
        <v>65</v>
      </c>
      <c r="C620" s="765" t="s">
        <v>1568</v>
      </c>
      <c r="D620" s="765">
        <v>1</v>
      </c>
      <c r="E620" s="765" t="s">
        <v>4262</v>
      </c>
      <c r="F620" s="765" t="s">
        <v>4263</v>
      </c>
      <c r="G620" s="765" t="s">
        <v>4264</v>
      </c>
    </row>
    <row r="621" spans="1:7" ht="15">
      <c r="A621" s="765" t="s">
        <v>63</v>
      </c>
      <c r="B621" s="765" t="s">
        <v>65</v>
      </c>
      <c r="C621" s="765" t="s">
        <v>1568</v>
      </c>
      <c r="D621" s="765">
        <v>2</v>
      </c>
      <c r="E621" s="765" t="s">
        <v>4265</v>
      </c>
      <c r="F621" s="765" t="s">
        <v>4266</v>
      </c>
      <c r="G621" s="765" t="s">
        <v>4267</v>
      </c>
    </row>
    <row r="622" spans="1:7" ht="15">
      <c r="A622" s="765" t="s">
        <v>63</v>
      </c>
      <c r="B622" s="765" t="s">
        <v>65</v>
      </c>
      <c r="C622" s="765" t="s">
        <v>1568</v>
      </c>
      <c r="D622" s="765">
        <v>3</v>
      </c>
      <c r="E622" s="765" t="s">
        <v>4268</v>
      </c>
      <c r="F622" s="765" t="s">
        <v>4269</v>
      </c>
      <c r="G622" s="765" t="s">
        <v>4270</v>
      </c>
    </row>
    <row r="623" spans="1:7" ht="15">
      <c r="A623" s="765" t="s">
        <v>63</v>
      </c>
      <c r="B623" s="765" t="s">
        <v>65</v>
      </c>
      <c r="C623" s="765" t="s">
        <v>2262</v>
      </c>
      <c r="D623" s="765">
        <v>1</v>
      </c>
      <c r="E623" s="765" t="s">
        <v>4271</v>
      </c>
      <c r="F623" s="765" t="s">
        <v>4272</v>
      </c>
      <c r="G623" s="765" t="s">
        <v>4273</v>
      </c>
    </row>
    <row r="624" spans="1:7" ht="15">
      <c r="A624" s="765" t="s">
        <v>63</v>
      </c>
      <c r="B624" s="765" t="s">
        <v>65</v>
      </c>
      <c r="C624" s="765" t="s">
        <v>2262</v>
      </c>
      <c r="D624" s="765">
        <v>2</v>
      </c>
      <c r="E624" s="765" t="s">
        <v>4274</v>
      </c>
      <c r="F624" s="765" t="s">
        <v>4275</v>
      </c>
      <c r="G624" s="765" t="s">
        <v>4276</v>
      </c>
    </row>
    <row r="625" spans="1:7" ht="15">
      <c r="A625" s="765" t="s">
        <v>63</v>
      </c>
      <c r="B625" s="765" t="s">
        <v>65</v>
      </c>
      <c r="C625" s="765" t="s">
        <v>2262</v>
      </c>
      <c r="D625" s="765">
        <v>3</v>
      </c>
      <c r="E625" s="765" t="s">
        <v>4277</v>
      </c>
      <c r="F625" s="765" t="s">
        <v>4278</v>
      </c>
      <c r="G625" s="765" t="s">
        <v>4279</v>
      </c>
    </row>
    <row r="626" spans="1:7" ht="15">
      <c r="A626" s="765" t="s">
        <v>63</v>
      </c>
      <c r="B626" s="765" t="s">
        <v>65</v>
      </c>
      <c r="C626" s="765" t="s">
        <v>2273</v>
      </c>
      <c r="D626" s="765">
        <v>1</v>
      </c>
      <c r="E626" s="765" t="s">
        <v>4280</v>
      </c>
      <c r="F626" s="765" t="s">
        <v>4281</v>
      </c>
      <c r="G626" s="765" t="s">
        <v>4282</v>
      </c>
    </row>
    <row r="627" spans="1:7" ht="15">
      <c r="A627" s="765" t="s">
        <v>63</v>
      </c>
      <c r="B627" s="765" t="s">
        <v>65</v>
      </c>
      <c r="C627" s="765" t="s">
        <v>2273</v>
      </c>
      <c r="D627" s="765">
        <v>2</v>
      </c>
      <c r="E627" s="765" t="s">
        <v>4283</v>
      </c>
      <c r="F627" s="765" t="s">
        <v>4284</v>
      </c>
      <c r="G627" s="765" t="s">
        <v>4285</v>
      </c>
    </row>
    <row r="628" spans="1:7" ht="15">
      <c r="A628" s="765" t="s">
        <v>63</v>
      </c>
      <c r="B628" s="765" t="s">
        <v>65</v>
      </c>
      <c r="C628" s="765" t="s">
        <v>2273</v>
      </c>
      <c r="D628" s="765">
        <v>3</v>
      </c>
      <c r="E628" s="765" t="s">
        <v>4286</v>
      </c>
      <c r="F628" s="765" t="s">
        <v>4287</v>
      </c>
      <c r="G628" s="765" t="s">
        <v>4288</v>
      </c>
    </row>
    <row r="629" spans="1:7" ht="15">
      <c r="A629" s="765" t="s">
        <v>63</v>
      </c>
      <c r="B629" s="765" t="s">
        <v>65</v>
      </c>
      <c r="C629" s="765" t="s">
        <v>2284</v>
      </c>
      <c r="D629" s="765">
        <v>1</v>
      </c>
      <c r="E629" s="765" t="s">
        <v>4289</v>
      </c>
      <c r="F629" s="765" t="s">
        <v>4290</v>
      </c>
      <c r="G629" s="765" t="s">
        <v>4291</v>
      </c>
    </row>
    <row r="630" spans="1:7" ht="15">
      <c r="A630" s="765" t="s">
        <v>63</v>
      </c>
      <c r="B630" s="765" t="s">
        <v>65</v>
      </c>
      <c r="C630" s="765" t="s">
        <v>2284</v>
      </c>
      <c r="D630" s="765">
        <v>2</v>
      </c>
      <c r="E630" s="765" t="s">
        <v>4292</v>
      </c>
      <c r="F630" s="765" t="s">
        <v>4293</v>
      </c>
      <c r="G630" s="765" t="s">
        <v>4294</v>
      </c>
    </row>
    <row r="631" spans="1:7" ht="15">
      <c r="A631" s="765" t="s">
        <v>63</v>
      </c>
      <c r="B631" s="765" t="s">
        <v>65</v>
      </c>
      <c r="C631" s="765" t="s">
        <v>2284</v>
      </c>
      <c r="D631" s="765">
        <v>3</v>
      </c>
      <c r="E631" s="765" t="s">
        <v>4295</v>
      </c>
      <c r="F631" s="765" t="s">
        <v>4296</v>
      </c>
      <c r="G631" s="765" t="s">
        <v>4297</v>
      </c>
    </row>
    <row r="632" spans="1:7" ht="15">
      <c r="A632" s="765" t="s">
        <v>63</v>
      </c>
      <c r="B632" s="765" t="s">
        <v>66</v>
      </c>
      <c r="C632" s="765" t="s">
        <v>2659</v>
      </c>
      <c r="D632" s="765">
        <v>1</v>
      </c>
      <c r="E632" s="765" t="s">
        <v>4298</v>
      </c>
      <c r="F632" s="765"/>
      <c r="G632" s="765"/>
    </row>
    <row r="633" spans="1:7" ht="15">
      <c r="A633" s="765" t="s">
        <v>63</v>
      </c>
      <c r="B633" s="765" t="s">
        <v>66</v>
      </c>
      <c r="C633" s="765" t="s">
        <v>2659</v>
      </c>
      <c r="D633" s="765">
        <v>2</v>
      </c>
      <c r="E633" s="765" t="s">
        <v>4299</v>
      </c>
      <c r="F633" s="765"/>
      <c r="G633" s="765"/>
    </row>
    <row r="634" spans="1:7" ht="15">
      <c r="A634" s="765" t="s">
        <v>63</v>
      </c>
      <c r="B634" s="765" t="s">
        <v>66</v>
      </c>
      <c r="C634" s="765" t="s">
        <v>2659</v>
      </c>
      <c r="D634" s="765">
        <v>3</v>
      </c>
      <c r="E634" s="765" t="s">
        <v>4300</v>
      </c>
      <c r="F634" s="765"/>
      <c r="G634" s="765"/>
    </row>
    <row r="635" spans="1:7" ht="15">
      <c r="A635" s="765" t="s">
        <v>63</v>
      </c>
      <c r="B635" s="765" t="s">
        <v>66</v>
      </c>
      <c r="C635" s="765" t="s">
        <v>1568</v>
      </c>
      <c r="D635" s="765">
        <v>1</v>
      </c>
      <c r="E635" s="765" t="s">
        <v>4301</v>
      </c>
      <c r="F635" s="765" t="s">
        <v>4302</v>
      </c>
      <c r="G635" s="765" t="s">
        <v>4303</v>
      </c>
    </row>
    <row r="636" spans="1:7" ht="15">
      <c r="A636" s="765" t="s">
        <v>63</v>
      </c>
      <c r="B636" s="765" t="s">
        <v>66</v>
      </c>
      <c r="C636" s="765" t="s">
        <v>1568</v>
      </c>
      <c r="D636" s="765">
        <v>2</v>
      </c>
      <c r="E636" s="765" t="s">
        <v>4304</v>
      </c>
      <c r="F636" s="765" t="s">
        <v>4305</v>
      </c>
      <c r="G636" s="765" t="s">
        <v>4306</v>
      </c>
    </row>
    <row r="637" spans="1:7" ht="15">
      <c r="A637" s="765" t="s">
        <v>63</v>
      </c>
      <c r="B637" s="765" t="s">
        <v>66</v>
      </c>
      <c r="C637" s="765" t="s">
        <v>1568</v>
      </c>
      <c r="D637" s="765">
        <v>3</v>
      </c>
      <c r="E637" s="765" t="s">
        <v>4307</v>
      </c>
      <c r="F637" s="765" t="s">
        <v>4308</v>
      </c>
      <c r="G637" s="765" t="s">
        <v>4309</v>
      </c>
    </row>
    <row r="638" spans="1:7" ht="15">
      <c r="A638" s="765" t="s">
        <v>63</v>
      </c>
      <c r="B638" s="765" t="s">
        <v>66</v>
      </c>
      <c r="C638" s="765" t="s">
        <v>2262</v>
      </c>
      <c r="D638" s="765">
        <v>1</v>
      </c>
      <c r="E638" s="765" t="s">
        <v>4310</v>
      </c>
      <c r="F638" s="765" t="s">
        <v>4311</v>
      </c>
      <c r="G638" s="765" t="s">
        <v>4312</v>
      </c>
    </row>
    <row r="639" spans="1:7" ht="15">
      <c r="A639" s="765" t="s">
        <v>63</v>
      </c>
      <c r="B639" s="765" t="s">
        <v>66</v>
      </c>
      <c r="C639" s="765" t="s">
        <v>2262</v>
      </c>
      <c r="D639" s="765">
        <v>2</v>
      </c>
      <c r="E639" s="765" t="s">
        <v>4313</v>
      </c>
      <c r="F639" s="765" t="s">
        <v>4314</v>
      </c>
      <c r="G639" s="765" t="s">
        <v>4315</v>
      </c>
    </row>
    <row r="640" spans="1:7" ht="15">
      <c r="A640" s="765" t="s">
        <v>63</v>
      </c>
      <c r="B640" s="765" t="s">
        <v>66</v>
      </c>
      <c r="C640" s="765" t="s">
        <v>2262</v>
      </c>
      <c r="D640" s="765">
        <v>3</v>
      </c>
      <c r="E640" s="765" t="s">
        <v>4316</v>
      </c>
      <c r="F640" s="765" t="s">
        <v>4317</v>
      </c>
      <c r="G640" s="765" t="s">
        <v>4318</v>
      </c>
    </row>
    <row r="641" spans="1:7" ht="15">
      <c r="A641" s="765" t="s">
        <v>63</v>
      </c>
      <c r="B641" s="765" t="s">
        <v>66</v>
      </c>
      <c r="C641" s="765" t="s">
        <v>2273</v>
      </c>
      <c r="D641" s="765">
        <v>1</v>
      </c>
      <c r="E641" s="765" t="s">
        <v>4319</v>
      </c>
      <c r="F641" s="765" t="s">
        <v>4320</v>
      </c>
      <c r="G641" s="765" t="s">
        <v>4321</v>
      </c>
    </row>
    <row r="642" spans="1:7" ht="15">
      <c r="A642" s="765" t="s">
        <v>63</v>
      </c>
      <c r="B642" s="765" t="s">
        <v>66</v>
      </c>
      <c r="C642" s="765" t="s">
        <v>2273</v>
      </c>
      <c r="D642" s="765">
        <v>2</v>
      </c>
      <c r="E642" s="765" t="s">
        <v>4322</v>
      </c>
      <c r="F642" s="765" t="s">
        <v>4323</v>
      </c>
      <c r="G642" s="765" t="s">
        <v>4324</v>
      </c>
    </row>
    <row r="643" spans="1:7" ht="15">
      <c r="A643" s="765" t="s">
        <v>63</v>
      </c>
      <c r="B643" s="765" t="s">
        <v>66</v>
      </c>
      <c r="C643" s="765" t="s">
        <v>2273</v>
      </c>
      <c r="D643" s="765">
        <v>3</v>
      </c>
      <c r="E643" s="765" t="s">
        <v>4325</v>
      </c>
      <c r="F643" s="765" t="s">
        <v>4326</v>
      </c>
      <c r="G643" s="765" t="s">
        <v>4327</v>
      </c>
    </row>
    <row r="644" spans="1:7" ht="15">
      <c r="A644" s="765" t="s">
        <v>63</v>
      </c>
      <c r="B644" s="765" t="s">
        <v>66</v>
      </c>
      <c r="C644" s="765" t="s">
        <v>2284</v>
      </c>
      <c r="D644" s="765">
        <v>1</v>
      </c>
      <c r="E644" s="765" t="s">
        <v>4328</v>
      </c>
      <c r="F644" s="765" t="s">
        <v>4329</v>
      </c>
      <c r="G644" s="765" t="s">
        <v>4330</v>
      </c>
    </row>
    <row r="645" spans="1:7" ht="15">
      <c r="A645" s="765" t="s">
        <v>63</v>
      </c>
      <c r="B645" s="765" t="s">
        <v>66</v>
      </c>
      <c r="C645" s="765" t="s">
        <v>2284</v>
      </c>
      <c r="D645" s="765">
        <v>2</v>
      </c>
      <c r="E645" s="765" t="s">
        <v>4331</v>
      </c>
      <c r="F645" s="765" t="s">
        <v>4332</v>
      </c>
      <c r="G645" s="765" t="s">
        <v>4333</v>
      </c>
    </row>
    <row r="646" spans="1:7" ht="15">
      <c r="A646" s="765" t="s">
        <v>63</v>
      </c>
      <c r="B646" s="765" t="s">
        <v>66</v>
      </c>
      <c r="C646" s="765" t="s">
        <v>2284</v>
      </c>
      <c r="D646" s="765">
        <v>3</v>
      </c>
      <c r="E646" s="765" t="s">
        <v>4334</v>
      </c>
      <c r="F646" s="765" t="s">
        <v>4335</v>
      </c>
      <c r="G646" s="765" t="s">
        <v>4336</v>
      </c>
    </row>
    <row r="647" spans="1:7" ht="15">
      <c r="A647" s="765" t="s">
        <v>68</v>
      </c>
      <c r="B647" s="765" t="s">
        <v>69</v>
      </c>
      <c r="C647" s="765" t="s">
        <v>2659</v>
      </c>
      <c r="D647" s="765">
        <v>1</v>
      </c>
      <c r="E647" s="765" t="s">
        <v>4337</v>
      </c>
      <c r="F647" s="765"/>
      <c r="G647" s="765"/>
    </row>
    <row r="648" spans="1:7" ht="15">
      <c r="A648" s="765" t="s">
        <v>68</v>
      </c>
      <c r="B648" s="765" t="s">
        <v>69</v>
      </c>
      <c r="C648" s="765" t="s">
        <v>2659</v>
      </c>
      <c r="D648" s="765">
        <v>2</v>
      </c>
      <c r="E648" s="765" t="s">
        <v>4338</v>
      </c>
      <c r="F648" s="765"/>
      <c r="G648" s="765"/>
    </row>
    <row r="649" spans="1:7" ht="15">
      <c r="A649" s="765" t="s">
        <v>68</v>
      </c>
      <c r="B649" s="765" t="s">
        <v>69</v>
      </c>
      <c r="C649" s="765" t="s">
        <v>2659</v>
      </c>
      <c r="D649" s="765">
        <v>3</v>
      </c>
      <c r="E649" s="765" t="s">
        <v>4339</v>
      </c>
      <c r="F649" s="765"/>
      <c r="G649" s="765"/>
    </row>
    <row r="650" spans="1:7" ht="15">
      <c r="A650" s="765" t="s">
        <v>68</v>
      </c>
      <c r="B650" s="765" t="s">
        <v>69</v>
      </c>
      <c r="C650" s="765" t="s">
        <v>1568</v>
      </c>
      <c r="D650" s="765">
        <v>1</v>
      </c>
      <c r="E650" s="765" t="s">
        <v>4340</v>
      </c>
      <c r="F650" s="765" t="s">
        <v>4341</v>
      </c>
      <c r="G650" s="765" t="s">
        <v>4342</v>
      </c>
    </row>
    <row r="651" spans="1:7" ht="15">
      <c r="A651" s="765" t="s">
        <v>68</v>
      </c>
      <c r="B651" s="765" t="s">
        <v>69</v>
      </c>
      <c r="C651" s="765" t="s">
        <v>1568</v>
      </c>
      <c r="D651" s="765">
        <v>2</v>
      </c>
      <c r="E651" s="765" t="s">
        <v>4343</v>
      </c>
      <c r="F651" s="765" t="s">
        <v>4344</v>
      </c>
      <c r="G651" s="765" t="s">
        <v>4345</v>
      </c>
    </row>
    <row r="652" spans="1:7" ht="15">
      <c r="A652" s="765" t="s">
        <v>68</v>
      </c>
      <c r="B652" s="765" t="s">
        <v>69</v>
      </c>
      <c r="C652" s="765" t="s">
        <v>1568</v>
      </c>
      <c r="D652" s="765">
        <v>3</v>
      </c>
      <c r="E652" s="765" t="s">
        <v>4346</v>
      </c>
      <c r="F652" s="765" t="s">
        <v>4347</v>
      </c>
      <c r="G652" s="765" t="s">
        <v>4348</v>
      </c>
    </row>
    <row r="653" spans="1:7" ht="15">
      <c r="A653" s="765" t="s">
        <v>68</v>
      </c>
      <c r="B653" s="765" t="s">
        <v>69</v>
      </c>
      <c r="C653" s="765" t="s">
        <v>2262</v>
      </c>
      <c r="D653" s="765">
        <v>1</v>
      </c>
      <c r="E653" s="765" t="s">
        <v>4349</v>
      </c>
      <c r="F653" s="765" t="s">
        <v>4350</v>
      </c>
      <c r="G653" s="765" t="s">
        <v>4351</v>
      </c>
    </row>
    <row r="654" spans="1:7" ht="15">
      <c r="A654" s="765" t="s">
        <v>68</v>
      </c>
      <c r="B654" s="765" t="s">
        <v>69</v>
      </c>
      <c r="C654" s="765" t="s">
        <v>2262</v>
      </c>
      <c r="D654" s="765">
        <v>2</v>
      </c>
      <c r="E654" s="765" t="s">
        <v>4352</v>
      </c>
      <c r="F654" s="765" t="s">
        <v>4353</v>
      </c>
      <c r="G654" s="765" t="s">
        <v>4354</v>
      </c>
    </row>
    <row r="655" spans="1:7" ht="15">
      <c r="A655" s="765" t="s">
        <v>68</v>
      </c>
      <c r="B655" s="765" t="s">
        <v>69</v>
      </c>
      <c r="C655" s="765" t="s">
        <v>2262</v>
      </c>
      <c r="D655" s="765">
        <v>3</v>
      </c>
      <c r="E655" s="765" t="s">
        <v>4355</v>
      </c>
      <c r="F655" s="765" t="s">
        <v>4356</v>
      </c>
      <c r="G655" s="765" t="s">
        <v>4357</v>
      </c>
    </row>
    <row r="656" spans="1:7" ht="15">
      <c r="A656" s="765" t="s">
        <v>68</v>
      </c>
      <c r="B656" s="765" t="s">
        <v>69</v>
      </c>
      <c r="C656" s="765" t="s">
        <v>2273</v>
      </c>
      <c r="D656" s="765">
        <v>1</v>
      </c>
      <c r="E656" s="765" t="s">
        <v>4358</v>
      </c>
      <c r="F656" s="765" t="s">
        <v>4359</v>
      </c>
      <c r="G656" s="765" t="s">
        <v>4360</v>
      </c>
    </row>
    <row r="657" spans="1:7" ht="15">
      <c r="A657" s="765" t="s">
        <v>68</v>
      </c>
      <c r="B657" s="765" t="s">
        <v>69</v>
      </c>
      <c r="C657" s="765" t="s">
        <v>2273</v>
      </c>
      <c r="D657" s="765">
        <v>2</v>
      </c>
      <c r="E657" s="765" t="s">
        <v>4361</v>
      </c>
      <c r="F657" s="765" t="s">
        <v>4362</v>
      </c>
      <c r="G657" s="765" t="s">
        <v>4363</v>
      </c>
    </row>
    <row r="658" spans="1:7" ht="15">
      <c r="A658" s="765" t="s">
        <v>68</v>
      </c>
      <c r="B658" s="765" t="s">
        <v>69</v>
      </c>
      <c r="C658" s="765" t="s">
        <v>2273</v>
      </c>
      <c r="D658" s="765">
        <v>3</v>
      </c>
      <c r="E658" s="765" t="s">
        <v>4364</v>
      </c>
      <c r="F658" s="765" t="s">
        <v>4365</v>
      </c>
      <c r="G658" s="765" t="s">
        <v>4366</v>
      </c>
    </row>
    <row r="659" spans="1:7" ht="15">
      <c r="A659" s="765" t="s">
        <v>68</v>
      </c>
      <c r="B659" s="765" t="s">
        <v>69</v>
      </c>
      <c r="C659" s="765" t="s">
        <v>2284</v>
      </c>
      <c r="D659" s="765">
        <v>1</v>
      </c>
      <c r="E659" s="765" t="s">
        <v>4367</v>
      </c>
      <c r="F659" s="765" t="s">
        <v>4368</v>
      </c>
      <c r="G659" s="765" t="s">
        <v>4369</v>
      </c>
    </row>
    <row r="660" spans="1:7" ht="15">
      <c r="A660" s="765" t="s">
        <v>68</v>
      </c>
      <c r="B660" s="765" t="s">
        <v>69</v>
      </c>
      <c r="C660" s="765" t="s">
        <v>2284</v>
      </c>
      <c r="D660" s="765">
        <v>2</v>
      </c>
      <c r="E660" s="765" t="s">
        <v>4370</v>
      </c>
      <c r="F660" s="765" t="s">
        <v>4371</v>
      </c>
      <c r="G660" s="765" t="s">
        <v>4372</v>
      </c>
    </row>
    <row r="661" spans="1:7" ht="15">
      <c r="A661" s="765" t="s">
        <v>68</v>
      </c>
      <c r="B661" s="765" t="s">
        <v>69</v>
      </c>
      <c r="C661" s="765" t="s">
        <v>2284</v>
      </c>
      <c r="D661" s="765">
        <v>3</v>
      </c>
      <c r="E661" s="765" t="s">
        <v>4373</v>
      </c>
      <c r="F661" s="765" t="s">
        <v>4374</v>
      </c>
      <c r="G661" s="765" t="s">
        <v>4375</v>
      </c>
    </row>
    <row r="662" spans="1:7" ht="15">
      <c r="A662" s="765" t="s">
        <v>68</v>
      </c>
      <c r="B662" s="765" t="s">
        <v>70</v>
      </c>
      <c r="C662" s="765" t="s">
        <v>2659</v>
      </c>
      <c r="D662" s="765">
        <v>1</v>
      </c>
      <c r="E662" s="765" t="s">
        <v>4376</v>
      </c>
      <c r="F662" s="765"/>
      <c r="G662" s="765"/>
    </row>
    <row r="663" spans="1:7" ht="15">
      <c r="A663" s="765" t="s">
        <v>68</v>
      </c>
      <c r="B663" s="765" t="s">
        <v>70</v>
      </c>
      <c r="C663" s="765" t="s">
        <v>2659</v>
      </c>
      <c r="D663" s="765">
        <v>2</v>
      </c>
      <c r="E663" s="765" t="s">
        <v>4377</v>
      </c>
      <c r="F663" s="765"/>
      <c r="G663" s="765"/>
    </row>
    <row r="664" spans="1:7" ht="15">
      <c r="A664" s="765" t="s">
        <v>68</v>
      </c>
      <c r="B664" s="765" t="s">
        <v>70</v>
      </c>
      <c r="C664" s="765" t="s">
        <v>2659</v>
      </c>
      <c r="D664" s="765">
        <v>3</v>
      </c>
      <c r="E664" s="765" t="s">
        <v>4378</v>
      </c>
      <c r="F664" s="765"/>
      <c r="G664" s="765"/>
    </row>
    <row r="665" spans="1:7" ht="15">
      <c r="A665" s="765" t="s">
        <v>68</v>
      </c>
      <c r="B665" s="765" t="s">
        <v>70</v>
      </c>
      <c r="C665" s="765" t="s">
        <v>1568</v>
      </c>
      <c r="D665" s="765">
        <v>1</v>
      </c>
      <c r="E665" s="765" t="s">
        <v>4379</v>
      </c>
      <c r="F665" s="765" t="s">
        <v>4380</v>
      </c>
      <c r="G665" s="765" t="s">
        <v>4381</v>
      </c>
    </row>
    <row r="666" spans="1:7" ht="15">
      <c r="A666" s="765" t="s">
        <v>68</v>
      </c>
      <c r="B666" s="765" t="s">
        <v>70</v>
      </c>
      <c r="C666" s="765" t="s">
        <v>1568</v>
      </c>
      <c r="D666" s="765">
        <v>2</v>
      </c>
      <c r="E666" s="765" t="s">
        <v>4382</v>
      </c>
      <c r="F666" s="765" t="s">
        <v>4383</v>
      </c>
      <c r="G666" s="765" t="s">
        <v>4384</v>
      </c>
    </row>
    <row r="667" spans="1:7" ht="15">
      <c r="A667" s="765" t="s">
        <v>68</v>
      </c>
      <c r="B667" s="765" t="s">
        <v>70</v>
      </c>
      <c r="C667" s="765" t="s">
        <v>1568</v>
      </c>
      <c r="D667" s="765">
        <v>3</v>
      </c>
      <c r="E667" s="765" t="s">
        <v>4385</v>
      </c>
      <c r="F667" s="765" t="s">
        <v>4386</v>
      </c>
      <c r="G667" s="765" t="s">
        <v>4387</v>
      </c>
    </row>
    <row r="668" spans="1:7" ht="15">
      <c r="A668" s="765" t="s">
        <v>68</v>
      </c>
      <c r="B668" s="765" t="s">
        <v>70</v>
      </c>
      <c r="C668" s="765" t="s">
        <v>2262</v>
      </c>
      <c r="D668" s="765">
        <v>1</v>
      </c>
      <c r="E668" s="765" t="s">
        <v>4388</v>
      </c>
      <c r="F668" s="765" t="s">
        <v>4389</v>
      </c>
      <c r="G668" s="765" t="s">
        <v>4390</v>
      </c>
    </row>
    <row r="669" spans="1:7" ht="15">
      <c r="A669" s="765" t="s">
        <v>68</v>
      </c>
      <c r="B669" s="765" t="s">
        <v>70</v>
      </c>
      <c r="C669" s="765" t="s">
        <v>2262</v>
      </c>
      <c r="D669" s="765">
        <v>2</v>
      </c>
      <c r="E669" s="765" t="s">
        <v>4391</v>
      </c>
      <c r="F669" s="765" t="s">
        <v>4392</v>
      </c>
      <c r="G669" s="765" t="s">
        <v>4393</v>
      </c>
    </row>
    <row r="670" spans="1:7" ht="15">
      <c r="A670" s="765" t="s">
        <v>68</v>
      </c>
      <c r="B670" s="765" t="s">
        <v>70</v>
      </c>
      <c r="C670" s="765" t="s">
        <v>2262</v>
      </c>
      <c r="D670" s="765">
        <v>3</v>
      </c>
      <c r="E670" s="765" t="s">
        <v>4394</v>
      </c>
      <c r="F670" s="765" t="s">
        <v>4395</v>
      </c>
      <c r="G670" s="765" t="s">
        <v>4396</v>
      </c>
    </row>
    <row r="671" spans="1:7" ht="15">
      <c r="A671" s="765" t="s">
        <v>68</v>
      </c>
      <c r="B671" s="765" t="s">
        <v>70</v>
      </c>
      <c r="C671" s="765" t="s">
        <v>2273</v>
      </c>
      <c r="D671" s="765">
        <v>1</v>
      </c>
      <c r="E671" s="765" t="s">
        <v>4397</v>
      </c>
      <c r="F671" s="765" t="s">
        <v>4398</v>
      </c>
      <c r="G671" s="765" t="s">
        <v>4399</v>
      </c>
    </row>
    <row r="672" spans="1:7" ht="15">
      <c r="A672" s="765" t="s">
        <v>68</v>
      </c>
      <c r="B672" s="765" t="s">
        <v>70</v>
      </c>
      <c r="C672" s="765" t="s">
        <v>2273</v>
      </c>
      <c r="D672" s="765">
        <v>2</v>
      </c>
      <c r="E672" s="765" t="s">
        <v>4400</v>
      </c>
      <c r="F672" s="765" t="s">
        <v>4401</v>
      </c>
      <c r="G672" s="765" t="s">
        <v>4402</v>
      </c>
    </row>
    <row r="673" spans="1:7" ht="15">
      <c r="A673" s="765" t="s">
        <v>68</v>
      </c>
      <c r="B673" s="765" t="s">
        <v>70</v>
      </c>
      <c r="C673" s="765" t="s">
        <v>2273</v>
      </c>
      <c r="D673" s="765">
        <v>3</v>
      </c>
      <c r="E673" s="765" t="s">
        <v>4403</v>
      </c>
      <c r="F673" s="765" t="s">
        <v>4404</v>
      </c>
      <c r="G673" s="765" t="s">
        <v>4405</v>
      </c>
    </row>
    <row r="674" spans="1:7" ht="15">
      <c r="A674" s="765" t="s">
        <v>68</v>
      </c>
      <c r="B674" s="765" t="s">
        <v>70</v>
      </c>
      <c r="C674" s="765" t="s">
        <v>2284</v>
      </c>
      <c r="D674" s="765">
        <v>1</v>
      </c>
      <c r="E674" s="765" t="s">
        <v>4406</v>
      </c>
      <c r="F674" s="765" t="s">
        <v>4407</v>
      </c>
      <c r="G674" s="765" t="s">
        <v>4408</v>
      </c>
    </row>
    <row r="675" spans="1:7" ht="15">
      <c r="A675" s="765" t="s">
        <v>68</v>
      </c>
      <c r="B675" s="765" t="s">
        <v>70</v>
      </c>
      <c r="C675" s="765" t="s">
        <v>2284</v>
      </c>
      <c r="D675" s="765">
        <v>2</v>
      </c>
      <c r="E675" s="765" t="s">
        <v>4409</v>
      </c>
      <c r="F675" s="765" t="s">
        <v>4410</v>
      </c>
      <c r="G675" s="765" t="s">
        <v>4411</v>
      </c>
    </row>
    <row r="676" spans="1:7" ht="15">
      <c r="A676" s="765" t="s">
        <v>68</v>
      </c>
      <c r="B676" s="765" t="s">
        <v>70</v>
      </c>
      <c r="C676" s="765" t="s">
        <v>2284</v>
      </c>
      <c r="D676" s="765">
        <v>3</v>
      </c>
      <c r="E676" s="765" t="s">
        <v>4412</v>
      </c>
      <c r="F676" s="765" t="s">
        <v>4413</v>
      </c>
      <c r="G676" s="765" t="s">
        <v>4414</v>
      </c>
    </row>
    <row r="677" spans="1:7" ht="15">
      <c r="A677" s="765" t="s">
        <v>68</v>
      </c>
      <c r="B677" s="765" t="s">
        <v>71</v>
      </c>
      <c r="C677" s="765" t="s">
        <v>2659</v>
      </c>
      <c r="D677" s="765">
        <v>1</v>
      </c>
      <c r="E677" s="765" t="s">
        <v>4415</v>
      </c>
      <c r="F677" s="765"/>
      <c r="G677" s="765"/>
    </row>
    <row r="678" spans="1:7" ht="15">
      <c r="A678" s="765" t="s">
        <v>68</v>
      </c>
      <c r="B678" s="765" t="s">
        <v>71</v>
      </c>
      <c r="C678" s="765" t="s">
        <v>2659</v>
      </c>
      <c r="D678" s="765">
        <v>2</v>
      </c>
      <c r="E678" s="765" t="s">
        <v>4416</v>
      </c>
      <c r="F678" s="765"/>
      <c r="G678" s="765"/>
    </row>
    <row r="679" spans="1:7" ht="15">
      <c r="A679" s="765" t="s">
        <v>68</v>
      </c>
      <c r="B679" s="765" t="s">
        <v>71</v>
      </c>
      <c r="C679" s="765" t="s">
        <v>2659</v>
      </c>
      <c r="D679" s="765">
        <v>3</v>
      </c>
      <c r="E679" s="765" t="s">
        <v>4417</v>
      </c>
      <c r="F679" s="765"/>
      <c r="G679" s="765"/>
    </row>
    <row r="680" spans="1:7" ht="15">
      <c r="A680" s="765" t="s">
        <v>68</v>
      </c>
      <c r="B680" s="765" t="s">
        <v>71</v>
      </c>
      <c r="C680" s="765" t="s">
        <v>1568</v>
      </c>
      <c r="D680" s="765">
        <v>1</v>
      </c>
      <c r="E680" s="765" t="s">
        <v>4418</v>
      </c>
      <c r="F680" s="765" t="s">
        <v>4419</v>
      </c>
      <c r="G680" s="765" t="s">
        <v>4420</v>
      </c>
    </row>
    <row r="681" spans="1:7" ht="15">
      <c r="A681" s="765" t="s">
        <v>68</v>
      </c>
      <c r="B681" s="765" t="s">
        <v>71</v>
      </c>
      <c r="C681" s="765" t="s">
        <v>1568</v>
      </c>
      <c r="D681" s="765">
        <v>2</v>
      </c>
      <c r="E681" s="765" t="s">
        <v>4421</v>
      </c>
      <c r="F681" s="765" t="s">
        <v>4422</v>
      </c>
      <c r="G681" s="765" t="s">
        <v>4423</v>
      </c>
    </row>
    <row r="682" spans="1:7" ht="15">
      <c r="A682" s="765" t="s">
        <v>68</v>
      </c>
      <c r="B682" s="765" t="s">
        <v>71</v>
      </c>
      <c r="C682" s="765" t="s">
        <v>1568</v>
      </c>
      <c r="D682" s="765">
        <v>3</v>
      </c>
      <c r="E682" s="765" t="s">
        <v>4424</v>
      </c>
      <c r="F682" s="765" t="s">
        <v>4425</v>
      </c>
      <c r="G682" s="765" t="s">
        <v>4426</v>
      </c>
    </row>
    <row r="683" spans="1:7" ht="15">
      <c r="A683" s="765" t="s">
        <v>68</v>
      </c>
      <c r="B683" s="765" t="s">
        <v>71</v>
      </c>
      <c r="C683" s="765" t="s">
        <v>2262</v>
      </c>
      <c r="D683" s="765">
        <v>1</v>
      </c>
      <c r="E683" s="765" t="s">
        <v>4427</v>
      </c>
      <c r="F683" s="765" t="s">
        <v>4428</v>
      </c>
      <c r="G683" s="765" t="s">
        <v>4429</v>
      </c>
    </row>
    <row r="684" spans="1:7" ht="15">
      <c r="A684" s="765" t="s">
        <v>68</v>
      </c>
      <c r="B684" s="765" t="s">
        <v>71</v>
      </c>
      <c r="C684" s="765" t="s">
        <v>2262</v>
      </c>
      <c r="D684" s="765">
        <v>2</v>
      </c>
      <c r="E684" s="765" t="s">
        <v>4430</v>
      </c>
      <c r="F684" s="765" t="s">
        <v>4431</v>
      </c>
      <c r="G684" s="765" t="s">
        <v>4432</v>
      </c>
    </row>
    <row r="685" spans="1:7" ht="15">
      <c r="A685" s="765" t="s">
        <v>68</v>
      </c>
      <c r="B685" s="765" t="s">
        <v>71</v>
      </c>
      <c r="C685" s="765" t="s">
        <v>2262</v>
      </c>
      <c r="D685" s="765">
        <v>3</v>
      </c>
      <c r="E685" s="765" t="s">
        <v>4433</v>
      </c>
      <c r="F685" s="765" t="s">
        <v>4434</v>
      </c>
      <c r="G685" s="765" t="s">
        <v>4435</v>
      </c>
    </row>
    <row r="686" spans="1:7" ht="15">
      <c r="A686" s="765" t="s">
        <v>68</v>
      </c>
      <c r="B686" s="765" t="s">
        <v>71</v>
      </c>
      <c r="C686" s="765" t="s">
        <v>2273</v>
      </c>
      <c r="D686" s="765">
        <v>1</v>
      </c>
      <c r="E686" s="765" t="s">
        <v>4436</v>
      </c>
      <c r="F686" s="765" t="s">
        <v>4437</v>
      </c>
      <c r="G686" s="765" t="s">
        <v>4438</v>
      </c>
    </row>
    <row r="687" spans="1:7" ht="15">
      <c r="A687" s="765" t="s">
        <v>68</v>
      </c>
      <c r="B687" s="765" t="s">
        <v>71</v>
      </c>
      <c r="C687" s="765" t="s">
        <v>2273</v>
      </c>
      <c r="D687" s="765">
        <v>2</v>
      </c>
      <c r="E687" s="765" t="s">
        <v>4439</v>
      </c>
      <c r="F687" s="765" t="s">
        <v>4440</v>
      </c>
      <c r="G687" s="765" t="s">
        <v>4441</v>
      </c>
    </row>
    <row r="688" spans="1:7" ht="15">
      <c r="A688" s="765" t="s">
        <v>68</v>
      </c>
      <c r="B688" s="765" t="s">
        <v>71</v>
      </c>
      <c r="C688" s="765" t="s">
        <v>2273</v>
      </c>
      <c r="D688" s="765">
        <v>3</v>
      </c>
      <c r="E688" s="765" t="s">
        <v>4442</v>
      </c>
      <c r="F688" s="765" t="s">
        <v>4443</v>
      </c>
      <c r="G688" s="765" t="s">
        <v>4444</v>
      </c>
    </row>
    <row r="689" spans="1:7" ht="15">
      <c r="A689" s="765" t="s">
        <v>68</v>
      </c>
      <c r="B689" s="765" t="s">
        <v>71</v>
      </c>
      <c r="C689" s="765" t="s">
        <v>2284</v>
      </c>
      <c r="D689" s="765">
        <v>1</v>
      </c>
      <c r="E689" s="765" t="s">
        <v>4445</v>
      </c>
      <c r="F689" s="765" t="s">
        <v>4446</v>
      </c>
      <c r="G689" s="765" t="s">
        <v>4447</v>
      </c>
    </row>
    <row r="690" spans="1:7" ht="15">
      <c r="A690" s="765" t="s">
        <v>68</v>
      </c>
      <c r="B690" s="765" t="s">
        <v>71</v>
      </c>
      <c r="C690" s="765" t="s">
        <v>2284</v>
      </c>
      <c r="D690" s="765">
        <v>2</v>
      </c>
      <c r="E690" s="765" t="s">
        <v>4448</v>
      </c>
      <c r="F690" s="765" t="s">
        <v>4449</v>
      </c>
      <c r="G690" s="765" t="s">
        <v>4450</v>
      </c>
    </row>
    <row r="691" spans="1:7" ht="15">
      <c r="A691" s="765" t="s">
        <v>68</v>
      </c>
      <c r="B691" s="765" t="s">
        <v>71</v>
      </c>
      <c r="C691" s="765" t="s">
        <v>2284</v>
      </c>
      <c r="D691" s="765">
        <v>3</v>
      </c>
      <c r="E691" s="765" t="s">
        <v>4451</v>
      </c>
      <c r="F691" s="765" t="s">
        <v>4452</v>
      </c>
      <c r="G691" s="765" t="s">
        <v>4453</v>
      </c>
    </row>
    <row r="692" spans="1:7" ht="15">
      <c r="A692" s="765" t="s">
        <v>68</v>
      </c>
      <c r="B692" s="765" t="s">
        <v>72</v>
      </c>
      <c r="C692" s="765" t="s">
        <v>2659</v>
      </c>
      <c r="D692" s="765">
        <v>1</v>
      </c>
      <c r="E692" s="765" t="s">
        <v>4454</v>
      </c>
      <c r="F692" s="765"/>
      <c r="G692" s="765"/>
    </row>
    <row r="693" spans="1:7" ht="15">
      <c r="A693" s="765" t="s">
        <v>68</v>
      </c>
      <c r="B693" s="765" t="s">
        <v>72</v>
      </c>
      <c r="C693" s="765" t="s">
        <v>2659</v>
      </c>
      <c r="D693" s="765">
        <v>2</v>
      </c>
      <c r="E693" s="765" t="s">
        <v>4455</v>
      </c>
      <c r="F693" s="765"/>
      <c r="G693" s="765"/>
    </row>
    <row r="694" spans="1:7" ht="15">
      <c r="A694" s="765" t="s">
        <v>68</v>
      </c>
      <c r="B694" s="765" t="s">
        <v>72</v>
      </c>
      <c r="C694" s="765" t="s">
        <v>2659</v>
      </c>
      <c r="D694" s="765">
        <v>3</v>
      </c>
      <c r="E694" s="765" t="s">
        <v>4456</v>
      </c>
      <c r="F694" s="765"/>
      <c r="G694" s="765"/>
    </row>
    <row r="695" spans="1:7" ht="15">
      <c r="A695" s="765" t="s">
        <v>68</v>
      </c>
      <c r="B695" s="765" t="s">
        <v>72</v>
      </c>
      <c r="C695" s="765" t="s">
        <v>1568</v>
      </c>
      <c r="D695" s="765">
        <v>1</v>
      </c>
      <c r="E695" s="765" t="s">
        <v>4457</v>
      </c>
      <c r="F695" s="765" t="s">
        <v>4458</v>
      </c>
      <c r="G695" s="765" t="s">
        <v>4459</v>
      </c>
    </row>
    <row r="696" spans="1:7" ht="15">
      <c r="A696" s="765" t="s">
        <v>68</v>
      </c>
      <c r="B696" s="765" t="s">
        <v>72</v>
      </c>
      <c r="C696" s="765" t="s">
        <v>1568</v>
      </c>
      <c r="D696" s="765">
        <v>2</v>
      </c>
      <c r="E696" s="765" t="s">
        <v>4460</v>
      </c>
      <c r="F696" s="765" t="s">
        <v>4461</v>
      </c>
      <c r="G696" s="765" t="s">
        <v>4462</v>
      </c>
    </row>
    <row r="697" spans="1:7" ht="15">
      <c r="A697" s="765" t="s">
        <v>68</v>
      </c>
      <c r="B697" s="765" t="s">
        <v>72</v>
      </c>
      <c r="C697" s="765" t="s">
        <v>1568</v>
      </c>
      <c r="D697" s="765">
        <v>3</v>
      </c>
      <c r="E697" s="765" t="s">
        <v>4463</v>
      </c>
      <c r="F697" s="765" t="s">
        <v>4464</v>
      </c>
      <c r="G697" s="765" t="s">
        <v>4465</v>
      </c>
    </row>
    <row r="698" spans="1:7" ht="15">
      <c r="A698" s="765" t="s">
        <v>68</v>
      </c>
      <c r="B698" s="765" t="s">
        <v>72</v>
      </c>
      <c r="C698" s="765" t="s">
        <v>2262</v>
      </c>
      <c r="D698" s="765">
        <v>1</v>
      </c>
      <c r="E698" s="765" t="s">
        <v>4466</v>
      </c>
      <c r="F698" s="765" t="s">
        <v>4467</v>
      </c>
      <c r="G698" s="765" t="s">
        <v>4468</v>
      </c>
    </row>
    <row r="699" spans="1:7" ht="15">
      <c r="A699" s="765" t="s">
        <v>68</v>
      </c>
      <c r="B699" s="765" t="s">
        <v>72</v>
      </c>
      <c r="C699" s="765" t="s">
        <v>2262</v>
      </c>
      <c r="D699" s="765">
        <v>2</v>
      </c>
      <c r="E699" s="765" t="s">
        <v>4469</v>
      </c>
      <c r="F699" s="765" t="s">
        <v>4470</v>
      </c>
      <c r="G699" s="765" t="s">
        <v>4471</v>
      </c>
    </row>
    <row r="700" spans="1:7" ht="15">
      <c r="A700" s="765" t="s">
        <v>68</v>
      </c>
      <c r="B700" s="765" t="s">
        <v>72</v>
      </c>
      <c r="C700" s="765" t="s">
        <v>2262</v>
      </c>
      <c r="D700" s="765">
        <v>3</v>
      </c>
      <c r="E700" s="765" t="s">
        <v>4472</v>
      </c>
      <c r="F700" s="765" t="s">
        <v>4473</v>
      </c>
      <c r="G700" s="765" t="s">
        <v>4474</v>
      </c>
    </row>
    <row r="701" spans="1:7" ht="15">
      <c r="A701" s="765" t="s">
        <v>68</v>
      </c>
      <c r="B701" s="765" t="s">
        <v>72</v>
      </c>
      <c r="C701" s="765" t="s">
        <v>2273</v>
      </c>
      <c r="D701" s="765">
        <v>1</v>
      </c>
      <c r="E701" s="765" t="s">
        <v>4475</v>
      </c>
      <c r="F701" s="765" t="s">
        <v>4476</v>
      </c>
      <c r="G701" s="765" t="s">
        <v>4477</v>
      </c>
    </row>
    <row r="702" spans="1:7" ht="15">
      <c r="A702" s="765" t="s">
        <v>68</v>
      </c>
      <c r="B702" s="765" t="s">
        <v>72</v>
      </c>
      <c r="C702" s="765" t="s">
        <v>2273</v>
      </c>
      <c r="D702" s="765">
        <v>2</v>
      </c>
      <c r="E702" s="765" t="s">
        <v>4478</v>
      </c>
      <c r="F702" s="765" t="s">
        <v>4479</v>
      </c>
      <c r="G702" s="765" t="s">
        <v>4480</v>
      </c>
    </row>
    <row r="703" spans="1:7" ht="15">
      <c r="A703" s="765" t="s">
        <v>68</v>
      </c>
      <c r="B703" s="765" t="s">
        <v>72</v>
      </c>
      <c r="C703" s="765" t="s">
        <v>2273</v>
      </c>
      <c r="D703" s="765">
        <v>3</v>
      </c>
      <c r="E703" s="765" t="s">
        <v>4481</v>
      </c>
      <c r="F703" s="765" t="s">
        <v>4482</v>
      </c>
      <c r="G703" s="765" t="s">
        <v>4483</v>
      </c>
    </row>
    <row r="704" spans="1:7" ht="15">
      <c r="A704" s="765" t="s">
        <v>68</v>
      </c>
      <c r="B704" s="765" t="s">
        <v>72</v>
      </c>
      <c r="C704" s="765" t="s">
        <v>2284</v>
      </c>
      <c r="D704" s="765">
        <v>1</v>
      </c>
      <c r="E704" s="765" t="s">
        <v>4484</v>
      </c>
      <c r="F704" s="765" t="s">
        <v>4485</v>
      </c>
      <c r="G704" s="765" t="s">
        <v>4486</v>
      </c>
    </row>
    <row r="705" spans="1:7" ht="15">
      <c r="A705" s="765" t="s">
        <v>68</v>
      </c>
      <c r="B705" s="765" t="s">
        <v>72</v>
      </c>
      <c r="C705" s="765" t="s">
        <v>2284</v>
      </c>
      <c r="D705" s="765">
        <v>2</v>
      </c>
      <c r="E705" s="765" t="s">
        <v>4487</v>
      </c>
      <c r="F705" s="765" t="s">
        <v>4488</v>
      </c>
      <c r="G705" s="765" t="s">
        <v>4489</v>
      </c>
    </row>
    <row r="706" spans="1:7" ht="15">
      <c r="A706" s="765" t="s">
        <v>68</v>
      </c>
      <c r="B706" s="765" t="s">
        <v>72</v>
      </c>
      <c r="C706" s="765" t="s">
        <v>2284</v>
      </c>
      <c r="D706" s="765">
        <v>3</v>
      </c>
      <c r="E706" s="765" t="s">
        <v>4490</v>
      </c>
      <c r="F706" s="765" t="s">
        <v>4491</v>
      </c>
      <c r="G706" s="765" t="s">
        <v>4492</v>
      </c>
    </row>
    <row r="707" spans="1:7" ht="15">
      <c r="A707" s="765" t="s">
        <v>68</v>
      </c>
      <c r="B707" s="765" t="s">
        <v>73</v>
      </c>
      <c r="C707" s="765" t="s">
        <v>2659</v>
      </c>
      <c r="D707" s="765">
        <v>1</v>
      </c>
      <c r="E707" s="765" t="s">
        <v>4493</v>
      </c>
      <c r="F707" s="765"/>
      <c r="G707" s="765"/>
    </row>
    <row r="708" spans="1:7" ht="15">
      <c r="A708" s="765" t="s">
        <v>68</v>
      </c>
      <c r="B708" s="765" t="s">
        <v>73</v>
      </c>
      <c r="C708" s="765" t="s">
        <v>2659</v>
      </c>
      <c r="D708" s="765">
        <v>2</v>
      </c>
      <c r="E708" s="765" t="s">
        <v>4494</v>
      </c>
      <c r="F708" s="765"/>
      <c r="G708" s="765"/>
    </row>
    <row r="709" spans="1:7" ht="15">
      <c r="A709" s="765" t="s">
        <v>68</v>
      </c>
      <c r="B709" s="765" t="s">
        <v>73</v>
      </c>
      <c r="C709" s="765" t="s">
        <v>2659</v>
      </c>
      <c r="D709" s="765">
        <v>3</v>
      </c>
      <c r="E709" s="765" t="s">
        <v>4495</v>
      </c>
      <c r="F709" s="765"/>
      <c r="G709" s="765"/>
    </row>
    <row r="710" spans="1:7" ht="15">
      <c r="A710" s="765" t="s">
        <v>68</v>
      </c>
      <c r="B710" s="765" t="s">
        <v>73</v>
      </c>
      <c r="C710" s="765" t="s">
        <v>1568</v>
      </c>
      <c r="D710" s="765">
        <v>1</v>
      </c>
      <c r="E710" s="765" t="s">
        <v>4496</v>
      </c>
      <c r="F710" s="765" t="s">
        <v>4497</v>
      </c>
      <c r="G710" s="765" t="s">
        <v>4498</v>
      </c>
    </row>
    <row r="711" spans="1:7" ht="15">
      <c r="A711" s="765" t="s">
        <v>68</v>
      </c>
      <c r="B711" s="765" t="s">
        <v>73</v>
      </c>
      <c r="C711" s="765" t="s">
        <v>1568</v>
      </c>
      <c r="D711" s="765">
        <v>2</v>
      </c>
      <c r="E711" s="765" t="s">
        <v>4499</v>
      </c>
      <c r="F711" s="765" t="s">
        <v>4500</v>
      </c>
      <c r="G711" s="765" t="s">
        <v>4501</v>
      </c>
    </row>
    <row r="712" spans="1:7" ht="15">
      <c r="A712" s="765" t="s">
        <v>68</v>
      </c>
      <c r="B712" s="765" t="s">
        <v>73</v>
      </c>
      <c r="C712" s="765" t="s">
        <v>1568</v>
      </c>
      <c r="D712" s="765">
        <v>3</v>
      </c>
      <c r="E712" s="765" t="s">
        <v>4502</v>
      </c>
      <c r="F712" s="765" t="s">
        <v>4503</v>
      </c>
      <c r="G712" s="765" t="s">
        <v>4504</v>
      </c>
    </row>
    <row r="713" spans="1:7" ht="15">
      <c r="A713" s="765" t="s">
        <v>68</v>
      </c>
      <c r="B713" s="765" t="s">
        <v>73</v>
      </c>
      <c r="C713" s="765" t="s">
        <v>2262</v>
      </c>
      <c r="D713" s="765">
        <v>1</v>
      </c>
      <c r="E713" s="765" t="s">
        <v>4505</v>
      </c>
      <c r="F713" s="765" t="s">
        <v>4506</v>
      </c>
      <c r="G713" s="765" t="s">
        <v>4507</v>
      </c>
    </row>
    <row r="714" spans="1:7" ht="15">
      <c r="A714" s="765" t="s">
        <v>68</v>
      </c>
      <c r="B714" s="765" t="s">
        <v>73</v>
      </c>
      <c r="C714" s="765" t="s">
        <v>2262</v>
      </c>
      <c r="D714" s="765">
        <v>2</v>
      </c>
      <c r="E714" s="765" t="s">
        <v>4508</v>
      </c>
      <c r="F714" s="765" t="s">
        <v>4509</v>
      </c>
      <c r="G714" s="765" t="s">
        <v>4510</v>
      </c>
    </row>
    <row r="715" spans="1:7" ht="15">
      <c r="A715" s="765" t="s">
        <v>68</v>
      </c>
      <c r="B715" s="765" t="s">
        <v>73</v>
      </c>
      <c r="C715" s="765" t="s">
        <v>2262</v>
      </c>
      <c r="D715" s="765">
        <v>3</v>
      </c>
      <c r="E715" s="765" t="s">
        <v>4511</v>
      </c>
      <c r="F715" s="765" t="s">
        <v>4512</v>
      </c>
      <c r="G715" s="765" t="s">
        <v>4513</v>
      </c>
    </row>
    <row r="716" spans="1:7" ht="15">
      <c r="A716" s="765" t="s">
        <v>68</v>
      </c>
      <c r="B716" s="765" t="s">
        <v>73</v>
      </c>
      <c r="C716" s="765" t="s">
        <v>2273</v>
      </c>
      <c r="D716" s="765">
        <v>1</v>
      </c>
      <c r="E716" s="765" t="s">
        <v>4514</v>
      </c>
      <c r="F716" s="765" t="s">
        <v>4515</v>
      </c>
      <c r="G716" s="765" t="s">
        <v>4516</v>
      </c>
    </row>
    <row r="717" spans="1:7" ht="15">
      <c r="A717" s="765" t="s">
        <v>68</v>
      </c>
      <c r="B717" s="765" t="s">
        <v>73</v>
      </c>
      <c r="C717" s="765" t="s">
        <v>2273</v>
      </c>
      <c r="D717" s="765">
        <v>2</v>
      </c>
      <c r="E717" s="765" t="s">
        <v>4517</v>
      </c>
      <c r="F717" s="765" t="s">
        <v>4518</v>
      </c>
      <c r="G717" s="765" t="s">
        <v>4519</v>
      </c>
    </row>
    <row r="718" spans="1:7" ht="15">
      <c r="A718" s="765" t="s">
        <v>68</v>
      </c>
      <c r="B718" s="765" t="s">
        <v>73</v>
      </c>
      <c r="C718" s="765" t="s">
        <v>2273</v>
      </c>
      <c r="D718" s="765">
        <v>3</v>
      </c>
      <c r="E718" s="765" t="s">
        <v>4520</v>
      </c>
      <c r="F718" s="765" t="s">
        <v>4521</v>
      </c>
      <c r="G718" s="765" t="s">
        <v>4522</v>
      </c>
    </row>
    <row r="719" spans="1:7" ht="15">
      <c r="A719" s="765" t="s">
        <v>68</v>
      </c>
      <c r="B719" s="765" t="s">
        <v>73</v>
      </c>
      <c r="C719" s="765" t="s">
        <v>2284</v>
      </c>
      <c r="D719" s="765">
        <v>1</v>
      </c>
      <c r="E719" s="765" t="s">
        <v>4523</v>
      </c>
      <c r="F719" s="765" t="s">
        <v>4524</v>
      </c>
      <c r="G719" s="765" t="s">
        <v>4525</v>
      </c>
    </row>
    <row r="720" spans="1:7" ht="15">
      <c r="A720" s="765" t="s">
        <v>68</v>
      </c>
      <c r="B720" s="765" t="s">
        <v>73</v>
      </c>
      <c r="C720" s="765" t="s">
        <v>2284</v>
      </c>
      <c r="D720" s="765">
        <v>2</v>
      </c>
      <c r="E720" s="765" t="s">
        <v>4526</v>
      </c>
      <c r="F720" s="765" t="s">
        <v>4527</v>
      </c>
      <c r="G720" s="765" t="s">
        <v>4528</v>
      </c>
    </row>
    <row r="721" spans="1:7" ht="15">
      <c r="A721" s="765" t="s">
        <v>68</v>
      </c>
      <c r="B721" s="765" t="s">
        <v>73</v>
      </c>
      <c r="C721" s="765" t="s">
        <v>2284</v>
      </c>
      <c r="D721" s="765">
        <v>3</v>
      </c>
      <c r="E721" s="765" t="s">
        <v>4529</v>
      </c>
      <c r="F721" s="765" t="s">
        <v>4530</v>
      </c>
      <c r="G721" s="765" t="s">
        <v>4531</v>
      </c>
    </row>
    <row r="722" spans="1:7" ht="15">
      <c r="A722" s="765" t="s">
        <v>75</v>
      </c>
      <c r="B722" s="765" t="s">
        <v>76</v>
      </c>
      <c r="C722" s="765" t="s">
        <v>2659</v>
      </c>
      <c r="D722" s="765">
        <v>1</v>
      </c>
      <c r="E722" s="765" t="s">
        <v>4532</v>
      </c>
      <c r="F722" s="765"/>
      <c r="G722" s="765"/>
    </row>
    <row r="723" spans="1:7" ht="15">
      <c r="A723" s="765" t="s">
        <v>75</v>
      </c>
      <c r="B723" s="765" t="s">
        <v>76</v>
      </c>
      <c r="C723" s="765" t="s">
        <v>2659</v>
      </c>
      <c r="D723" s="765">
        <v>2</v>
      </c>
      <c r="E723" s="765" t="s">
        <v>4533</v>
      </c>
      <c r="F723" s="765"/>
      <c r="G723" s="765"/>
    </row>
    <row r="724" spans="1:7" ht="15">
      <c r="A724" s="765" t="s">
        <v>75</v>
      </c>
      <c r="B724" s="765" t="s">
        <v>76</v>
      </c>
      <c r="C724" s="765" t="s">
        <v>2659</v>
      </c>
      <c r="D724" s="765">
        <v>3</v>
      </c>
      <c r="E724" s="765" t="s">
        <v>4534</v>
      </c>
      <c r="F724" s="765"/>
      <c r="G724" s="765"/>
    </row>
    <row r="725" spans="1:7" ht="15">
      <c r="A725" s="765" t="s">
        <v>75</v>
      </c>
      <c r="B725" s="765" t="s">
        <v>76</v>
      </c>
      <c r="C725" s="765" t="s">
        <v>1568</v>
      </c>
      <c r="D725" s="765">
        <v>1</v>
      </c>
      <c r="E725" s="765" t="s">
        <v>4535</v>
      </c>
      <c r="F725" s="765" t="s">
        <v>4536</v>
      </c>
      <c r="G725" s="765" t="s">
        <v>4537</v>
      </c>
    </row>
    <row r="726" spans="1:7" ht="15">
      <c r="A726" s="765" t="s">
        <v>75</v>
      </c>
      <c r="B726" s="765" t="s">
        <v>76</v>
      </c>
      <c r="C726" s="765" t="s">
        <v>1568</v>
      </c>
      <c r="D726" s="765">
        <v>2</v>
      </c>
      <c r="E726" s="765" t="s">
        <v>4538</v>
      </c>
      <c r="F726" s="765" t="s">
        <v>4539</v>
      </c>
      <c r="G726" s="765" t="s">
        <v>4540</v>
      </c>
    </row>
    <row r="727" spans="1:7" ht="15">
      <c r="A727" s="765" t="s">
        <v>75</v>
      </c>
      <c r="B727" s="765" t="s">
        <v>76</v>
      </c>
      <c r="C727" s="765" t="s">
        <v>1568</v>
      </c>
      <c r="D727" s="765">
        <v>3</v>
      </c>
      <c r="E727" s="765" t="s">
        <v>4541</v>
      </c>
      <c r="F727" s="765" t="s">
        <v>4542</v>
      </c>
      <c r="G727" s="765" t="s">
        <v>4543</v>
      </c>
    </row>
    <row r="728" spans="1:7" ht="15">
      <c r="A728" s="765" t="s">
        <v>75</v>
      </c>
      <c r="B728" s="765" t="s">
        <v>76</v>
      </c>
      <c r="C728" s="765" t="s">
        <v>2262</v>
      </c>
      <c r="D728" s="765">
        <v>1</v>
      </c>
      <c r="E728" s="765" t="s">
        <v>4544</v>
      </c>
      <c r="F728" s="765" t="s">
        <v>4545</v>
      </c>
      <c r="G728" s="765" t="s">
        <v>4546</v>
      </c>
    </row>
    <row r="729" spans="1:7" ht="15">
      <c r="A729" s="765" t="s">
        <v>75</v>
      </c>
      <c r="B729" s="765" t="s">
        <v>76</v>
      </c>
      <c r="C729" s="765" t="s">
        <v>2262</v>
      </c>
      <c r="D729" s="765">
        <v>2</v>
      </c>
      <c r="E729" s="765" t="s">
        <v>4547</v>
      </c>
      <c r="F729" s="765" t="s">
        <v>4548</v>
      </c>
      <c r="G729" s="765" t="s">
        <v>4549</v>
      </c>
    </row>
    <row r="730" spans="1:7" ht="15">
      <c r="A730" s="765" t="s">
        <v>75</v>
      </c>
      <c r="B730" s="765" t="s">
        <v>76</v>
      </c>
      <c r="C730" s="765" t="s">
        <v>2262</v>
      </c>
      <c r="D730" s="765">
        <v>3</v>
      </c>
      <c r="E730" s="765" t="s">
        <v>4550</v>
      </c>
      <c r="F730" s="765" t="s">
        <v>4551</v>
      </c>
      <c r="G730" s="765" t="s">
        <v>4552</v>
      </c>
    </row>
    <row r="731" spans="1:7" ht="15">
      <c r="A731" s="765" t="s">
        <v>75</v>
      </c>
      <c r="B731" s="765" t="s">
        <v>76</v>
      </c>
      <c r="C731" s="765" t="s">
        <v>2273</v>
      </c>
      <c r="D731" s="765">
        <v>1</v>
      </c>
      <c r="E731" s="765" t="s">
        <v>4553</v>
      </c>
      <c r="F731" s="765" t="s">
        <v>4554</v>
      </c>
      <c r="G731" s="765" t="s">
        <v>4555</v>
      </c>
    </row>
    <row r="732" spans="1:7" ht="15">
      <c r="A732" s="765" t="s">
        <v>75</v>
      </c>
      <c r="B732" s="765" t="s">
        <v>76</v>
      </c>
      <c r="C732" s="765" t="s">
        <v>2273</v>
      </c>
      <c r="D732" s="765">
        <v>2</v>
      </c>
      <c r="E732" s="765" t="s">
        <v>4556</v>
      </c>
      <c r="F732" s="765" t="s">
        <v>4557</v>
      </c>
      <c r="G732" s="765" t="s">
        <v>4558</v>
      </c>
    </row>
    <row r="733" spans="1:7" ht="15">
      <c r="A733" s="765" t="s">
        <v>75</v>
      </c>
      <c r="B733" s="765" t="s">
        <v>76</v>
      </c>
      <c r="C733" s="765" t="s">
        <v>2273</v>
      </c>
      <c r="D733" s="765">
        <v>3</v>
      </c>
      <c r="E733" s="765" t="s">
        <v>4559</v>
      </c>
      <c r="F733" s="765" t="s">
        <v>4560</v>
      </c>
      <c r="G733" s="765" t="s">
        <v>4561</v>
      </c>
    </row>
    <row r="734" spans="1:7" ht="15">
      <c r="A734" s="765" t="s">
        <v>75</v>
      </c>
      <c r="B734" s="765" t="s">
        <v>76</v>
      </c>
      <c r="C734" s="765" t="s">
        <v>2284</v>
      </c>
      <c r="D734" s="765">
        <v>1</v>
      </c>
      <c r="E734" s="765" t="s">
        <v>4562</v>
      </c>
      <c r="F734" s="765" t="s">
        <v>4563</v>
      </c>
      <c r="G734" s="765" t="s">
        <v>4564</v>
      </c>
    </row>
    <row r="735" spans="1:7" ht="15">
      <c r="A735" s="765" t="s">
        <v>75</v>
      </c>
      <c r="B735" s="765" t="s">
        <v>76</v>
      </c>
      <c r="C735" s="765" t="s">
        <v>2284</v>
      </c>
      <c r="D735" s="765">
        <v>2</v>
      </c>
      <c r="E735" s="765" t="s">
        <v>4565</v>
      </c>
      <c r="F735" s="765" t="s">
        <v>4566</v>
      </c>
      <c r="G735" s="765" t="s">
        <v>4567</v>
      </c>
    </row>
    <row r="736" spans="1:7" ht="15">
      <c r="A736" s="765" t="s">
        <v>75</v>
      </c>
      <c r="B736" s="765" t="s">
        <v>76</v>
      </c>
      <c r="C736" s="765" t="s">
        <v>2284</v>
      </c>
      <c r="D736" s="765">
        <v>3</v>
      </c>
      <c r="E736" s="765" t="s">
        <v>4568</v>
      </c>
      <c r="F736" s="765" t="s">
        <v>4569</v>
      </c>
      <c r="G736" s="765" t="s">
        <v>4570</v>
      </c>
    </row>
    <row r="737" spans="1:7" ht="15">
      <c r="A737" s="765" t="s">
        <v>75</v>
      </c>
      <c r="B737" s="765" t="s">
        <v>77</v>
      </c>
      <c r="C737" s="765" t="s">
        <v>2659</v>
      </c>
      <c r="D737" s="765">
        <v>1</v>
      </c>
      <c r="E737" s="765" t="s">
        <v>4571</v>
      </c>
      <c r="F737" s="765"/>
      <c r="G737" s="765"/>
    </row>
    <row r="738" spans="1:7" ht="15">
      <c r="A738" s="765" t="s">
        <v>75</v>
      </c>
      <c r="B738" s="765" t="s">
        <v>77</v>
      </c>
      <c r="C738" s="765" t="s">
        <v>2659</v>
      </c>
      <c r="D738" s="765">
        <v>2</v>
      </c>
      <c r="E738" s="765" t="s">
        <v>4572</v>
      </c>
      <c r="F738" s="765"/>
      <c r="G738" s="765"/>
    </row>
    <row r="739" spans="1:7" ht="15">
      <c r="A739" s="765" t="s">
        <v>75</v>
      </c>
      <c r="B739" s="765" t="s">
        <v>77</v>
      </c>
      <c r="C739" s="765" t="s">
        <v>2659</v>
      </c>
      <c r="D739" s="765">
        <v>3</v>
      </c>
      <c r="E739" s="765" t="s">
        <v>4573</v>
      </c>
      <c r="F739" s="765"/>
      <c r="G739" s="765"/>
    </row>
    <row r="740" spans="1:7" ht="15">
      <c r="A740" s="765" t="s">
        <v>75</v>
      </c>
      <c r="B740" s="765" t="s">
        <v>77</v>
      </c>
      <c r="C740" s="765" t="s">
        <v>1568</v>
      </c>
      <c r="D740" s="765">
        <v>1</v>
      </c>
      <c r="E740" s="765" t="s">
        <v>4574</v>
      </c>
      <c r="F740" s="765" t="s">
        <v>4575</v>
      </c>
      <c r="G740" s="765" t="s">
        <v>4576</v>
      </c>
    </row>
    <row r="741" spans="1:7" ht="15">
      <c r="A741" s="765" t="s">
        <v>75</v>
      </c>
      <c r="B741" s="765" t="s">
        <v>77</v>
      </c>
      <c r="C741" s="765" t="s">
        <v>1568</v>
      </c>
      <c r="D741" s="765">
        <v>2</v>
      </c>
      <c r="E741" s="765" t="s">
        <v>4577</v>
      </c>
      <c r="F741" s="765" t="s">
        <v>4578</v>
      </c>
      <c r="G741" s="765" t="s">
        <v>4579</v>
      </c>
    </row>
    <row r="742" spans="1:7" ht="15">
      <c r="A742" s="765" t="s">
        <v>75</v>
      </c>
      <c r="B742" s="765" t="s">
        <v>77</v>
      </c>
      <c r="C742" s="765" t="s">
        <v>1568</v>
      </c>
      <c r="D742" s="765">
        <v>3</v>
      </c>
      <c r="E742" s="765" t="s">
        <v>4580</v>
      </c>
      <c r="F742" s="765" t="s">
        <v>4581</v>
      </c>
      <c r="G742" s="765" t="s">
        <v>4582</v>
      </c>
    </row>
    <row r="743" spans="1:7" ht="15">
      <c r="A743" s="765" t="s">
        <v>75</v>
      </c>
      <c r="B743" s="765" t="s">
        <v>77</v>
      </c>
      <c r="C743" s="765" t="s">
        <v>2262</v>
      </c>
      <c r="D743" s="765">
        <v>1</v>
      </c>
      <c r="E743" s="765" t="s">
        <v>4583</v>
      </c>
      <c r="F743" s="765" t="s">
        <v>4584</v>
      </c>
      <c r="G743" s="765" t="s">
        <v>4585</v>
      </c>
    </row>
    <row r="744" spans="1:7" ht="15">
      <c r="A744" s="765" t="s">
        <v>75</v>
      </c>
      <c r="B744" s="765" t="s">
        <v>77</v>
      </c>
      <c r="C744" s="765" t="s">
        <v>2262</v>
      </c>
      <c r="D744" s="765">
        <v>2</v>
      </c>
      <c r="E744" s="765" t="s">
        <v>4586</v>
      </c>
      <c r="F744" s="765" t="s">
        <v>4587</v>
      </c>
      <c r="G744" s="765" t="s">
        <v>4588</v>
      </c>
    </row>
    <row r="745" spans="1:7" ht="15">
      <c r="A745" s="765" t="s">
        <v>75</v>
      </c>
      <c r="B745" s="765" t="s">
        <v>77</v>
      </c>
      <c r="C745" s="765" t="s">
        <v>2262</v>
      </c>
      <c r="D745" s="765">
        <v>3</v>
      </c>
      <c r="E745" s="765" t="s">
        <v>4589</v>
      </c>
      <c r="F745" s="765" t="s">
        <v>4590</v>
      </c>
      <c r="G745" s="765" t="s">
        <v>4591</v>
      </c>
    </row>
    <row r="746" spans="1:7" ht="15">
      <c r="A746" s="765" t="s">
        <v>75</v>
      </c>
      <c r="B746" s="765" t="s">
        <v>77</v>
      </c>
      <c r="C746" s="765" t="s">
        <v>2273</v>
      </c>
      <c r="D746" s="765">
        <v>1</v>
      </c>
      <c r="E746" s="765" t="s">
        <v>4592</v>
      </c>
      <c r="F746" s="765" t="s">
        <v>4593</v>
      </c>
      <c r="G746" s="765" t="s">
        <v>4594</v>
      </c>
    </row>
    <row r="747" spans="1:7" ht="15">
      <c r="A747" s="765" t="s">
        <v>75</v>
      </c>
      <c r="B747" s="765" t="s">
        <v>77</v>
      </c>
      <c r="C747" s="765" t="s">
        <v>2273</v>
      </c>
      <c r="D747" s="765">
        <v>2</v>
      </c>
      <c r="E747" s="765" t="s">
        <v>4595</v>
      </c>
      <c r="F747" s="765" t="s">
        <v>4596</v>
      </c>
      <c r="G747" s="765" t="s">
        <v>4597</v>
      </c>
    </row>
    <row r="748" spans="1:7" ht="15">
      <c r="A748" s="765" t="s">
        <v>75</v>
      </c>
      <c r="B748" s="765" t="s">
        <v>77</v>
      </c>
      <c r="C748" s="765" t="s">
        <v>2273</v>
      </c>
      <c r="D748" s="765">
        <v>3</v>
      </c>
      <c r="E748" s="765" t="s">
        <v>4598</v>
      </c>
      <c r="F748" s="765" t="s">
        <v>4599</v>
      </c>
      <c r="G748" s="765" t="s">
        <v>4600</v>
      </c>
    </row>
    <row r="749" spans="1:7" ht="15">
      <c r="A749" s="765" t="s">
        <v>75</v>
      </c>
      <c r="B749" s="765" t="s">
        <v>77</v>
      </c>
      <c r="C749" s="765" t="s">
        <v>2284</v>
      </c>
      <c r="D749" s="765">
        <v>1</v>
      </c>
      <c r="E749" s="765" t="s">
        <v>4601</v>
      </c>
      <c r="F749" s="765" t="s">
        <v>4602</v>
      </c>
      <c r="G749" s="765" t="s">
        <v>4603</v>
      </c>
    </row>
    <row r="750" spans="1:7" ht="15">
      <c r="A750" s="765" t="s">
        <v>75</v>
      </c>
      <c r="B750" s="765" t="s">
        <v>77</v>
      </c>
      <c r="C750" s="765" t="s">
        <v>2284</v>
      </c>
      <c r="D750" s="765">
        <v>2</v>
      </c>
      <c r="E750" s="765" t="s">
        <v>4604</v>
      </c>
      <c r="F750" s="765" t="s">
        <v>4605</v>
      </c>
      <c r="G750" s="765" t="s">
        <v>4606</v>
      </c>
    </row>
    <row r="751" spans="1:7" ht="15">
      <c r="A751" s="765" t="s">
        <v>75</v>
      </c>
      <c r="B751" s="765" t="s">
        <v>77</v>
      </c>
      <c r="C751" s="765" t="s">
        <v>2284</v>
      </c>
      <c r="D751" s="765">
        <v>3</v>
      </c>
      <c r="E751" s="765" t="s">
        <v>4607</v>
      </c>
      <c r="F751" s="765" t="s">
        <v>4608</v>
      </c>
      <c r="G751" s="765" t="s">
        <v>4609</v>
      </c>
    </row>
    <row r="752" spans="1:7" ht="15">
      <c r="A752" s="765" t="s">
        <v>75</v>
      </c>
      <c r="B752" s="765" t="s">
        <v>78</v>
      </c>
      <c r="C752" s="765" t="s">
        <v>2659</v>
      </c>
      <c r="D752" s="765">
        <v>1</v>
      </c>
      <c r="E752" s="765" t="s">
        <v>4610</v>
      </c>
      <c r="F752" s="765"/>
      <c r="G752" s="765"/>
    </row>
    <row r="753" spans="1:7" ht="15">
      <c r="A753" s="765" t="s">
        <v>75</v>
      </c>
      <c r="B753" s="765" t="s">
        <v>78</v>
      </c>
      <c r="C753" s="765" t="s">
        <v>2659</v>
      </c>
      <c r="D753" s="765">
        <v>2</v>
      </c>
      <c r="E753" s="765" t="s">
        <v>4611</v>
      </c>
      <c r="F753" s="765"/>
      <c r="G753" s="765"/>
    </row>
    <row r="754" spans="1:7" ht="15">
      <c r="A754" s="765" t="s">
        <v>75</v>
      </c>
      <c r="B754" s="765" t="s">
        <v>78</v>
      </c>
      <c r="C754" s="765" t="s">
        <v>2659</v>
      </c>
      <c r="D754" s="765">
        <v>3</v>
      </c>
      <c r="E754" s="765" t="s">
        <v>4612</v>
      </c>
      <c r="F754" s="765"/>
      <c r="G754" s="765"/>
    </row>
    <row r="755" spans="1:7" ht="15">
      <c r="A755" s="765" t="s">
        <v>75</v>
      </c>
      <c r="B755" s="765" t="s">
        <v>78</v>
      </c>
      <c r="C755" s="765" t="s">
        <v>1568</v>
      </c>
      <c r="D755" s="765">
        <v>1</v>
      </c>
      <c r="E755" s="765" t="s">
        <v>4613</v>
      </c>
      <c r="F755" s="765" t="s">
        <v>4614</v>
      </c>
      <c r="G755" s="765" t="s">
        <v>4615</v>
      </c>
    </row>
    <row r="756" spans="1:7" ht="15">
      <c r="A756" s="765" t="s">
        <v>75</v>
      </c>
      <c r="B756" s="765" t="s">
        <v>78</v>
      </c>
      <c r="C756" s="765" t="s">
        <v>1568</v>
      </c>
      <c r="D756" s="765">
        <v>2</v>
      </c>
      <c r="E756" s="765" t="s">
        <v>4616</v>
      </c>
      <c r="F756" s="765" t="s">
        <v>4617</v>
      </c>
      <c r="G756" s="765" t="s">
        <v>4618</v>
      </c>
    </row>
    <row r="757" spans="1:7" ht="15">
      <c r="A757" s="765" t="s">
        <v>75</v>
      </c>
      <c r="B757" s="765" t="s">
        <v>78</v>
      </c>
      <c r="C757" s="765" t="s">
        <v>1568</v>
      </c>
      <c r="D757" s="765">
        <v>3</v>
      </c>
      <c r="E757" s="765" t="s">
        <v>4619</v>
      </c>
      <c r="F757" s="765" t="s">
        <v>4620</v>
      </c>
      <c r="G757" s="765" t="s">
        <v>4621</v>
      </c>
    </row>
    <row r="758" spans="1:7" ht="15">
      <c r="A758" s="765" t="s">
        <v>75</v>
      </c>
      <c r="B758" s="765" t="s">
        <v>78</v>
      </c>
      <c r="C758" s="765" t="s">
        <v>2262</v>
      </c>
      <c r="D758" s="765">
        <v>1</v>
      </c>
      <c r="E758" s="765" t="s">
        <v>4622</v>
      </c>
      <c r="F758" s="765" t="s">
        <v>4623</v>
      </c>
      <c r="G758" s="765" t="s">
        <v>4624</v>
      </c>
    </row>
    <row r="759" spans="1:7" ht="15">
      <c r="A759" s="765" t="s">
        <v>75</v>
      </c>
      <c r="B759" s="765" t="s">
        <v>78</v>
      </c>
      <c r="C759" s="765" t="s">
        <v>2262</v>
      </c>
      <c r="D759" s="765">
        <v>2</v>
      </c>
      <c r="E759" s="765" t="s">
        <v>4625</v>
      </c>
      <c r="F759" s="765" t="s">
        <v>4626</v>
      </c>
      <c r="G759" s="765" t="s">
        <v>4627</v>
      </c>
    </row>
    <row r="760" spans="1:7" ht="15">
      <c r="A760" s="765" t="s">
        <v>75</v>
      </c>
      <c r="B760" s="765" t="s">
        <v>78</v>
      </c>
      <c r="C760" s="765" t="s">
        <v>2262</v>
      </c>
      <c r="D760" s="765">
        <v>3</v>
      </c>
      <c r="E760" s="765" t="s">
        <v>4628</v>
      </c>
      <c r="F760" s="765" t="s">
        <v>4629</v>
      </c>
      <c r="G760" s="765" t="s">
        <v>4630</v>
      </c>
    </row>
    <row r="761" spans="1:7" ht="15">
      <c r="A761" s="765" t="s">
        <v>75</v>
      </c>
      <c r="B761" s="765" t="s">
        <v>78</v>
      </c>
      <c r="C761" s="765" t="s">
        <v>2273</v>
      </c>
      <c r="D761" s="765">
        <v>1</v>
      </c>
      <c r="E761" s="765" t="s">
        <v>4631</v>
      </c>
      <c r="F761" s="765" t="s">
        <v>4632</v>
      </c>
      <c r="G761" s="765" t="s">
        <v>4633</v>
      </c>
    </row>
    <row r="762" spans="1:7" ht="15">
      <c r="A762" s="765" t="s">
        <v>75</v>
      </c>
      <c r="B762" s="765" t="s">
        <v>78</v>
      </c>
      <c r="C762" s="765" t="s">
        <v>2273</v>
      </c>
      <c r="D762" s="765">
        <v>2</v>
      </c>
      <c r="E762" s="765" t="s">
        <v>4634</v>
      </c>
      <c r="F762" s="765" t="s">
        <v>4635</v>
      </c>
      <c r="G762" s="765" t="s">
        <v>4636</v>
      </c>
    </row>
    <row r="763" spans="1:7" ht="15">
      <c r="A763" s="765" t="s">
        <v>75</v>
      </c>
      <c r="B763" s="765" t="s">
        <v>78</v>
      </c>
      <c r="C763" s="765" t="s">
        <v>2273</v>
      </c>
      <c r="D763" s="765">
        <v>3</v>
      </c>
      <c r="E763" s="765" t="s">
        <v>4637</v>
      </c>
      <c r="F763" s="765" t="s">
        <v>4638</v>
      </c>
      <c r="G763" s="765" t="s">
        <v>4639</v>
      </c>
    </row>
    <row r="764" spans="1:7" ht="15">
      <c r="A764" s="765" t="s">
        <v>75</v>
      </c>
      <c r="B764" s="765" t="s">
        <v>78</v>
      </c>
      <c r="C764" s="765" t="s">
        <v>2284</v>
      </c>
      <c r="D764" s="765">
        <v>1</v>
      </c>
      <c r="E764" s="765" t="s">
        <v>4640</v>
      </c>
      <c r="F764" s="765" t="s">
        <v>4641</v>
      </c>
      <c r="G764" s="765" t="s">
        <v>4642</v>
      </c>
    </row>
    <row r="765" spans="1:7" ht="15">
      <c r="A765" s="765" t="s">
        <v>75</v>
      </c>
      <c r="B765" s="765" t="s">
        <v>78</v>
      </c>
      <c r="C765" s="765" t="s">
        <v>2284</v>
      </c>
      <c r="D765" s="765">
        <v>2</v>
      </c>
      <c r="E765" s="765" t="s">
        <v>4643</v>
      </c>
      <c r="F765" s="765" t="s">
        <v>4644</v>
      </c>
      <c r="G765" s="765" t="s">
        <v>4645</v>
      </c>
    </row>
    <row r="766" spans="1:7" ht="15">
      <c r="A766" s="765" t="s">
        <v>75</v>
      </c>
      <c r="B766" s="765" t="s">
        <v>78</v>
      </c>
      <c r="C766" s="765" t="s">
        <v>2284</v>
      </c>
      <c r="D766" s="765">
        <v>3</v>
      </c>
      <c r="E766" s="765" t="s">
        <v>4646</v>
      </c>
      <c r="F766" s="765" t="s">
        <v>4647</v>
      </c>
      <c r="G766" s="765" t="s">
        <v>4648</v>
      </c>
    </row>
    <row r="767" spans="1:7" ht="15">
      <c r="A767" s="765" t="s">
        <v>75</v>
      </c>
      <c r="B767" s="765" t="s">
        <v>79</v>
      </c>
      <c r="C767" s="765" t="s">
        <v>2659</v>
      </c>
      <c r="D767" s="765">
        <v>1</v>
      </c>
      <c r="E767" s="765" t="s">
        <v>4649</v>
      </c>
      <c r="F767" s="765"/>
      <c r="G767" s="765"/>
    </row>
    <row r="768" spans="1:7" ht="15">
      <c r="A768" s="765" t="s">
        <v>75</v>
      </c>
      <c r="B768" s="765" t="s">
        <v>79</v>
      </c>
      <c r="C768" s="765" t="s">
        <v>2659</v>
      </c>
      <c r="D768" s="765">
        <v>2</v>
      </c>
      <c r="E768" s="765" t="s">
        <v>4650</v>
      </c>
      <c r="F768" s="765"/>
      <c r="G768" s="765"/>
    </row>
    <row r="769" spans="1:7" ht="15">
      <c r="A769" s="765" t="s">
        <v>75</v>
      </c>
      <c r="B769" s="765" t="s">
        <v>79</v>
      </c>
      <c r="C769" s="765" t="s">
        <v>2659</v>
      </c>
      <c r="D769" s="765">
        <v>3</v>
      </c>
      <c r="E769" s="765" t="s">
        <v>4651</v>
      </c>
      <c r="F769" s="765"/>
      <c r="G769" s="765"/>
    </row>
    <row r="770" spans="1:7" ht="15">
      <c r="A770" s="765" t="s">
        <v>75</v>
      </c>
      <c r="B770" s="765" t="s">
        <v>79</v>
      </c>
      <c r="C770" s="765" t="s">
        <v>1568</v>
      </c>
      <c r="D770" s="765">
        <v>1</v>
      </c>
      <c r="E770" s="765" t="s">
        <v>4652</v>
      </c>
      <c r="F770" s="765" t="s">
        <v>4653</v>
      </c>
      <c r="G770" s="765" t="s">
        <v>4654</v>
      </c>
    </row>
    <row r="771" spans="1:7" ht="15">
      <c r="A771" s="765" t="s">
        <v>75</v>
      </c>
      <c r="B771" s="765" t="s">
        <v>79</v>
      </c>
      <c r="C771" s="765" t="s">
        <v>1568</v>
      </c>
      <c r="D771" s="765">
        <v>2</v>
      </c>
      <c r="E771" s="765" t="s">
        <v>4655</v>
      </c>
      <c r="F771" s="765" t="s">
        <v>4656</v>
      </c>
      <c r="G771" s="765" t="s">
        <v>4657</v>
      </c>
    </row>
    <row r="772" spans="1:7" ht="15">
      <c r="A772" s="765" t="s">
        <v>75</v>
      </c>
      <c r="B772" s="765" t="s">
        <v>79</v>
      </c>
      <c r="C772" s="765" t="s">
        <v>1568</v>
      </c>
      <c r="D772" s="765">
        <v>3</v>
      </c>
      <c r="E772" s="765" t="s">
        <v>4658</v>
      </c>
      <c r="F772" s="765" t="s">
        <v>4659</v>
      </c>
      <c r="G772" s="765" t="s">
        <v>4660</v>
      </c>
    </row>
    <row r="773" spans="1:7" ht="15">
      <c r="A773" s="765" t="s">
        <v>75</v>
      </c>
      <c r="B773" s="765" t="s">
        <v>79</v>
      </c>
      <c r="C773" s="765" t="s">
        <v>2262</v>
      </c>
      <c r="D773" s="765">
        <v>1</v>
      </c>
      <c r="E773" s="765" t="s">
        <v>4661</v>
      </c>
      <c r="F773" s="765" t="s">
        <v>4662</v>
      </c>
      <c r="G773" s="765" t="s">
        <v>4663</v>
      </c>
    </row>
    <row r="774" spans="1:7" ht="15">
      <c r="A774" s="765" t="s">
        <v>75</v>
      </c>
      <c r="B774" s="765" t="s">
        <v>79</v>
      </c>
      <c r="C774" s="765" t="s">
        <v>2262</v>
      </c>
      <c r="D774" s="765">
        <v>2</v>
      </c>
      <c r="E774" s="765" t="s">
        <v>4664</v>
      </c>
      <c r="F774" s="765" t="s">
        <v>4665</v>
      </c>
      <c r="G774" s="765" t="s">
        <v>4666</v>
      </c>
    </row>
    <row r="775" spans="1:7" ht="15">
      <c r="A775" s="765" t="s">
        <v>75</v>
      </c>
      <c r="B775" s="765" t="s">
        <v>79</v>
      </c>
      <c r="C775" s="765" t="s">
        <v>2262</v>
      </c>
      <c r="D775" s="765">
        <v>3</v>
      </c>
      <c r="E775" s="765" t="s">
        <v>4667</v>
      </c>
      <c r="F775" s="765" t="s">
        <v>4668</v>
      </c>
      <c r="G775" s="765" t="s">
        <v>4669</v>
      </c>
    </row>
    <row r="776" spans="1:7" ht="15">
      <c r="A776" s="765" t="s">
        <v>75</v>
      </c>
      <c r="B776" s="765" t="s">
        <v>79</v>
      </c>
      <c r="C776" s="765" t="s">
        <v>2273</v>
      </c>
      <c r="D776" s="765">
        <v>1</v>
      </c>
      <c r="E776" s="765" t="s">
        <v>4670</v>
      </c>
      <c r="F776" s="765" t="s">
        <v>4671</v>
      </c>
      <c r="G776" s="765" t="s">
        <v>4672</v>
      </c>
    </row>
    <row r="777" spans="1:7" ht="15">
      <c r="A777" s="765" t="s">
        <v>75</v>
      </c>
      <c r="B777" s="765" t="s">
        <v>79</v>
      </c>
      <c r="C777" s="765" t="s">
        <v>2273</v>
      </c>
      <c r="D777" s="765">
        <v>2</v>
      </c>
      <c r="E777" s="765" t="s">
        <v>4673</v>
      </c>
      <c r="F777" s="765" t="s">
        <v>4674</v>
      </c>
      <c r="G777" s="765" t="s">
        <v>4675</v>
      </c>
    </row>
    <row r="778" spans="1:7" ht="15">
      <c r="A778" s="765" t="s">
        <v>75</v>
      </c>
      <c r="B778" s="765" t="s">
        <v>79</v>
      </c>
      <c r="C778" s="765" t="s">
        <v>2273</v>
      </c>
      <c r="D778" s="765">
        <v>3</v>
      </c>
      <c r="E778" s="765" t="s">
        <v>4676</v>
      </c>
      <c r="F778" s="765" t="s">
        <v>4677</v>
      </c>
      <c r="G778" s="765" t="s">
        <v>4678</v>
      </c>
    </row>
    <row r="779" spans="1:7" ht="15">
      <c r="A779" s="765" t="s">
        <v>75</v>
      </c>
      <c r="B779" s="765" t="s">
        <v>79</v>
      </c>
      <c r="C779" s="765" t="s">
        <v>2284</v>
      </c>
      <c r="D779" s="765">
        <v>1</v>
      </c>
      <c r="E779" s="765" t="s">
        <v>4679</v>
      </c>
      <c r="F779" s="765" t="s">
        <v>4680</v>
      </c>
      <c r="G779" s="765" t="s">
        <v>4681</v>
      </c>
    </row>
    <row r="780" spans="1:7" ht="15">
      <c r="A780" s="765" t="s">
        <v>75</v>
      </c>
      <c r="B780" s="765" t="s">
        <v>79</v>
      </c>
      <c r="C780" s="765" t="s">
        <v>2284</v>
      </c>
      <c r="D780" s="765">
        <v>2</v>
      </c>
      <c r="E780" s="765" t="s">
        <v>4682</v>
      </c>
      <c r="F780" s="765" t="s">
        <v>4683</v>
      </c>
      <c r="G780" s="765" t="s">
        <v>4684</v>
      </c>
    </row>
    <row r="781" spans="1:7" ht="15">
      <c r="A781" s="765" t="s">
        <v>75</v>
      </c>
      <c r="B781" s="765" t="s">
        <v>79</v>
      </c>
      <c r="C781" s="765" t="s">
        <v>2284</v>
      </c>
      <c r="D781" s="765">
        <v>3</v>
      </c>
      <c r="E781" s="765" t="s">
        <v>4685</v>
      </c>
      <c r="F781" s="765" t="s">
        <v>4686</v>
      </c>
      <c r="G781" s="765" t="s">
        <v>4687</v>
      </c>
    </row>
    <row r="782" spans="1:7" ht="15">
      <c r="A782" s="765" t="s">
        <v>75</v>
      </c>
      <c r="B782" s="765" t="s">
        <v>80</v>
      </c>
      <c r="C782" s="765" t="s">
        <v>2659</v>
      </c>
      <c r="D782" s="765">
        <v>1</v>
      </c>
      <c r="E782" s="765" t="s">
        <v>4688</v>
      </c>
      <c r="F782" s="765"/>
      <c r="G782" s="765"/>
    </row>
    <row r="783" spans="1:7" ht="15">
      <c r="A783" s="765" t="s">
        <v>75</v>
      </c>
      <c r="B783" s="765" t="s">
        <v>80</v>
      </c>
      <c r="C783" s="765" t="s">
        <v>2659</v>
      </c>
      <c r="D783" s="765">
        <v>2</v>
      </c>
      <c r="E783" s="765" t="s">
        <v>4689</v>
      </c>
      <c r="F783" s="765" t="s">
        <v>1461</v>
      </c>
      <c r="G783" s="765"/>
    </row>
    <row r="784" spans="1:7" ht="15">
      <c r="A784" s="765" t="s">
        <v>75</v>
      </c>
      <c r="B784" s="765" t="s">
        <v>80</v>
      </c>
      <c r="C784" s="765" t="s">
        <v>2659</v>
      </c>
      <c r="D784" s="765">
        <v>3</v>
      </c>
      <c r="E784" s="765" t="s">
        <v>4690</v>
      </c>
      <c r="F784" s="765"/>
      <c r="G784" s="765"/>
    </row>
    <row r="785" spans="1:7" ht="15">
      <c r="A785" s="765" t="s">
        <v>75</v>
      </c>
      <c r="B785" s="765" t="s">
        <v>80</v>
      </c>
      <c r="C785" s="765" t="s">
        <v>1568</v>
      </c>
      <c r="D785" s="765">
        <v>1</v>
      </c>
      <c r="E785" s="765" t="s">
        <v>4691</v>
      </c>
      <c r="F785" s="765" t="s">
        <v>4692</v>
      </c>
      <c r="G785" s="765" t="s">
        <v>4693</v>
      </c>
    </row>
    <row r="786" spans="1:7" ht="15">
      <c r="A786" s="765" t="s">
        <v>75</v>
      </c>
      <c r="B786" s="765" t="s">
        <v>80</v>
      </c>
      <c r="C786" s="765" t="s">
        <v>1568</v>
      </c>
      <c r="D786" s="765">
        <v>2</v>
      </c>
      <c r="E786" s="765" t="s">
        <v>4694</v>
      </c>
      <c r="F786" s="765" t="s">
        <v>4695</v>
      </c>
      <c r="G786" s="765" t="s">
        <v>4696</v>
      </c>
    </row>
    <row r="787" spans="1:7" ht="15">
      <c r="A787" s="765" t="s">
        <v>75</v>
      </c>
      <c r="B787" s="765" t="s">
        <v>80</v>
      </c>
      <c r="C787" s="765" t="s">
        <v>1568</v>
      </c>
      <c r="D787" s="765">
        <v>3</v>
      </c>
      <c r="E787" s="765" t="s">
        <v>4697</v>
      </c>
      <c r="F787" s="765" t="s">
        <v>4698</v>
      </c>
      <c r="G787" s="765" t="s">
        <v>4699</v>
      </c>
    </row>
    <row r="788" spans="1:7" ht="15">
      <c r="A788" s="765" t="s">
        <v>75</v>
      </c>
      <c r="B788" s="765" t="s">
        <v>80</v>
      </c>
      <c r="C788" s="765" t="s">
        <v>2262</v>
      </c>
      <c r="D788" s="765">
        <v>1</v>
      </c>
      <c r="E788" s="765" t="s">
        <v>4700</v>
      </c>
      <c r="F788" s="765" t="s">
        <v>4701</v>
      </c>
      <c r="G788" s="765" t="s">
        <v>4702</v>
      </c>
    </row>
    <row r="789" spans="1:7" ht="15">
      <c r="A789" s="765" t="s">
        <v>75</v>
      </c>
      <c r="B789" s="765" t="s">
        <v>80</v>
      </c>
      <c r="C789" s="765" t="s">
        <v>2262</v>
      </c>
      <c r="D789" s="765">
        <v>2</v>
      </c>
      <c r="E789" s="765" t="s">
        <v>4703</v>
      </c>
      <c r="F789" s="765" t="s">
        <v>4704</v>
      </c>
      <c r="G789" s="765" t="s">
        <v>4705</v>
      </c>
    </row>
    <row r="790" spans="1:7" ht="15">
      <c r="A790" s="765" t="s">
        <v>75</v>
      </c>
      <c r="B790" s="765" t="s">
        <v>80</v>
      </c>
      <c r="C790" s="765" t="s">
        <v>2262</v>
      </c>
      <c r="D790" s="765">
        <v>3</v>
      </c>
      <c r="E790" s="765" t="s">
        <v>4706</v>
      </c>
      <c r="F790" s="765" t="s">
        <v>4707</v>
      </c>
      <c r="G790" s="765" t="s">
        <v>4708</v>
      </c>
    </row>
    <row r="791" spans="1:7" ht="15">
      <c r="A791" s="765" t="s">
        <v>75</v>
      </c>
      <c r="B791" s="765" t="s">
        <v>80</v>
      </c>
      <c r="C791" s="765" t="s">
        <v>2273</v>
      </c>
      <c r="D791" s="765">
        <v>1</v>
      </c>
      <c r="E791" s="765" t="s">
        <v>4709</v>
      </c>
      <c r="F791" s="765" t="s">
        <v>4710</v>
      </c>
      <c r="G791" s="765" t="s">
        <v>4711</v>
      </c>
    </row>
    <row r="792" spans="1:7" ht="15">
      <c r="A792" s="765" t="s">
        <v>75</v>
      </c>
      <c r="B792" s="765" t="s">
        <v>80</v>
      </c>
      <c r="C792" s="765" t="s">
        <v>2273</v>
      </c>
      <c r="D792" s="765">
        <v>2</v>
      </c>
      <c r="E792" s="765" t="s">
        <v>4712</v>
      </c>
      <c r="F792" s="765" t="s">
        <v>4713</v>
      </c>
      <c r="G792" s="765" t="s">
        <v>4714</v>
      </c>
    </row>
    <row r="793" spans="1:7" ht="15">
      <c r="A793" s="765" t="s">
        <v>75</v>
      </c>
      <c r="B793" s="765" t="s">
        <v>80</v>
      </c>
      <c r="C793" s="765" t="s">
        <v>2273</v>
      </c>
      <c r="D793" s="765">
        <v>3</v>
      </c>
      <c r="E793" s="765" t="s">
        <v>4715</v>
      </c>
      <c r="F793" s="765" t="s">
        <v>4716</v>
      </c>
      <c r="G793" s="765" t="s">
        <v>4717</v>
      </c>
    </row>
    <row r="794" spans="1:7" ht="15">
      <c r="A794" s="765" t="s">
        <v>75</v>
      </c>
      <c r="B794" s="765" t="s">
        <v>80</v>
      </c>
      <c r="C794" s="765" t="s">
        <v>2284</v>
      </c>
      <c r="D794" s="765">
        <v>1</v>
      </c>
      <c r="E794" s="765" t="s">
        <v>4718</v>
      </c>
      <c r="F794" s="765" t="s">
        <v>4719</v>
      </c>
      <c r="G794" s="765" t="s">
        <v>4720</v>
      </c>
    </row>
    <row r="795" spans="1:7" ht="15">
      <c r="A795" s="765" t="s">
        <v>75</v>
      </c>
      <c r="B795" s="765" t="s">
        <v>80</v>
      </c>
      <c r="C795" s="765" t="s">
        <v>2284</v>
      </c>
      <c r="D795" s="765">
        <v>2</v>
      </c>
      <c r="E795" s="765" t="s">
        <v>4721</v>
      </c>
      <c r="F795" s="765" t="s">
        <v>4722</v>
      </c>
      <c r="G795" s="765" t="s">
        <v>4723</v>
      </c>
    </row>
    <row r="796" spans="1:7" ht="15">
      <c r="A796" s="765" t="s">
        <v>75</v>
      </c>
      <c r="B796" s="765" t="s">
        <v>80</v>
      </c>
      <c r="C796" s="765" t="s">
        <v>2284</v>
      </c>
      <c r="D796" s="765">
        <v>3</v>
      </c>
      <c r="E796" s="765" t="s">
        <v>4724</v>
      </c>
      <c r="F796" s="765" t="s">
        <v>4725</v>
      </c>
      <c r="G796" s="765" t="s">
        <v>4726</v>
      </c>
    </row>
    <row r="797" spans="1:7" ht="15">
      <c r="A797" s="765" t="s">
        <v>82</v>
      </c>
      <c r="B797" s="765" t="s">
        <v>83</v>
      </c>
      <c r="C797" s="765" t="s">
        <v>2659</v>
      </c>
      <c r="D797" s="765">
        <v>1</v>
      </c>
      <c r="E797" s="765" t="s">
        <v>4727</v>
      </c>
      <c r="F797" s="765"/>
      <c r="G797" s="765"/>
    </row>
    <row r="798" spans="1:7" ht="15">
      <c r="A798" s="765" t="s">
        <v>82</v>
      </c>
      <c r="B798" s="765" t="s">
        <v>83</v>
      </c>
      <c r="C798" s="765" t="s">
        <v>2659</v>
      </c>
      <c r="D798" s="765">
        <v>2</v>
      </c>
      <c r="E798" s="765" t="s">
        <v>4728</v>
      </c>
      <c r="F798" s="765"/>
      <c r="G798" s="765"/>
    </row>
    <row r="799" spans="1:7" ht="15">
      <c r="A799" s="765" t="s">
        <v>82</v>
      </c>
      <c r="B799" s="765" t="s">
        <v>83</v>
      </c>
      <c r="C799" s="765" t="s">
        <v>2659</v>
      </c>
      <c r="D799" s="765">
        <v>3</v>
      </c>
      <c r="E799" s="765" t="s">
        <v>4729</v>
      </c>
      <c r="F799" s="765"/>
      <c r="G799" s="765"/>
    </row>
    <row r="800" spans="1:7" ht="15">
      <c r="A800" s="765" t="s">
        <v>82</v>
      </c>
      <c r="B800" s="765" t="s">
        <v>83</v>
      </c>
      <c r="C800" s="765" t="s">
        <v>1568</v>
      </c>
      <c r="D800" s="765">
        <v>1</v>
      </c>
      <c r="E800" s="765" t="s">
        <v>4730</v>
      </c>
      <c r="F800" s="765" t="s">
        <v>4731</v>
      </c>
      <c r="G800" s="765" t="s">
        <v>4732</v>
      </c>
    </row>
    <row r="801" spans="1:7" ht="15">
      <c r="A801" s="765" t="s">
        <v>82</v>
      </c>
      <c r="B801" s="765" t="s">
        <v>83</v>
      </c>
      <c r="C801" s="765" t="s">
        <v>1568</v>
      </c>
      <c r="D801" s="765">
        <v>2</v>
      </c>
      <c r="E801" s="765" t="s">
        <v>4733</v>
      </c>
      <c r="F801" s="765" t="s">
        <v>4734</v>
      </c>
      <c r="G801" s="765" t="s">
        <v>4735</v>
      </c>
    </row>
    <row r="802" spans="1:7" ht="15">
      <c r="A802" s="765" t="s">
        <v>82</v>
      </c>
      <c r="B802" s="765" t="s">
        <v>83</v>
      </c>
      <c r="C802" s="765" t="s">
        <v>1568</v>
      </c>
      <c r="D802" s="765">
        <v>3</v>
      </c>
      <c r="E802" s="765" t="s">
        <v>4736</v>
      </c>
      <c r="F802" s="765" t="s">
        <v>4737</v>
      </c>
      <c r="G802" s="765" t="s">
        <v>4738</v>
      </c>
    </row>
    <row r="803" spans="1:7" ht="15">
      <c r="A803" s="765" t="s">
        <v>82</v>
      </c>
      <c r="B803" s="765" t="s">
        <v>83</v>
      </c>
      <c r="C803" s="765" t="s">
        <v>2262</v>
      </c>
      <c r="D803" s="765">
        <v>1</v>
      </c>
      <c r="E803" s="765" t="s">
        <v>4739</v>
      </c>
      <c r="F803" s="765" t="s">
        <v>4740</v>
      </c>
      <c r="G803" s="765" t="s">
        <v>4741</v>
      </c>
    </row>
    <row r="804" spans="1:7" ht="15">
      <c r="A804" s="765" t="s">
        <v>82</v>
      </c>
      <c r="B804" s="765" t="s">
        <v>83</v>
      </c>
      <c r="C804" s="765" t="s">
        <v>2262</v>
      </c>
      <c r="D804" s="765">
        <v>2</v>
      </c>
      <c r="E804" s="765" t="s">
        <v>4742</v>
      </c>
      <c r="F804" s="765" t="s">
        <v>4743</v>
      </c>
      <c r="G804" s="765" t="s">
        <v>4744</v>
      </c>
    </row>
    <row r="805" spans="1:7" ht="15">
      <c r="A805" s="765" t="s">
        <v>82</v>
      </c>
      <c r="B805" s="765" t="s">
        <v>83</v>
      </c>
      <c r="C805" s="765" t="s">
        <v>2262</v>
      </c>
      <c r="D805" s="765">
        <v>3</v>
      </c>
      <c r="E805" s="765" t="s">
        <v>4745</v>
      </c>
      <c r="F805" s="765" t="s">
        <v>4746</v>
      </c>
      <c r="G805" s="765" t="s">
        <v>4747</v>
      </c>
    </row>
    <row r="806" spans="1:7" ht="15">
      <c r="A806" s="765" t="s">
        <v>82</v>
      </c>
      <c r="B806" s="765" t="s">
        <v>83</v>
      </c>
      <c r="C806" s="765" t="s">
        <v>2273</v>
      </c>
      <c r="D806" s="765">
        <v>1</v>
      </c>
      <c r="E806" s="765" t="s">
        <v>4748</v>
      </c>
      <c r="F806" s="765" t="s">
        <v>4749</v>
      </c>
      <c r="G806" s="765" t="s">
        <v>4750</v>
      </c>
    </row>
    <row r="807" spans="1:7" ht="15">
      <c r="A807" s="765" t="s">
        <v>82</v>
      </c>
      <c r="B807" s="765" t="s">
        <v>83</v>
      </c>
      <c r="C807" s="765" t="s">
        <v>2273</v>
      </c>
      <c r="D807" s="765">
        <v>2</v>
      </c>
      <c r="E807" s="765" t="s">
        <v>4751</v>
      </c>
      <c r="F807" s="765" t="s">
        <v>4752</v>
      </c>
      <c r="G807" s="765" t="s">
        <v>4753</v>
      </c>
    </row>
    <row r="808" spans="1:7" ht="15">
      <c r="A808" s="765" t="s">
        <v>82</v>
      </c>
      <c r="B808" s="765" t="s">
        <v>83</v>
      </c>
      <c r="C808" s="765" t="s">
        <v>2273</v>
      </c>
      <c r="D808" s="765">
        <v>3</v>
      </c>
      <c r="E808" s="765" t="s">
        <v>4754</v>
      </c>
      <c r="F808" s="765" t="s">
        <v>4755</v>
      </c>
      <c r="G808" s="765" t="s">
        <v>4756</v>
      </c>
    </row>
    <row r="809" spans="1:7" ht="15">
      <c r="A809" s="765" t="s">
        <v>82</v>
      </c>
      <c r="B809" s="765" t="s">
        <v>83</v>
      </c>
      <c r="C809" s="765" t="s">
        <v>2284</v>
      </c>
      <c r="D809" s="765">
        <v>1</v>
      </c>
      <c r="E809" s="765" t="s">
        <v>4757</v>
      </c>
      <c r="F809" s="765" t="s">
        <v>4758</v>
      </c>
      <c r="G809" s="765" t="s">
        <v>4759</v>
      </c>
    </row>
    <row r="810" spans="1:7" ht="15">
      <c r="A810" s="765" t="s">
        <v>82</v>
      </c>
      <c r="B810" s="765" t="s">
        <v>83</v>
      </c>
      <c r="C810" s="765" t="s">
        <v>2284</v>
      </c>
      <c r="D810" s="765">
        <v>2</v>
      </c>
      <c r="E810" s="765" t="s">
        <v>4760</v>
      </c>
      <c r="F810" s="765" t="s">
        <v>4761</v>
      </c>
      <c r="G810" s="765" t="s">
        <v>4762</v>
      </c>
    </row>
    <row r="811" spans="1:7" ht="15">
      <c r="A811" s="765" t="s">
        <v>82</v>
      </c>
      <c r="B811" s="765" t="s">
        <v>83</v>
      </c>
      <c r="C811" s="765" t="s">
        <v>2284</v>
      </c>
      <c r="D811" s="765">
        <v>3</v>
      </c>
      <c r="E811" s="765" t="s">
        <v>4763</v>
      </c>
      <c r="F811" s="765" t="s">
        <v>4764</v>
      </c>
      <c r="G811" s="765" t="s">
        <v>4765</v>
      </c>
    </row>
    <row r="812" spans="1:7" ht="15">
      <c r="A812" s="765" t="s">
        <v>82</v>
      </c>
      <c r="B812" s="765" t="s">
        <v>84</v>
      </c>
      <c r="C812" s="765" t="s">
        <v>2659</v>
      </c>
      <c r="D812" s="765">
        <v>1</v>
      </c>
      <c r="E812" s="765" t="s">
        <v>4766</v>
      </c>
      <c r="F812" s="765"/>
      <c r="G812" s="765"/>
    </row>
    <row r="813" spans="1:7" ht="15">
      <c r="A813" s="765" t="s">
        <v>82</v>
      </c>
      <c r="B813" s="765" t="s">
        <v>84</v>
      </c>
      <c r="C813" s="765" t="s">
        <v>2659</v>
      </c>
      <c r="D813" s="765">
        <v>2</v>
      </c>
      <c r="E813" s="765" t="s">
        <v>4767</v>
      </c>
      <c r="F813" s="765"/>
      <c r="G813" s="765"/>
    </row>
    <row r="814" spans="1:7" ht="15">
      <c r="A814" s="765" t="s">
        <v>82</v>
      </c>
      <c r="B814" s="765" t="s">
        <v>84</v>
      </c>
      <c r="C814" s="765" t="s">
        <v>2659</v>
      </c>
      <c r="D814" s="765">
        <v>3</v>
      </c>
      <c r="E814" s="765" t="s">
        <v>4768</v>
      </c>
      <c r="F814" s="765"/>
      <c r="G814" s="765"/>
    </row>
    <row r="815" spans="1:7" ht="15">
      <c r="A815" s="765" t="s">
        <v>82</v>
      </c>
      <c r="B815" s="765" t="s">
        <v>84</v>
      </c>
      <c r="C815" s="765" t="s">
        <v>1568</v>
      </c>
      <c r="D815" s="765">
        <v>1</v>
      </c>
      <c r="E815" s="765" t="s">
        <v>4769</v>
      </c>
      <c r="F815" s="765" t="s">
        <v>4770</v>
      </c>
      <c r="G815" s="765" t="s">
        <v>4771</v>
      </c>
    </row>
    <row r="816" spans="1:7" ht="15">
      <c r="A816" s="765" t="s">
        <v>82</v>
      </c>
      <c r="B816" s="765" t="s">
        <v>84</v>
      </c>
      <c r="C816" s="765" t="s">
        <v>1568</v>
      </c>
      <c r="D816" s="765">
        <v>2</v>
      </c>
      <c r="E816" s="765" t="s">
        <v>4772</v>
      </c>
      <c r="F816" s="765" t="s">
        <v>4773</v>
      </c>
      <c r="G816" s="765" t="s">
        <v>4774</v>
      </c>
    </row>
    <row r="817" spans="1:7" ht="15">
      <c r="A817" s="765" t="s">
        <v>82</v>
      </c>
      <c r="B817" s="765" t="s">
        <v>84</v>
      </c>
      <c r="C817" s="765" t="s">
        <v>1568</v>
      </c>
      <c r="D817" s="765">
        <v>3</v>
      </c>
      <c r="E817" s="765" t="s">
        <v>4775</v>
      </c>
      <c r="F817" s="765" t="s">
        <v>4776</v>
      </c>
      <c r="G817" s="765" t="s">
        <v>4777</v>
      </c>
    </row>
    <row r="818" spans="1:7" ht="15">
      <c r="A818" s="765" t="s">
        <v>82</v>
      </c>
      <c r="B818" s="765" t="s">
        <v>84</v>
      </c>
      <c r="C818" s="765" t="s">
        <v>2262</v>
      </c>
      <c r="D818" s="765">
        <v>1</v>
      </c>
      <c r="E818" s="765" t="s">
        <v>4778</v>
      </c>
      <c r="F818" s="765" t="s">
        <v>4779</v>
      </c>
      <c r="G818" s="765" t="s">
        <v>4780</v>
      </c>
    </row>
    <row r="819" spans="1:7" ht="15">
      <c r="A819" s="765" t="s">
        <v>82</v>
      </c>
      <c r="B819" s="765" t="s">
        <v>84</v>
      </c>
      <c r="C819" s="765" t="s">
        <v>2262</v>
      </c>
      <c r="D819" s="765">
        <v>2</v>
      </c>
      <c r="E819" s="765" t="s">
        <v>4781</v>
      </c>
      <c r="F819" s="765" t="s">
        <v>4782</v>
      </c>
      <c r="G819" s="765" t="s">
        <v>4783</v>
      </c>
    </row>
    <row r="820" spans="1:7" ht="15">
      <c r="A820" s="765" t="s">
        <v>82</v>
      </c>
      <c r="B820" s="765" t="s">
        <v>84</v>
      </c>
      <c r="C820" s="765" t="s">
        <v>2262</v>
      </c>
      <c r="D820" s="765">
        <v>3</v>
      </c>
      <c r="E820" s="765" t="s">
        <v>4784</v>
      </c>
      <c r="F820" s="765" t="s">
        <v>4785</v>
      </c>
      <c r="G820" s="765" t="s">
        <v>4786</v>
      </c>
    </row>
    <row r="821" spans="1:7" ht="15">
      <c r="A821" s="765" t="s">
        <v>82</v>
      </c>
      <c r="B821" s="765" t="s">
        <v>84</v>
      </c>
      <c r="C821" s="765" t="s">
        <v>2273</v>
      </c>
      <c r="D821" s="765">
        <v>1</v>
      </c>
      <c r="E821" s="765" t="s">
        <v>4787</v>
      </c>
      <c r="F821" s="765" t="s">
        <v>4788</v>
      </c>
      <c r="G821" s="765" t="s">
        <v>4789</v>
      </c>
    </row>
    <row r="822" spans="1:7" ht="15">
      <c r="A822" s="765" t="s">
        <v>82</v>
      </c>
      <c r="B822" s="765" t="s">
        <v>84</v>
      </c>
      <c r="C822" s="765" t="s">
        <v>2273</v>
      </c>
      <c r="D822" s="765">
        <v>2</v>
      </c>
      <c r="E822" s="765" t="s">
        <v>4790</v>
      </c>
      <c r="F822" s="765" t="s">
        <v>4791</v>
      </c>
      <c r="G822" s="765" t="s">
        <v>4792</v>
      </c>
    </row>
    <row r="823" spans="1:7" ht="15">
      <c r="A823" s="765" t="s">
        <v>82</v>
      </c>
      <c r="B823" s="765" t="s">
        <v>84</v>
      </c>
      <c r="C823" s="765" t="s">
        <v>2273</v>
      </c>
      <c r="D823" s="765">
        <v>3</v>
      </c>
      <c r="E823" s="765" t="s">
        <v>4793</v>
      </c>
      <c r="F823" s="765" t="s">
        <v>4794</v>
      </c>
      <c r="G823" s="765" t="s">
        <v>4795</v>
      </c>
    </row>
    <row r="824" spans="1:7" ht="15">
      <c r="A824" s="765" t="s">
        <v>82</v>
      </c>
      <c r="B824" s="765" t="s">
        <v>84</v>
      </c>
      <c r="C824" s="765" t="s">
        <v>2284</v>
      </c>
      <c r="D824" s="765">
        <v>1</v>
      </c>
      <c r="E824" s="765" t="s">
        <v>4796</v>
      </c>
      <c r="F824" s="765" t="s">
        <v>4797</v>
      </c>
      <c r="G824" s="765" t="s">
        <v>4798</v>
      </c>
    </row>
    <row r="825" spans="1:7" ht="15">
      <c r="A825" s="765" t="s">
        <v>82</v>
      </c>
      <c r="B825" s="765" t="s">
        <v>84</v>
      </c>
      <c r="C825" s="765" t="s">
        <v>2284</v>
      </c>
      <c r="D825" s="765">
        <v>2</v>
      </c>
      <c r="E825" s="765" t="s">
        <v>4799</v>
      </c>
      <c r="F825" s="765" t="s">
        <v>4800</v>
      </c>
      <c r="G825" s="765" t="s">
        <v>4801</v>
      </c>
    </row>
    <row r="826" spans="1:7" ht="15">
      <c r="A826" s="765" t="s">
        <v>82</v>
      </c>
      <c r="B826" s="765" t="s">
        <v>84</v>
      </c>
      <c r="C826" s="765" t="s">
        <v>2284</v>
      </c>
      <c r="D826" s="765">
        <v>3</v>
      </c>
      <c r="E826" s="765" t="s">
        <v>4802</v>
      </c>
      <c r="F826" s="765" t="s">
        <v>4803</v>
      </c>
      <c r="G826" s="765" t="s">
        <v>4804</v>
      </c>
    </row>
    <row r="827" spans="1:7" ht="15">
      <c r="A827" s="765" t="s">
        <v>82</v>
      </c>
      <c r="B827" s="765" t="s">
        <v>85</v>
      </c>
      <c r="C827" s="765" t="s">
        <v>2659</v>
      </c>
      <c r="D827" s="765">
        <v>1</v>
      </c>
      <c r="E827" s="765" t="s">
        <v>4805</v>
      </c>
      <c r="F827" s="765"/>
      <c r="G827" s="765"/>
    </row>
    <row r="828" spans="1:7" ht="15">
      <c r="A828" s="765" t="s">
        <v>82</v>
      </c>
      <c r="B828" s="765" t="s">
        <v>85</v>
      </c>
      <c r="C828" s="765" t="s">
        <v>2659</v>
      </c>
      <c r="D828" s="765">
        <v>2</v>
      </c>
      <c r="E828" s="765" t="s">
        <v>4806</v>
      </c>
      <c r="F828" s="765"/>
      <c r="G828" s="765"/>
    </row>
    <row r="829" spans="1:7" ht="15">
      <c r="A829" s="765" t="s">
        <v>82</v>
      </c>
      <c r="B829" s="765" t="s">
        <v>85</v>
      </c>
      <c r="C829" s="765" t="s">
        <v>2659</v>
      </c>
      <c r="D829" s="765">
        <v>3</v>
      </c>
      <c r="E829" s="765" t="s">
        <v>4807</v>
      </c>
      <c r="F829" s="765"/>
      <c r="G829" s="765"/>
    </row>
    <row r="830" spans="1:7" ht="15">
      <c r="A830" s="765" t="s">
        <v>82</v>
      </c>
      <c r="B830" s="765" t="s">
        <v>85</v>
      </c>
      <c r="C830" s="765" t="s">
        <v>1568</v>
      </c>
      <c r="D830" s="765">
        <v>1</v>
      </c>
      <c r="E830" s="765" t="s">
        <v>4808</v>
      </c>
      <c r="F830" s="765" t="s">
        <v>4809</v>
      </c>
      <c r="G830" s="765" t="s">
        <v>4810</v>
      </c>
    </row>
    <row r="831" spans="1:7" ht="15">
      <c r="A831" s="765" t="s">
        <v>82</v>
      </c>
      <c r="B831" s="765" t="s">
        <v>85</v>
      </c>
      <c r="C831" s="765" t="s">
        <v>1568</v>
      </c>
      <c r="D831" s="765">
        <v>2</v>
      </c>
      <c r="E831" s="765" t="s">
        <v>4811</v>
      </c>
      <c r="F831" s="765" t="s">
        <v>4812</v>
      </c>
      <c r="G831" s="765" t="s">
        <v>4813</v>
      </c>
    </row>
    <row r="832" spans="1:7" ht="15">
      <c r="A832" s="765" t="s">
        <v>82</v>
      </c>
      <c r="B832" s="765" t="s">
        <v>85</v>
      </c>
      <c r="C832" s="765" t="s">
        <v>1568</v>
      </c>
      <c r="D832" s="765">
        <v>3</v>
      </c>
      <c r="E832" s="765" t="s">
        <v>4814</v>
      </c>
      <c r="F832" s="765" t="s">
        <v>4815</v>
      </c>
      <c r="G832" s="765" t="s">
        <v>4816</v>
      </c>
    </row>
    <row r="833" spans="1:7" ht="15">
      <c r="A833" s="765" t="s">
        <v>82</v>
      </c>
      <c r="B833" s="765" t="s">
        <v>85</v>
      </c>
      <c r="C833" s="765" t="s">
        <v>2262</v>
      </c>
      <c r="D833" s="765">
        <v>1</v>
      </c>
      <c r="E833" s="765" t="s">
        <v>4817</v>
      </c>
      <c r="F833" s="765" t="s">
        <v>4818</v>
      </c>
      <c r="G833" s="765" t="s">
        <v>4819</v>
      </c>
    </row>
    <row r="834" spans="1:7" ht="15">
      <c r="A834" s="765" t="s">
        <v>82</v>
      </c>
      <c r="B834" s="765" t="s">
        <v>85</v>
      </c>
      <c r="C834" s="765" t="s">
        <v>2262</v>
      </c>
      <c r="D834" s="765">
        <v>2</v>
      </c>
      <c r="E834" s="765" t="s">
        <v>4820</v>
      </c>
      <c r="F834" s="765" t="s">
        <v>4821</v>
      </c>
      <c r="G834" s="765" t="s">
        <v>4822</v>
      </c>
    </row>
    <row r="835" spans="1:7" ht="15">
      <c r="A835" s="765" t="s">
        <v>82</v>
      </c>
      <c r="B835" s="765" t="s">
        <v>85</v>
      </c>
      <c r="C835" s="765" t="s">
        <v>2262</v>
      </c>
      <c r="D835" s="765">
        <v>3</v>
      </c>
      <c r="E835" s="765" t="s">
        <v>4823</v>
      </c>
      <c r="F835" s="765" t="s">
        <v>4824</v>
      </c>
      <c r="G835" s="765" t="s">
        <v>4825</v>
      </c>
    </row>
    <row r="836" spans="1:7" ht="15">
      <c r="A836" s="765" t="s">
        <v>82</v>
      </c>
      <c r="B836" s="765" t="s">
        <v>85</v>
      </c>
      <c r="C836" s="765" t="s">
        <v>2273</v>
      </c>
      <c r="D836" s="765">
        <v>1</v>
      </c>
      <c r="E836" s="765" t="s">
        <v>4826</v>
      </c>
      <c r="F836" s="765" t="s">
        <v>4827</v>
      </c>
      <c r="G836" s="765" t="s">
        <v>4828</v>
      </c>
    </row>
    <row r="837" spans="1:7" ht="15">
      <c r="A837" s="765" t="s">
        <v>82</v>
      </c>
      <c r="B837" s="765" t="s">
        <v>85</v>
      </c>
      <c r="C837" s="765" t="s">
        <v>2273</v>
      </c>
      <c r="D837" s="765">
        <v>2</v>
      </c>
      <c r="E837" s="765" t="s">
        <v>4829</v>
      </c>
      <c r="F837" s="765" t="s">
        <v>4830</v>
      </c>
      <c r="G837" s="765" t="s">
        <v>4831</v>
      </c>
    </row>
    <row r="838" spans="1:7" ht="15">
      <c r="A838" s="765" t="s">
        <v>82</v>
      </c>
      <c r="B838" s="765" t="s">
        <v>85</v>
      </c>
      <c r="C838" s="765" t="s">
        <v>2273</v>
      </c>
      <c r="D838" s="765">
        <v>3</v>
      </c>
      <c r="E838" s="765" t="s">
        <v>4832</v>
      </c>
      <c r="F838" s="765" t="s">
        <v>4833</v>
      </c>
      <c r="G838" s="765" t="s">
        <v>4834</v>
      </c>
    </row>
    <row r="839" spans="1:7" ht="15">
      <c r="A839" s="765" t="s">
        <v>82</v>
      </c>
      <c r="B839" s="765" t="s">
        <v>85</v>
      </c>
      <c r="C839" s="765" t="s">
        <v>2284</v>
      </c>
      <c r="D839" s="765">
        <v>1</v>
      </c>
      <c r="E839" s="765" t="s">
        <v>4835</v>
      </c>
      <c r="F839" s="765" t="s">
        <v>4836</v>
      </c>
      <c r="G839" s="765" t="s">
        <v>4837</v>
      </c>
    </row>
    <row r="840" spans="1:7" ht="15">
      <c r="A840" s="765" t="s">
        <v>82</v>
      </c>
      <c r="B840" s="765" t="s">
        <v>85</v>
      </c>
      <c r="C840" s="765" t="s">
        <v>2284</v>
      </c>
      <c r="D840" s="765">
        <v>2</v>
      </c>
      <c r="E840" s="765" t="s">
        <v>4838</v>
      </c>
      <c r="F840" s="765" t="s">
        <v>4839</v>
      </c>
      <c r="G840" s="765" t="s">
        <v>4840</v>
      </c>
    </row>
    <row r="841" spans="1:7" ht="15">
      <c r="A841" s="765" t="s">
        <v>82</v>
      </c>
      <c r="B841" s="765" t="s">
        <v>85</v>
      </c>
      <c r="C841" s="765" t="s">
        <v>2284</v>
      </c>
      <c r="D841" s="765">
        <v>3</v>
      </c>
      <c r="E841" s="765" t="s">
        <v>4841</v>
      </c>
      <c r="F841" s="765" t="s">
        <v>4842</v>
      </c>
      <c r="G841" s="765" t="s">
        <v>4843</v>
      </c>
    </row>
    <row r="842" spans="1:7" ht="15">
      <c r="A842" s="765" t="s">
        <v>82</v>
      </c>
      <c r="B842" s="765" t="s">
        <v>86</v>
      </c>
      <c r="C842" s="765" t="s">
        <v>2659</v>
      </c>
      <c r="D842" s="765">
        <v>1</v>
      </c>
      <c r="E842" s="765" t="s">
        <v>4844</v>
      </c>
      <c r="F842" s="765"/>
      <c r="G842" s="765"/>
    </row>
    <row r="843" spans="1:7" ht="15">
      <c r="A843" s="765" t="s">
        <v>82</v>
      </c>
      <c r="B843" s="765" t="s">
        <v>86</v>
      </c>
      <c r="C843" s="765" t="s">
        <v>2659</v>
      </c>
      <c r="D843" s="765">
        <v>2</v>
      </c>
      <c r="E843" s="765" t="s">
        <v>4845</v>
      </c>
      <c r="F843" s="765"/>
      <c r="G843" s="765"/>
    </row>
    <row r="844" spans="1:7" ht="15">
      <c r="A844" s="765" t="s">
        <v>82</v>
      </c>
      <c r="B844" s="765" t="s">
        <v>86</v>
      </c>
      <c r="C844" s="765" t="s">
        <v>2659</v>
      </c>
      <c r="D844" s="765">
        <v>3</v>
      </c>
      <c r="E844" s="765" t="s">
        <v>4846</v>
      </c>
      <c r="F844" s="765"/>
      <c r="G844" s="765"/>
    </row>
    <row r="845" spans="1:7" ht="15">
      <c r="A845" s="765" t="s">
        <v>82</v>
      </c>
      <c r="B845" s="765" t="s">
        <v>86</v>
      </c>
      <c r="C845" s="765" t="s">
        <v>1568</v>
      </c>
      <c r="D845" s="765">
        <v>1</v>
      </c>
      <c r="E845" s="765" t="s">
        <v>4847</v>
      </c>
      <c r="F845" s="765" t="s">
        <v>4848</v>
      </c>
      <c r="G845" s="765" t="s">
        <v>4849</v>
      </c>
    </row>
    <row r="846" spans="1:7" ht="15">
      <c r="A846" s="765" t="s">
        <v>82</v>
      </c>
      <c r="B846" s="765" t="s">
        <v>86</v>
      </c>
      <c r="C846" s="765" t="s">
        <v>1568</v>
      </c>
      <c r="D846" s="765">
        <v>2</v>
      </c>
      <c r="E846" s="765" t="s">
        <v>4850</v>
      </c>
      <c r="F846" s="765" t="s">
        <v>4851</v>
      </c>
      <c r="G846" s="765" t="s">
        <v>4852</v>
      </c>
    </row>
    <row r="847" spans="1:7" ht="15">
      <c r="A847" s="765" t="s">
        <v>82</v>
      </c>
      <c r="B847" s="765" t="s">
        <v>86</v>
      </c>
      <c r="C847" s="765" t="s">
        <v>1568</v>
      </c>
      <c r="D847" s="765">
        <v>3</v>
      </c>
      <c r="E847" s="765" t="s">
        <v>4853</v>
      </c>
      <c r="F847" s="765" t="s">
        <v>4854</v>
      </c>
      <c r="G847" s="765" t="s">
        <v>4855</v>
      </c>
    </row>
    <row r="848" spans="1:7" ht="15">
      <c r="A848" s="765" t="s">
        <v>82</v>
      </c>
      <c r="B848" s="765" t="s">
        <v>86</v>
      </c>
      <c r="C848" s="765" t="s">
        <v>2262</v>
      </c>
      <c r="D848" s="765">
        <v>1</v>
      </c>
      <c r="E848" s="765" t="s">
        <v>4856</v>
      </c>
      <c r="F848" s="765" t="s">
        <v>4857</v>
      </c>
      <c r="G848" s="765" t="s">
        <v>4858</v>
      </c>
    </row>
    <row r="849" spans="1:7" ht="15">
      <c r="A849" s="765" t="s">
        <v>82</v>
      </c>
      <c r="B849" s="765" t="s">
        <v>86</v>
      </c>
      <c r="C849" s="765" t="s">
        <v>2262</v>
      </c>
      <c r="D849" s="765">
        <v>2</v>
      </c>
      <c r="E849" s="765" t="s">
        <v>4859</v>
      </c>
      <c r="F849" s="765" t="s">
        <v>4860</v>
      </c>
      <c r="G849" s="765" t="s">
        <v>4861</v>
      </c>
    </row>
    <row r="850" spans="1:7" ht="15">
      <c r="A850" s="765" t="s">
        <v>82</v>
      </c>
      <c r="B850" s="765" t="s">
        <v>86</v>
      </c>
      <c r="C850" s="765" t="s">
        <v>2262</v>
      </c>
      <c r="D850" s="765">
        <v>3</v>
      </c>
      <c r="E850" s="765" t="s">
        <v>4862</v>
      </c>
      <c r="F850" s="765" t="s">
        <v>4863</v>
      </c>
      <c r="G850" s="765" t="s">
        <v>4864</v>
      </c>
    </row>
    <row r="851" spans="1:7" ht="15">
      <c r="A851" s="765" t="s">
        <v>82</v>
      </c>
      <c r="B851" s="765" t="s">
        <v>86</v>
      </c>
      <c r="C851" s="765" t="s">
        <v>2273</v>
      </c>
      <c r="D851" s="765">
        <v>1</v>
      </c>
      <c r="E851" s="765" t="s">
        <v>4865</v>
      </c>
      <c r="F851" s="765" t="s">
        <v>4866</v>
      </c>
      <c r="G851" s="765" t="s">
        <v>4867</v>
      </c>
    </row>
    <row r="852" spans="1:7" ht="15">
      <c r="A852" s="765" t="s">
        <v>82</v>
      </c>
      <c r="B852" s="765" t="s">
        <v>86</v>
      </c>
      <c r="C852" s="765" t="s">
        <v>2273</v>
      </c>
      <c r="D852" s="765">
        <v>2</v>
      </c>
      <c r="E852" s="765" t="s">
        <v>4868</v>
      </c>
      <c r="F852" s="765" t="s">
        <v>4869</v>
      </c>
      <c r="G852" s="765" t="s">
        <v>4870</v>
      </c>
    </row>
    <row r="853" spans="1:7" ht="15">
      <c r="A853" s="765" t="s">
        <v>82</v>
      </c>
      <c r="B853" s="765" t="s">
        <v>86</v>
      </c>
      <c r="C853" s="765" t="s">
        <v>2273</v>
      </c>
      <c r="D853" s="765">
        <v>3</v>
      </c>
      <c r="E853" s="765" t="s">
        <v>4871</v>
      </c>
      <c r="F853" s="765" t="s">
        <v>4872</v>
      </c>
      <c r="G853" s="765" t="s">
        <v>4873</v>
      </c>
    </row>
    <row r="854" spans="1:7" ht="15">
      <c r="A854" s="765" t="s">
        <v>82</v>
      </c>
      <c r="B854" s="765" t="s">
        <v>86</v>
      </c>
      <c r="C854" s="765" t="s">
        <v>2284</v>
      </c>
      <c r="D854" s="765">
        <v>1</v>
      </c>
      <c r="E854" s="765" t="s">
        <v>4874</v>
      </c>
      <c r="F854" s="765" t="s">
        <v>4875</v>
      </c>
      <c r="G854" s="765" t="s">
        <v>4876</v>
      </c>
    </row>
    <row r="855" spans="1:7" ht="15">
      <c r="A855" s="765" t="s">
        <v>82</v>
      </c>
      <c r="B855" s="765" t="s">
        <v>86</v>
      </c>
      <c r="C855" s="765" t="s">
        <v>2284</v>
      </c>
      <c r="D855" s="765">
        <v>2</v>
      </c>
      <c r="E855" s="765" t="s">
        <v>4877</v>
      </c>
      <c r="F855" s="765" t="s">
        <v>4878</v>
      </c>
      <c r="G855" s="765" t="s">
        <v>4879</v>
      </c>
    </row>
    <row r="856" spans="1:7" ht="15">
      <c r="A856" s="765" t="s">
        <v>82</v>
      </c>
      <c r="B856" s="765" t="s">
        <v>86</v>
      </c>
      <c r="C856" s="765" t="s">
        <v>2284</v>
      </c>
      <c r="D856" s="765">
        <v>3</v>
      </c>
      <c r="E856" s="765" t="s">
        <v>4880</v>
      </c>
      <c r="F856" s="765" t="s">
        <v>4881</v>
      </c>
      <c r="G856" s="765" t="s">
        <v>4882</v>
      </c>
    </row>
    <row r="857" spans="1:7" ht="15">
      <c r="A857" s="765" t="s">
        <v>82</v>
      </c>
      <c r="B857" s="765" t="s">
        <v>87</v>
      </c>
      <c r="C857" s="765" t="s">
        <v>2659</v>
      </c>
      <c r="D857" s="765">
        <v>1</v>
      </c>
      <c r="E857" s="765" t="s">
        <v>4883</v>
      </c>
      <c r="F857" s="765"/>
      <c r="G857" s="765"/>
    </row>
    <row r="858" spans="1:7" ht="15">
      <c r="A858" s="765" t="s">
        <v>82</v>
      </c>
      <c r="B858" s="765" t="s">
        <v>87</v>
      </c>
      <c r="C858" s="765" t="s">
        <v>2659</v>
      </c>
      <c r="D858" s="765">
        <v>2</v>
      </c>
      <c r="E858" s="765" t="s">
        <v>4884</v>
      </c>
      <c r="F858" s="765"/>
      <c r="G858" s="765"/>
    </row>
    <row r="859" spans="1:7" ht="15">
      <c r="A859" s="765" t="s">
        <v>82</v>
      </c>
      <c r="B859" s="765" t="s">
        <v>87</v>
      </c>
      <c r="C859" s="765" t="s">
        <v>2659</v>
      </c>
      <c r="D859" s="765">
        <v>3</v>
      </c>
      <c r="E859" s="765" t="s">
        <v>4885</v>
      </c>
      <c r="F859" s="765"/>
      <c r="G859" s="765"/>
    </row>
    <row r="860" spans="1:7" ht="15">
      <c r="A860" s="765" t="s">
        <v>82</v>
      </c>
      <c r="B860" s="765" t="s">
        <v>87</v>
      </c>
      <c r="C860" s="765" t="s">
        <v>1568</v>
      </c>
      <c r="D860" s="765">
        <v>1</v>
      </c>
      <c r="E860" s="765" t="s">
        <v>4886</v>
      </c>
      <c r="F860" s="765" t="s">
        <v>4887</v>
      </c>
      <c r="G860" s="765" t="s">
        <v>4888</v>
      </c>
    </row>
    <row r="861" spans="1:7" ht="15">
      <c r="A861" s="765" t="s">
        <v>82</v>
      </c>
      <c r="B861" s="765" t="s">
        <v>87</v>
      </c>
      <c r="C861" s="765" t="s">
        <v>1568</v>
      </c>
      <c r="D861" s="765">
        <v>2</v>
      </c>
      <c r="E861" s="765" t="s">
        <v>4889</v>
      </c>
      <c r="F861" s="765" t="s">
        <v>4890</v>
      </c>
      <c r="G861" s="765" t="s">
        <v>4891</v>
      </c>
    </row>
    <row r="862" spans="1:7" ht="15">
      <c r="A862" s="765" t="s">
        <v>82</v>
      </c>
      <c r="B862" s="765" t="s">
        <v>87</v>
      </c>
      <c r="C862" s="765" t="s">
        <v>1568</v>
      </c>
      <c r="D862" s="765">
        <v>3</v>
      </c>
      <c r="E862" s="765" t="s">
        <v>4892</v>
      </c>
      <c r="F862" s="765" t="s">
        <v>4893</v>
      </c>
      <c r="G862" s="765" t="s">
        <v>4894</v>
      </c>
    </row>
    <row r="863" spans="1:7" ht="15">
      <c r="A863" s="765" t="s">
        <v>82</v>
      </c>
      <c r="B863" s="765" t="s">
        <v>87</v>
      </c>
      <c r="C863" s="765" t="s">
        <v>2262</v>
      </c>
      <c r="D863" s="765">
        <v>1</v>
      </c>
      <c r="E863" s="765" t="s">
        <v>4895</v>
      </c>
      <c r="F863" s="765" t="s">
        <v>4896</v>
      </c>
      <c r="G863" s="765" t="s">
        <v>4897</v>
      </c>
    </row>
    <row r="864" spans="1:7" ht="15">
      <c r="A864" s="765" t="s">
        <v>82</v>
      </c>
      <c r="B864" s="765" t="s">
        <v>87</v>
      </c>
      <c r="C864" s="765" t="s">
        <v>2262</v>
      </c>
      <c r="D864" s="765">
        <v>2</v>
      </c>
      <c r="E864" s="765" t="s">
        <v>4898</v>
      </c>
      <c r="F864" s="765" t="s">
        <v>4899</v>
      </c>
      <c r="G864" s="765" t="s">
        <v>4900</v>
      </c>
    </row>
    <row r="865" spans="1:7" ht="15">
      <c r="A865" s="765" t="s">
        <v>82</v>
      </c>
      <c r="B865" s="765" t="s">
        <v>87</v>
      </c>
      <c r="C865" s="765" t="s">
        <v>2262</v>
      </c>
      <c r="D865" s="765">
        <v>3</v>
      </c>
      <c r="E865" s="765" t="s">
        <v>4901</v>
      </c>
      <c r="F865" s="765" t="s">
        <v>4902</v>
      </c>
      <c r="G865" s="765" t="s">
        <v>4903</v>
      </c>
    </row>
    <row r="866" spans="1:7" ht="15">
      <c r="A866" s="765" t="s">
        <v>82</v>
      </c>
      <c r="B866" s="765" t="s">
        <v>87</v>
      </c>
      <c r="C866" s="765" t="s">
        <v>2273</v>
      </c>
      <c r="D866" s="765">
        <v>1</v>
      </c>
      <c r="E866" s="765" t="s">
        <v>4904</v>
      </c>
      <c r="F866" s="765" t="s">
        <v>4905</v>
      </c>
      <c r="G866" s="765" t="s">
        <v>4906</v>
      </c>
    </row>
    <row r="867" spans="1:7" ht="15">
      <c r="A867" s="765" t="s">
        <v>82</v>
      </c>
      <c r="B867" s="765" t="s">
        <v>87</v>
      </c>
      <c r="C867" s="765" t="s">
        <v>2273</v>
      </c>
      <c r="D867" s="765">
        <v>2</v>
      </c>
      <c r="E867" s="765" t="s">
        <v>4907</v>
      </c>
      <c r="F867" s="765" t="s">
        <v>4908</v>
      </c>
      <c r="G867" s="765" t="s">
        <v>4909</v>
      </c>
    </row>
    <row r="868" spans="1:7" ht="15">
      <c r="A868" s="765" t="s">
        <v>82</v>
      </c>
      <c r="B868" s="765" t="s">
        <v>87</v>
      </c>
      <c r="C868" s="765" t="s">
        <v>2273</v>
      </c>
      <c r="D868" s="765">
        <v>3</v>
      </c>
      <c r="E868" s="765" t="s">
        <v>4910</v>
      </c>
      <c r="F868" s="765" t="s">
        <v>4911</v>
      </c>
      <c r="G868" s="765" t="s">
        <v>4912</v>
      </c>
    </row>
    <row r="869" spans="1:7" ht="15">
      <c r="A869" s="765" t="s">
        <v>82</v>
      </c>
      <c r="B869" s="765" t="s">
        <v>87</v>
      </c>
      <c r="C869" s="765" t="s">
        <v>2284</v>
      </c>
      <c r="D869" s="765">
        <v>1</v>
      </c>
      <c r="E869" s="765" t="s">
        <v>4913</v>
      </c>
      <c r="F869" s="765" t="s">
        <v>4914</v>
      </c>
      <c r="G869" s="765" t="s">
        <v>4915</v>
      </c>
    </row>
    <row r="870" spans="1:7" ht="15">
      <c r="A870" s="765" t="s">
        <v>82</v>
      </c>
      <c r="B870" s="765" t="s">
        <v>87</v>
      </c>
      <c r="C870" s="765" t="s">
        <v>2284</v>
      </c>
      <c r="D870" s="765">
        <v>2</v>
      </c>
      <c r="E870" s="765" t="s">
        <v>4916</v>
      </c>
      <c r="F870" s="765" t="s">
        <v>4917</v>
      </c>
      <c r="G870" s="765" t="s">
        <v>4918</v>
      </c>
    </row>
    <row r="871" spans="1:7" ht="15">
      <c r="A871" s="765" t="s">
        <v>82</v>
      </c>
      <c r="B871" s="765" t="s">
        <v>87</v>
      </c>
      <c r="C871" s="765" t="s">
        <v>2284</v>
      </c>
      <c r="D871" s="765">
        <v>3</v>
      </c>
      <c r="E871" s="765" t="s">
        <v>4919</v>
      </c>
      <c r="F871" s="765" t="s">
        <v>4920</v>
      </c>
      <c r="G871" s="765" t="s">
        <v>4921</v>
      </c>
    </row>
    <row r="872" spans="1:7" ht="15">
      <c r="A872" s="765" t="s">
        <v>82</v>
      </c>
      <c r="B872" s="765" t="s">
        <v>88</v>
      </c>
      <c r="C872" s="765" t="s">
        <v>2659</v>
      </c>
      <c r="D872" s="765">
        <v>1</v>
      </c>
      <c r="E872" s="765" t="s">
        <v>4922</v>
      </c>
      <c r="F872" s="765"/>
      <c r="G872" s="765"/>
    </row>
    <row r="873" spans="1:7" ht="15">
      <c r="A873" s="765" t="s">
        <v>82</v>
      </c>
      <c r="B873" s="765" t="s">
        <v>88</v>
      </c>
      <c r="C873" s="765" t="s">
        <v>2659</v>
      </c>
      <c r="D873" s="765">
        <v>2</v>
      </c>
      <c r="E873" s="765" t="s">
        <v>4923</v>
      </c>
      <c r="F873" s="765"/>
      <c r="G873" s="765"/>
    </row>
    <row r="874" spans="1:7" ht="15">
      <c r="A874" s="765" t="s">
        <v>82</v>
      </c>
      <c r="B874" s="765" t="s">
        <v>88</v>
      </c>
      <c r="C874" s="765" t="s">
        <v>2659</v>
      </c>
      <c r="D874" s="765">
        <v>3</v>
      </c>
      <c r="E874" s="765" t="s">
        <v>4924</v>
      </c>
      <c r="F874" s="765"/>
      <c r="G874" s="765"/>
    </row>
    <row r="875" spans="1:7" ht="15">
      <c r="A875" s="765" t="s">
        <v>82</v>
      </c>
      <c r="B875" s="765" t="s">
        <v>88</v>
      </c>
      <c r="C875" s="765" t="s">
        <v>1568</v>
      </c>
      <c r="D875" s="765">
        <v>1</v>
      </c>
      <c r="E875" s="765" t="s">
        <v>4925</v>
      </c>
      <c r="F875" s="765" t="s">
        <v>4926</v>
      </c>
      <c r="G875" s="765" t="s">
        <v>4927</v>
      </c>
    </row>
    <row r="876" spans="1:7" ht="15">
      <c r="A876" s="765" t="s">
        <v>82</v>
      </c>
      <c r="B876" s="765" t="s">
        <v>88</v>
      </c>
      <c r="C876" s="765" t="s">
        <v>1568</v>
      </c>
      <c r="D876" s="765">
        <v>2</v>
      </c>
      <c r="E876" s="765" t="s">
        <v>4928</v>
      </c>
      <c r="F876" s="765" t="s">
        <v>4929</v>
      </c>
      <c r="G876" s="765" t="s">
        <v>4930</v>
      </c>
    </row>
    <row r="877" spans="1:7" ht="15">
      <c r="A877" s="765" t="s">
        <v>82</v>
      </c>
      <c r="B877" s="765" t="s">
        <v>88</v>
      </c>
      <c r="C877" s="765" t="s">
        <v>1568</v>
      </c>
      <c r="D877" s="765">
        <v>3</v>
      </c>
      <c r="E877" s="765" t="s">
        <v>4931</v>
      </c>
      <c r="F877" s="765" t="s">
        <v>4932</v>
      </c>
      <c r="G877" s="765" t="s">
        <v>4933</v>
      </c>
    </row>
    <row r="878" spans="1:7" ht="15">
      <c r="A878" s="765" t="s">
        <v>82</v>
      </c>
      <c r="B878" s="765" t="s">
        <v>88</v>
      </c>
      <c r="C878" s="765" t="s">
        <v>2262</v>
      </c>
      <c r="D878" s="765">
        <v>1</v>
      </c>
      <c r="E878" s="765" t="s">
        <v>4934</v>
      </c>
      <c r="F878" s="765" t="s">
        <v>4935</v>
      </c>
      <c r="G878" s="765" t="s">
        <v>4936</v>
      </c>
    </row>
    <row r="879" spans="1:7" ht="15">
      <c r="A879" s="765" t="s">
        <v>82</v>
      </c>
      <c r="B879" s="765" t="s">
        <v>88</v>
      </c>
      <c r="C879" s="765" t="s">
        <v>2262</v>
      </c>
      <c r="D879" s="765">
        <v>2</v>
      </c>
      <c r="E879" s="765" t="s">
        <v>4937</v>
      </c>
      <c r="F879" s="765" t="s">
        <v>4938</v>
      </c>
      <c r="G879" s="765" t="s">
        <v>4939</v>
      </c>
    </row>
    <row r="880" spans="1:7" ht="15">
      <c r="A880" s="765" t="s">
        <v>82</v>
      </c>
      <c r="B880" s="765" t="s">
        <v>88</v>
      </c>
      <c r="C880" s="765" t="s">
        <v>2262</v>
      </c>
      <c r="D880" s="765">
        <v>3</v>
      </c>
      <c r="E880" s="765" t="s">
        <v>4940</v>
      </c>
      <c r="F880" s="765" t="s">
        <v>4941</v>
      </c>
      <c r="G880" s="765" t="s">
        <v>4942</v>
      </c>
    </row>
    <row r="881" spans="1:7" ht="15">
      <c r="A881" s="765" t="s">
        <v>82</v>
      </c>
      <c r="B881" s="765" t="s">
        <v>88</v>
      </c>
      <c r="C881" s="765" t="s">
        <v>2273</v>
      </c>
      <c r="D881" s="765">
        <v>1</v>
      </c>
      <c r="E881" s="765" t="s">
        <v>4943</v>
      </c>
      <c r="F881" s="765" t="s">
        <v>4944</v>
      </c>
      <c r="G881" s="765" t="s">
        <v>4945</v>
      </c>
    </row>
    <row r="882" spans="1:7" ht="15">
      <c r="A882" s="765" t="s">
        <v>82</v>
      </c>
      <c r="B882" s="765" t="s">
        <v>88</v>
      </c>
      <c r="C882" s="765" t="s">
        <v>2273</v>
      </c>
      <c r="D882" s="765">
        <v>2</v>
      </c>
      <c r="E882" s="765" t="s">
        <v>4946</v>
      </c>
      <c r="F882" s="765" t="s">
        <v>4947</v>
      </c>
      <c r="G882" s="765" t="s">
        <v>4948</v>
      </c>
    </row>
    <row r="883" spans="1:7" ht="15">
      <c r="A883" s="765" t="s">
        <v>82</v>
      </c>
      <c r="B883" s="765" t="s">
        <v>88</v>
      </c>
      <c r="C883" s="765" t="s">
        <v>2273</v>
      </c>
      <c r="D883" s="765">
        <v>3</v>
      </c>
      <c r="E883" s="765" t="s">
        <v>4949</v>
      </c>
      <c r="F883" s="765" t="s">
        <v>4950</v>
      </c>
      <c r="G883" s="765" t="s">
        <v>4951</v>
      </c>
    </row>
    <row r="884" spans="1:7" ht="15">
      <c r="A884" s="765" t="s">
        <v>82</v>
      </c>
      <c r="B884" s="765" t="s">
        <v>88</v>
      </c>
      <c r="C884" s="765" t="s">
        <v>2284</v>
      </c>
      <c r="D884" s="765">
        <v>1</v>
      </c>
      <c r="E884" s="765" t="s">
        <v>4952</v>
      </c>
      <c r="F884" s="765" t="s">
        <v>4953</v>
      </c>
      <c r="G884" s="765" t="s">
        <v>4954</v>
      </c>
    </row>
    <row r="885" spans="1:7" ht="15">
      <c r="A885" s="765" t="s">
        <v>82</v>
      </c>
      <c r="B885" s="765" t="s">
        <v>88</v>
      </c>
      <c r="C885" s="765" t="s">
        <v>2284</v>
      </c>
      <c r="D885" s="765">
        <v>2</v>
      </c>
      <c r="E885" s="765" t="s">
        <v>4955</v>
      </c>
      <c r="F885" s="765" t="s">
        <v>4956</v>
      </c>
      <c r="G885" s="765" t="s">
        <v>4957</v>
      </c>
    </row>
    <row r="886" spans="1:7" ht="15">
      <c r="A886" s="765" t="s">
        <v>82</v>
      </c>
      <c r="B886" s="765" t="s">
        <v>88</v>
      </c>
      <c r="C886" s="765" t="s">
        <v>2284</v>
      </c>
      <c r="D886" s="765">
        <v>3</v>
      </c>
      <c r="E886" s="765" t="s">
        <v>4958</v>
      </c>
      <c r="F886" s="765" t="s">
        <v>4959</v>
      </c>
      <c r="G886" s="765" t="s">
        <v>4960</v>
      </c>
    </row>
    <row r="887" spans="1:7" ht="15">
      <c r="A887" s="765" t="s">
        <v>90</v>
      </c>
      <c r="B887" s="765" t="s">
        <v>91</v>
      </c>
      <c r="C887" s="765" t="s">
        <v>2659</v>
      </c>
      <c r="D887" s="765">
        <v>1</v>
      </c>
      <c r="E887" s="765" t="s">
        <v>4961</v>
      </c>
      <c r="F887" s="765"/>
      <c r="G887" s="765"/>
    </row>
    <row r="888" spans="1:7" ht="15">
      <c r="A888" s="765" t="s">
        <v>90</v>
      </c>
      <c r="B888" s="765" t="s">
        <v>91</v>
      </c>
      <c r="C888" s="765" t="s">
        <v>2659</v>
      </c>
      <c r="D888" s="765">
        <v>2</v>
      </c>
      <c r="E888" s="765" t="s">
        <v>4962</v>
      </c>
      <c r="F888" s="765"/>
      <c r="G888" s="765"/>
    </row>
    <row r="889" spans="1:7" ht="15">
      <c r="A889" s="765" t="s">
        <v>90</v>
      </c>
      <c r="B889" s="765" t="s">
        <v>91</v>
      </c>
      <c r="C889" s="765" t="s">
        <v>2659</v>
      </c>
      <c r="D889" s="765">
        <v>3</v>
      </c>
      <c r="E889" s="765" t="s">
        <v>4963</v>
      </c>
      <c r="F889" s="765"/>
      <c r="G889" s="765"/>
    </row>
    <row r="890" spans="1:7" ht="15">
      <c r="A890" s="765" t="s">
        <v>90</v>
      </c>
      <c r="B890" s="765" t="s">
        <v>91</v>
      </c>
      <c r="C890" s="765" t="s">
        <v>1568</v>
      </c>
      <c r="D890" s="765">
        <v>1</v>
      </c>
      <c r="E890" s="765" t="s">
        <v>4964</v>
      </c>
      <c r="F890" s="765" t="s">
        <v>4965</v>
      </c>
      <c r="G890" s="765" t="s">
        <v>4966</v>
      </c>
    </row>
    <row r="891" spans="1:7" ht="15">
      <c r="A891" s="765" t="s">
        <v>90</v>
      </c>
      <c r="B891" s="765" t="s">
        <v>91</v>
      </c>
      <c r="C891" s="765" t="s">
        <v>1568</v>
      </c>
      <c r="D891" s="765">
        <v>2</v>
      </c>
      <c r="E891" s="765" t="s">
        <v>4967</v>
      </c>
      <c r="F891" s="765" t="s">
        <v>4968</v>
      </c>
      <c r="G891" s="765" t="s">
        <v>4969</v>
      </c>
    </row>
    <row r="892" spans="1:7" ht="15">
      <c r="A892" s="765" t="s">
        <v>90</v>
      </c>
      <c r="B892" s="765" t="s">
        <v>91</v>
      </c>
      <c r="C892" s="765" t="s">
        <v>1568</v>
      </c>
      <c r="D892" s="765">
        <v>3</v>
      </c>
      <c r="E892" s="765" t="s">
        <v>4970</v>
      </c>
      <c r="F892" s="765" t="s">
        <v>4971</v>
      </c>
      <c r="G892" s="765" t="s">
        <v>4972</v>
      </c>
    </row>
    <row r="893" spans="1:7" ht="15">
      <c r="A893" s="765" t="s">
        <v>90</v>
      </c>
      <c r="B893" s="765" t="s">
        <v>91</v>
      </c>
      <c r="C893" s="765" t="s">
        <v>2262</v>
      </c>
      <c r="D893" s="765">
        <v>1</v>
      </c>
      <c r="E893" s="765" t="s">
        <v>4973</v>
      </c>
      <c r="F893" s="765" t="s">
        <v>4974</v>
      </c>
      <c r="G893" s="765" t="s">
        <v>4975</v>
      </c>
    </row>
    <row r="894" spans="1:7" ht="15">
      <c r="A894" s="765" t="s">
        <v>90</v>
      </c>
      <c r="B894" s="765" t="s">
        <v>91</v>
      </c>
      <c r="C894" s="765" t="s">
        <v>2262</v>
      </c>
      <c r="D894" s="765">
        <v>2</v>
      </c>
      <c r="E894" s="765" t="s">
        <v>4976</v>
      </c>
      <c r="F894" s="765" t="s">
        <v>4977</v>
      </c>
      <c r="G894" s="765" t="s">
        <v>4978</v>
      </c>
    </row>
    <row r="895" spans="1:7" ht="15">
      <c r="A895" s="765" t="s">
        <v>90</v>
      </c>
      <c r="B895" s="765" t="s">
        <v>91</v>
      </c>
      <c r="C895" s="765" t="s">
        <v>2262</v>
      </c>
      <c r="D895" s="765">
        <v>3</v>
      </c>
      <c r="E895" s="765" t="s">
        <v>4979</v>
      </c>
      <c r="F895" s="765" t="s">
        <v>4980</v>
      </c>
      <c r="G895" s="765" t="s">
        <v>4981</v>
      </c>
    </row>
    <row r="896" spans="1:7" ht="15">
      <c r="A896" s="765" t="s">
        <v>90</v>
      </c>
      <c r="B896" s="765" t="s">
        <v>91</v>
      </c>
      <c r="C896" s="765" t="s">
        <v>2273</v>
      </c>
      <c r="D896" s="765">
        <v>1</v>
      </c>
      <c r="E896" s="765" t="s">
        <v>4982</v>
      </c>
      <c r="F896" s="765" t="s">
        <v>4983</v>
      </c>
      <c r="G896" s="765" t="s">
        <v>4984</v>
      </c>
    </row>
    <row r="897" spans="1:7" ht="15">
      <c r="A897" s="765" t="s">
        <v>90</v>
      </c>
      <c r="B897" s="765" t="s">
        <v>91</v>
      </c>
      <c r="C897" s="765" t="s">
        <v>2273</v>
      </c>
      <c r="D897" s="765">
        <v>2</v>
      </c>
      <c r="E897" s="765" t="s">
        <v>4985</v>
      </c>
      <c r="F897" s="765" t="s">
        <v>4986</v>
      </c>
      <c r="G897" s="765" t="s">
        <v>4987</v>
      </c>
    </row>
    <row r="898" spans="1:7" ht="15">
      <c r="A898" s="765" t="s">
        <v>90</v>
      </c>
      <c r="B898" s="765" t="s">
        <v>91</v>
      </c>
      <c r="C898" s="765" t="s">
        <v>2273</v>
      </c>
      <c r="D898" s="765">
        <v>3</v>
      </c>
      <c r="E898" s="765" t="s">
        <v>4988</v>
      </c>
      <c r="F898" s="765" t="s">
        <v>4989</v>
      </c>
      <c r="G898" s="765" t="s">
        <v>4990</v>
      </c>
    </row>
    <row r="899" spans="1:7" ht="15">
      <c r="A899" s="765" t="s">
        <v>90</v>
      </c>
      <c r="B899" s="765" t="s">
        <v>91</v>
      </c>
      <c r="C899" s="765" t="s">
        <v>2284</v>
      </c>
      <c r="D899" s="765">
        <v>1</v>
      </c>
      <c r="E899" s="765" t="s">
        <v>4991</v>
      </c>
      <c r="F899" s="765" t="s">
        <v>4992</v>
      </c>
      <c r="G899" s="765" t="s">
        <v>4993</v>
      </c>
    </row>
    <row r="900" spans="1:7" ht="15">
      <c r="A900" s="765" t="s">
        <v>90</v>
      </c>
      <c r="B900" s="765" t="s">
        <v>91</v>
      </c>
      <c r="C900" s="765" t="s">
        <v>2284</v>
      </c>
      <c r="D900" s="765">
        <v>2</v>
      </c>
      <c r="E900" s="765" t="s">
        <v>4994</v>
      </c>
      <c r="F900" s="765" t="s">
        <v>4995</v>
      </c>
      <c r="G900" s="765" t="s">
        <v>4996</v>
      </c>
    </row>
    <row r="901" spans="1:7" ht="15">
      <c r="A901" s="765" t="s">
        <v>90</v>
      </c>
      <c r="B901" s="765" t="s">
        <v>91</v>
      </c>
      <c r="C901" s="765" t="s">
        <v>2284</v>
      </c>
      <c r="D901" s="765">
        <v>3</v>
      </c>
      <c r="E901" s="765" t="s">
        <v>4997</v>
      </c>
      <c r="F901" s="765" t="s">
        <v>4998</v>
      </c>
      <c r="G901" s="765" t="s">
        <v>4999</v>
      </c>
    </row>
    <row r="902" spans="1:7" ht="15">
      <c r="A902" s="765" t="s">
        <v>90</v>
      </c>
      <c r="B902" s="765" t="s">
        <v>92</v>
      </c>
      <c r="C902" s="765" t="s">
        <v>2659</v>
      </c>
      <c r="D902" s="765">
        <v>1</v>
      </c>
      <c r="E902" s="765" t="s">
        <v>5000</v>
      </c>
      <c r="F902" s="765"/>
      <c r="G902" s="765"/>
    </row>
    <row r="903" spans="1:7" ht="15">
      <c r="A903" s="765" t="s">
        <v>90</v>
      </c>
      <c r="B903" s="765" t="s">
        <v>92</v>
      </c>
      <c r="C903" s="765" t="s">
        <v>2659</v>
      </c>
      <c r="D903" s="765">
        <v>2</v>
      </c>
      <c r="E903" s="765" t="s">
        <v>5001</v>
      </c>
      <c r="F903" s="765"/>
      <c r="G903" s="765"/>
    </row>
    <row r="904" spans="1:7" ht="15">
      <c r="A904" s="765" t="s">
        <v>90</v>
      </c>
      <c r="B904" s="765" t="s">
        <v>92</v>
      </c>
      <c r="C904" s="765" t="s">
        <v>2659</v>
      </c>
      <c r="D904" s="765">
        <v>3</v>
      </c>
      <c r="E904" s="765" t="s">
        <v>5002</v>
      </c>
      <c r="F904" s="765"/>
      <c r="G904" s="765"/>
    </row>
    <row r="905" spans="1:7" ht="15">
      <c r="A905" s="765" t="s">
        <v>90</v>
      </c>
      <c r="B905" s="765" t="s">
        <v>92</v>
      </c>
      <c r="C905" s="765" t="s">
        <v>1568</v>
      </c>
      <c r="D905" s="765">
        <v>1</v>
      </c>
      <c r="E905" s="765" t="s">
        <v>5003</v>
      </c>
      <c r="F905" s="765" t="s">
        <v>5004</v>
      </c>
      <c r="G905" s="765" t="s">
        <v>5005</v>
      </c>
    </row>
    <row r="906" spans="1:7" ht="15">
      <c r="A906" s="765" t="s">
        <v>90</v>
      </c>
      <c r="B906" s="765" t="s">
        <v>92</v>
      </c>
      <c r="C906" s="765" t="s">
        <v>1568</v>
      </c>
      <c r="D906" s="765">
        <v>2</v>
      </c>
      <c r="E906" s="765" t="s">
        <v>5006</v>
      </c>
      <c r="F906" s="765" t="s">
        <v>5007</v>
      </c>
      <c r="G906" s="765" t="s">
        <v>5008</v>
      </c>
    </row>
    <row r="907" spans="1:7" ht="15">
      <c r="A907" s="765" t="s">
        <v>90</v>
      </c>
      <c r="B907" s="765" t="s">
        <v>92</v>
      </c>
      <c r="C907" s="765" t="s">
        <v>1568</v>
      </c>
      <c r="D907" s="765">
        <v>3</v>
      </c>
      <c r="E907" s="765" t="s">
        <v>5009</v>
      </c>
      <c r="F907" s="765" t="s">
        <v>5010</v>
      </c>
      <c r="G907" s="765" t="s">
        <v>5011</v>
      </c>
    </row>
    <row r="908" spans="1:7" ht="15">
      <c r="A908" s="765" t="s">
        <v>90</v>
      </c>
      <c r="B908" s="765" t="s">
        <v>92</v>
      </c>
      <c r="C908" s="765" t="s">
        <v>2262</v>
      </c>
      <c r="D908" s="765">
        <v>1</v>
      </c>
      <c r="E908" s="765" t="s">
        <v>5012</v>
      </c>
      <c r="F908" s="765" t="s">
        <v>5013</v>
      </c>
      <c r="G908" s="765" t="s">
        <v>5014</v>
      </c>
    </row>
    <row r="909" spans="1:7" ht="15">
      <c r="A909" s="765" t="s">
        <v>90</v>
      </c>
      <c r="B909" s="765" t="s">
        <v>92</v>
      </c>
      <c r="C909" s="765" t="s">
        <v>2262</v>
      </c>
      <c r="D909" s="765">
        <v>2</v>
      </c>
      <c r="E909" s="765" t="s">
        <v>5015</v>
      </c>
      <c r="F909" s="765" t="s">
        <v>5016</v>
      </c>
      <c r="G909" s="765" t="s">
        <v>5017</v>
      </c>
    </row>
    <row r="910" spans="1:7" ht="15">
      <c r="A910" s="765" t="s">
        <v>90</v>
      </c>
      <c r="B910" s="765" t="s">
        <v>92</v>
      </c>
      <c r="C910" s="765" t="s">
        <v>2262</v>
      </c>
      <c r="D910" s="765">
        <v>3</v>
      </c>
      <c r="E910" s="765" t="s">
        <v>5018</v>
      </c>
      <c r="F910" s="765" t="s">
        <v>5019</v>
      </c>
      <c r="G910" s="765" t="s">
        <v>5020</v>
      </c>
    </row>
    <row r="911" spans="1:7" ht="15">
      <c r="A911" s="765" t="s">
        <v>90</v>
      </c>
      <c r="B911" s="765" t="s">
        <v>92</v>
      </c>
      <c r="C911" s="765" t="s">
        <v>2273</v>
      </c>
      <c r="D911" s="765">
        <v>1</v>
      </c>
      <c r="E911" s="765" t="s">
        <v>5021</v>
      </c>
      <c r="F911" s="765" t="s">
        <v>5022</v>
      </c>
      <c r="G911" s="765" t="s">
        <v>5023</v>
      </c>
    </row>
    <row r="912" spans="1:7" ht="15">
      <c r="A912" s="765" t="s">
        <v>90</v>
      </c>
      <c r="B912" s="765" t="s">
        <v>92</v>
      </c>
      <c r="C912" s="765" t="s">
        <v>2273</v>
      </c>
      <c r="D912" s="765">
        <v>2</v>
      </c>
      <c r="E912" s="765" t="s">
        <v>5024</v>
      </c>
      <c r="F912" s="765" t="s">
        <v>5025</v>
      </c>
      <c r="G912" s="765" t="s">
        <v>5026</v>
      </c>
    </row>
    <row r="913" spans="1:7" ht="15">
      <c r="A913" s="765" t="s">
        <v>90</v>
      </c>
      <c r="B913" s="765" t="s">
        <v>92</v>
      </c>
      <c r="C913" s="765" t="s">
        <v>2273</v>
      </c>
      <c r="D913" s="765">
        <v>3</v>
      </c>
      <c r="E913" s="765" t="s">
        <v>5027</v>
      </c>
      <c r="F913" s="765" t="s">
        <v>5028</v>
      </c>
      <c r="G913" s="765" t="s">
        <v>5029</v>
      </c>
    </row>
    <row r="914" spans="1:7" ht="15">
      <c r="A914" s="765" t="s">
        <v>90</v>
      </c>
      <c r="B914" s="765" t="s">
        <v>92</v>
      </c>
      <c r="C914" s="765" t="s">
        <v>2284</v>
      </c>
      <c r="D914" s="765">
        <v>1</v>
      </c>
      <c r="E914" s="765" t="s">
        <v>5030</v>
      </c>
      <c r="F914" s="765" t="s">
        <v>5031</v>
      </c>
      <c r="G914" s="765" t="s">
        <v>5032</v>
      </c>
    </row>
    <row r="915" spans="1:7" ht="15">
      <c r="A915" s="765" t="s">
        <v>90</v>
      </c>
      <c r="B915" s="765" t="s">
        <v>92</v>
      </c>
      <c r="C915" s="765" t="s">
        <v>2284</v>
      </c>
      <c r="D915" s="765">
        <v>2</v>
      </c>
      <c r="E915" s="765" t="s">
        <v>5033</v>
      </c>
      <c r="F915" s="765" t="s">
        <v>5034</v>
      </c>
      <c r="G915" s="765" t="s">
        <v>5035</v>
      </c>
    </row>
    <row r="916" spans="1:7" ht="15">
      <c r="A916" s="765" t="s">
        <v>90</v>
      </c>
      <c r="B916" s="765" t="s">
        <v>92</v>
      </c>
      <c r="C916" s="765" t="s">
        <v>2284</v>
      </c>
      <c r="D916" s="765">
        <v>3</v>
      </c>
      <c r="E916" s="765" t="s">
        <v>5036</v>
      </c>
      <c r="F916" s="765" t="s">
        <v>5037</v>
      </c>
      <c r="G916" s="765" t="s">
        <v>5038</v>
      </c>
    </row>
    <row r="917" spans="1:7" ht="15">
      <c r="A917" s="765" t="s">
        <v>90</v>
      </c>
      <c r="B917" s="765" t="s">
        <v>93</v>
      </c>
      <c r="C917" s="765" t="s">
        <v>2659</v>
      </c>
      <c r="D917" s="765">
        <v>1</v>
      </c>
      <c r="E917" s="765" t="s">
        <v>5039</v>
      </c>
      <c r="F917" s="765"/>
      <c r="G917" s="765"/>
    </row>
    <row r="918" spans="1:7" ht="15">
      <c r="A918" s="765" t="s">
        <v>90</v>
      </c>
      <c r="B918" s="765" t="s">
        <v>93</v>
      </c>
      <c r="C918" s="765" t="s">
        <v>2659</v>
      </c>
      <c r="D918" s="765">
        <v>2</v>
      </c>
      <c r="E918" s="765" t="s">
        <v>5040</v>
      </c>
      <c r="F918" s="765"/>
      <c r="G918" s="765"/>
    </row>
    <row r="919" spans="1:7" ht="15">
      <c r="A919" s="765" t="s">
        <v>90</v>
      </c>
      <c r="B919" s="765" t="s">
        <v>93</v>
      </c>
      <c r="C919" s="765" t="s">
        <v>2659</v>
      </c>
      <c r="D919" s="765">
        <v>3</v>
      </c>
      <c r="E919" s="765" t="s">
        <v>5041</v>
      </c>
      <c r="F919" s="765"/>
      <c r="G919" s="765"/>
    </row>
    <row r="920" spans="1:7" ht="15">
      <c r="A920" s="765" t="s">
        <v>90</v>
      </c>
      <c r="B920" s="765" t="s">
        <v>93</v>
      </c>
      <c r="C920" s="765" t="s">
        <v>1568</v>
      </c>
      <c r="D920" s="765">
        <v>1</v>
      </c>
      <c r="E920" s="765" t="s">
        <v>5042</v>
      </c>
      <c r="F920" s="765" t="s">
        <v>5043</v>
      </c>
      <c r="G920" s="765" t="s">
        <v>5044</v>
      </c>
    </row>
    <row r="921" spans="1:7" ht="15">
      <c r="A921" s="765" t="s">
        <v>90</v>
      </c>
      <c r="B921" s="765" t="s">
        <v>93</v>
      </c>
      <c r="C921" s="765" t="s">
        <v>1568</v>
      </c>
      <c r="D921" s="765">
        <v>2</v>
      </c>
      <c r="E921" s="765" t="s">
        <v>5045</v>
      </c>
      <c r="F921" s="765" t="s">
        <v>5046</v>
      </c>
      <c r="G921" s="765" t="s">
        <v>5047</v>
      </c>
    </row>
    <row r="922" spans="1:7" ht="15">
      <c r="A922" s="765" t="s">
        <v>90</v>
      </c>
      <c r="B922" s="765" t="s">
        <v>93</v>
      </c>
      <c r="C922" s="765" t="s">
        <v>1568</v>
      </c>
      <c r="D922" s="765">
        <v>3</v>
      </c>
      <c r="E922" s="765" t="s">
        <v>5048</v>
      </c>
      <c r="F922" s="765" t="s">
        <v>5049</v>
      </c>
      <c r="G922" s="765" t="s">
        <v>5050</v>
      </c>
    </row>
    <row r="923" spans="1:7" ht="15">
      <c r="A923" s="765" t="s">
        <v>90</v>
      </c>
      <c r="B923" s="765" t="s">
        <v>93</v>
      </c>
      <c r="C923" s="765" t="s">
        <v>2262</v>
      </c>
      <c r="D923" s="765">
        <v>1</v>
      </c>
      <c r="E923" s="765" t="s">
        <v>5051</v>
      </c>
      <c r="F923" s="765" t="s">
        <v>5052</v>
      </c>
      <c r="G923" s="765" t="s">
        <v>5053</v>
      </c>
    </row>
    <row r="924" spans="1:7" ht="15">
      <c r="A924" s="765" t="s">
        <v>90</v>
      </c>
      <c r="B924" s="765" t="s">
        <v>93</v>
      </c>
      <c r="C924" s="765" t="s">
        <v>2262</v>
      </c>
      <c r="D924" s="765">
        <v>2</v>
      </c>
      <c r="E924" s="765" t="s">
        <v>5054</v>
      </c>
      <c r="F924" s="765" t="s">
        <v>5055</v>
      </c>
      <c r="G924" s="765" t="s">
        <v>5056</v>
      </c>
    </row>
    <row r="925" spans="1:7" ht="15">
      <c r="A925" s="765" t="s">
        <v>90</v>
      </c>
      <c r="B925" s="765" t="s">
        <v>93</v>
      </c>
      <c r="C925" s="765" t="s">
        <v>2262</v>
      </c>
      <c r="D925" s="765">
        <v>3</v>
      </c>
      <c r="E925" s="765" t="s">
        <v>5057</v>
      </c>
      <c r="F925" s="765" t="s">
        <v>5058</v>
      </c>
      <c r="G925" s="765" t="s">
        <v>5059</v>
      </c>
    </row>
    <row r="926" spans="1:7" ht="15">
      <c r="A926" s="765" t="s">
        <v>90</v>
      </c>
      <c r="B926" s="765" t="s">
        <v>93</v>
      </c>
      <c r="C926" s="765" t="s">
        <v>2273</v>
      </c>
      <c r="D926" s="765">
        <v>1</v>
      </c>
      <c r="E926" s="765" t="s">
        <v>5060</v>
      </c>
      <c r="F926" s="765" t="s">
        <v>5061</v>
      </c>
      <c r="G926" s="765" t="s">
        <v>5062</v>
      </c>
    </row>
    <row r="927" spans="1:7" ht="15">
      <c r="A927" s="765" t="s">
        <v>90</v>
      </c>
      <c r="B927" s="765" t="s">
        <v>93</v>
      </c>
      <c r="C927" s="765" t="s">
        <v>2273</v>
      </c>
      <c r="D927" s="765">
        <v>2</v>
      </c>
      <c r="E927" s="765" t="s">
        <v>5063</v>
      </c>
      <c r="F927" s="765" t="s">
        <v>5064</v>
      </c>
      <c r="G927" s="765" t="s">
        <v>5065</v>
      </c>
    </row>
    <row r="928" spans="1:7" ht="15">
      <c r="A928" s="765" t="s">
        <v>90</v>
      </c>
      <c r="B928" s="765" t="s">
        <v>93</v>
      </c>
      <c r="C928" s="765" t="s">
        <v>2273</v>
      </c>
      <c r="D928" s="765">
        <v>3</v>
      </c>
      <c r="E928" s="765" t="s">
        <v>5066</v>
      </c>
      <c r="F928" s="765" t="s">
        <v>5067</v>
      </c>
      <c r="G928" s="765" t="s">
        <v>5068</v>
      </c>
    </row>
    <row r="929" spans="1:7" ht="15">
      <c r="A929" s="765" t="s">
        <v>90</v>
      </c>
      <c r="B929" s="765" t="s">
        <v>93</v>
      </c>
      <c r="C929" s="765" t="s">
        <v>2284</v>
      </c>
      <c r="D929" s="765">
        <v>1</v>
      </c>
      <c r="E929" s="765" t="s">
        <v>5069</v>
      </c>
      <c r="F929" s="765" t="s">
        <v>5070</v>
      </c>
      <c r="G929" s="765" t="s">
        <v>5071</v>
      </c>
    </row>
    <row r="930" spans="1:7" ht="15">
      <c r="A930" s="765" t="s">
        <v>90</v>
      </c>
      <c r="B930" s="765" t="s">
        <v>93</v>
      </c>
      <c r="C930" s="765" t="s">
        <v>2284</v>
      </c>
      <c r="D930" s="765">
        <v>2</v>
      </c>
      <c r="E930" s="765" t="s">
        <v>5072</v>
      </c>
      <c r="F930" s="765" t="s">
        <v>5073</v>
      </c>
      <c r="G930" s="765" t="s">
        <v>5074</v>
      </c>
    </row>
    <row r="931" spans="1:7" ht="15">
      <c r="A931" s="765" t="s">
        <v>90</v>
      </c>
      <c r="B931" s="765" t="s">
        <v>93</v>
      </c>
      <c r="C931" s="765" t="s">
        <v>2284</v>
      </c>
      <c r="D931" s="765">
        <v>3</v>
      </c>
      <c r="E931" s="765" t="s">
        <v>5075</v>
      </c>
      <c r="F931" s="765" t="s">
        <v>5076</v>
      </c>
      <c r="G931" s="765" t="s">
        <v>5077</v>
      </c>
    </row>
    <row r="932" spans="1:7" ht="15">
      <c r="A932" s="765" t="s">
        <v>90</v>
      </c>
      <c r="B932" s="765" t="s">
        <v>94</v>
      </c>
      <c r="C932" s="765" t="s">
        <v>2659</v>
      </c>
      <c r="D932" s="765">
        <v>1</v>
      </c>
      <c r="E932" s="765" t="s">
        <v>5078</v>
      </c>
      <c r="F932" s="765"/>
      <c r="G932" s="765"/>
    </row>
    <row r="933" spans="1:7" ht="15">
      <c r="A933" s="765" t="s">
        <v>90</v>
      </c>
      <c r="B933" s="765" t="s">
        <v>94</v>
      </c>
      <c r="C933" s="765" t="s">
        <v>2659</v>
      </c>
      <c r="D933" s="765">
        <v>2</v>
      </c>
      <c r="E933" s="765" t="s">
        <v>5079</v>
      </c>
      <c r="F933" s="765"/>
      <c r="G933" s="765"/>
    </row>
    <row r="934" spans="1:7" ht="15">
      <c r="A934" s="765" t="s">
        <v>90</v>
      </c>
      <c r="B934" s="765" t="s">
        <v>94</v>
      </c>
      <c r="C934" s="765" t="s">
        <v>2659</v>
      </c>
      <c r="D934" s="765">
        <v>3</v>
      </c>
      <c r="E934" s="765" t="s">
        <v>5080</v>
      </c>
      <c r="F934" s="765"/>
      <c r="G934" s="765"/>
    </row>
    <row r="935" spans="1:7" ht="15">
      <c r="A935" s="765" t="s">
        <v>90</v>
      </c>
      <c r="B935" s="765" t="s">
        <v>94</v>
      </c>
      <c r="C935" s="765" t="s">
        <v>1568</v>
      </c>
      <c r="D935" s="765">
        <v>1</v>
      </c>
      <c r="E935" s="765" t="s">
        <v>5081</v>
      </c>
      <c r="F935" s="765" t="s">
        <v>5082</v>
      </c>
      <c r="G935" s="765" t="s">
        <v>5083</v>
      </c>
    </row>
    <row r="936" spans="1:7" ht="15">
      <c r="A936" s="765" t="s">
        <v>90</v>
      </c>
      <c r="B936" s="765" t="s">
        <v>94</v>
      </c>
      <c r="C936" s="765" t="s">
        <v>1568</v>
      </c>
      <c r="D936" s="765">
        <v>2</v>
      </c>
      <c r="E936" s="765" t="s">
        <v>5084</v>
      </c>
      <c r="F936" s="765" t="s">
        <v>5085</v>
      </c>
      <c r="G936" s="765" t="s">
        <v>5086</v>
      </c>
    </row>
    <row r="937" spans="1:7" ht="15">
      <c r="A937" s="765" t="s">
        <v>90</v>
      </c>
      <c r="B937" s="765" t="s">
        <v>94</v>
      </c>
      <c r="C937" s="765" t="s">
        <v>1568</v>
      </c>
      <c r="D937" s="765">
        <v>3</v>
      </c>
      <c r="E937" s="765" t="s">
        <v>5087</v>
      </c>
      <c r="F937" s="765" t="s">
        <v>5088</v>
      </c>
      <c r="G937" s="765" t="s">
        <v>5089</v>
      </c>
    </row>
    <row r="938" spans="1:7" ht="15">
      <c r="A938" s="765" t="s">
        <v>90</v>
      </c>
      <c r="B938" s="765" t="s">
        <v>94</v>
      </c>
      <c r="C938" s="765" t="s">
        <v>2262</v>
      </c>
      <c r="D938" s="765">
        <v>1</v>
      </c>
      <c r="E938" s="765" t="s">
        <v>5090</v>
      </c>
      <c r="F938" s="765" t="s">
        <v>5091</v>
      </c>
      <c r="G938" s="765" t="s">
        <v>5092</v>
      </c>
    </row>
    <row r="939" spans="1:7" ht="15">
      <c r="A939" s="765" t="s">
        <v>90</v>
      </c>
      <c r="B939" s="765" t="s">
        <v>94</v>
      </c>
      <c r="C939" s="765" t="s">
        <v>2262</v>
      </c>
      <c r="D939" s="765">
        <v>2</v>
      </c>
      <c r="E939" s="765" t="s">
        <v>5093</v>
      </c>
      <c r="F939" s="765" t="s">
        <v>5094</v>
      </c>
      <c r="G939" s="765" t="s">
        <v>5095</v>
      </c>
    </row>
    <row r="940" spans="1:7" ht="15">
      <c r="A940" s="765" t="s">
        <v>90</v>
      </c>
      <c r="B940" s="765" t="s">
        <v>94</v>
      </c>
      <c r="C940" s="765" t="s">
        <v>2262</v>
      </c>
      <c r="D940" s="765">
        <v>3</v>
      </c>
      <c r="E940" s="765" t="s">
        <v>5096</v>
      </c>
      <c r="F940" s="765" t="s">
        <v>5097</v>
      </c>
      <c r="G940" s="765" t="s">
        <v>5098</v>
      </c>
    </row>
    <row r="941" spans="1:7" ht="15">
      <c r="A941" s="765" t="s">
        <v>90</v>
      </c>
      <c r="B941" s="765" t="s">
        <v>94</v>
      </c>
      <c r="C941" s="765" t="s">
        <v>2273</v>
      </c>
      <c r="D941" s="765">
        <v>1</v>
      </c>
      <c r="E941" s="765" t="s">
        <v>5099</v>
      </c>
      <c r="F941" s="765" t="s">
        <v>5100</v>
      </c>
      <c r="G941" s="765" t="s">
        <v>5101</v>
      </c>
    </row>
    <row r="942" spans="1:7" ht="15">
      <c r="A942" s="765" t="s">
        <v>90</v>
      </c>
      <c r="B942" s="765" t="s">
        <v>94</v>
      </c>
      <c r="C942" s="765" t="s">
        <v>2273</v>
      </c>
      <c r="D942" s="765">
        <v>2</v>
      </c>
      <c r="E942" s="765" t="s">
        <v>5102</v>
      </c>
      <c r="F942" s="765" t="s">
        <v>5103</v>
      </c>
      <c r="G942" s="765" t="s">
        <v>5104</v>
      </c>
    </row>
    <row r="943" spans="1:7" ht="15">
      <c r="A943" s="765" t="s">
        <v>90</v>
      </c>
      <c r="B943" s="765" t="s">
        <v>94</v>
      </c>
      <c r="C943" s="765" t="s">
        <v>2273</v>
      </c>
      <c r="D943" s="765">
        <v>3</v>
      </c>
      <c r="E943" s="765" t="s">
        <v>5105</v>
      </c>
      <c r="F943" s="765" t="s">
        <v>5106</v>
      </c>
      <c r="G943" s="765" t="s">
        <v>5107</v>
      </c>
    </row>
    <row r="944" spans="1:7" ht="15">
      <c r="A944" s="765" t="s">
        <v>90</v>
      </c>
      <c r="B944" s="765" t="s">
        <v>94</v>
      </c>
      <c r="C944" s="765" t="s">
        <v>2284</v>
      </c>
      <c r="D944" s="765">
        <v>1</v>
      </c>
      <c r="E944" s="765" t="s">
        <v>5108</v>
      </c>
      <c r="F944" s="765" t="s">
        <v>5109</v>
      </c>
      <c r="G944" s="765" t="s">
        <v>5110</v>
      </c>
    </row>
    <row r="945" spans="1:7" ht="15">
      <c r="A945" s="765" t="s">
        <v>90</v>
      </c>
      <c r="B945" s="765" t="s">
        <v>94</v>
      </c>
      <c r="C945" s="765" t="s">
        <v>2284</v>
      </c>
      <c r="D945" s="765">
        <v>2</v>
      </c>
      <c r="E945" s="765" t="s">
        <v>5111</v>
      </c>
      <c r="F945" s="765" t="s">
        <v>5112</v>
      </c>
      <c r="G945" s="765" t="s">
        <v>5113</v>
      </c>
    </row>
    <row r="946" spans="1:7" ht="15">
      <c r="A946" s="765" t="s">
        <v>90</v>
      </c>
      <c r="B946" s="765" t="s">
        <v>94</v>
      </c>
      <c r="C946" s="765" t="s">
        <v>2284</v>
      </c>
      <c r="D946" s="765">
        <v>3</v>
      </c>
      <c r="E946" s="765" t="s">
        <v>5114</v>
      </c>
      <c r="F946" s="765" t="s">
        <v>5115</v>
      </c>
      <c r="G946" s="765" t="s">
        <v>5116</v>
      </c>
    </row>
    <row r="947" spans="1:7" ht="15">
      <c r="A947" s="765" t="s">
        <v>90</v>
      </c>
      <c r="B947" s="765" t="s">
        <v>95</v>
      </c>
      <c r="C947" s="765" t="s">
        <v>2659</v>
      </c>
      <c r="D947" s="765">
        <v>1</v>
      </c>
      <c r="E947" s="765" t="s">
        <v>5117</v>
      </c>
      <c r="F947" s="765"/>
      <c r="G947" s="765"/>
    </row>
    <row r="948" spans="1:7" ht="15">
      <c r="A948" s="765" t="s">
        <v>90</v>
      </c>
      <c r="B948" s="765" t="s">
        <v>95</v>
      </c>
      <c r="C948" s="765" t="s">
        <v>2659</v>
      </c>
      <c r="D948" s="765">
        <v>2</v>
      </c>
      <c r="E948" s="765" t="s">
        <v>5118</v>
      </c>
      <c r="F948" s="765"/>
      <c r="G948" s="765"/>
    </row>
    <row r="949" spans="1:7" ht="15">
      <c r="A949" s="765" t="s">
        <v>90</v>
      </c>
      <c r="B949" s="765" t="s">
        <v>95</v>
      </c>
      <c r="C949" s="765" t="s">
        <v>2659</v>
      </c>
      <c r="D949" s="765">
        <v>3</v>
      </c>
      <c r="E949" s="765" t="s">
        <v>5119</v>
      </c>
      <c r="F949" s="765"/>
      <c r="G949" s="765"/>
    </row>
    <row r="950" spans="1:7" ht="15">
      <c r="A950" s="765" t="s">
        <v>90</v>
      </c>
      <c r="B950" s="765" t="s">
        <v>95</v>
      </c>
      <c r="C950" s="765" t="s">
        <v>1568</v>
      </c>
      <c r="D950" s="765">
        <v>1</v>
      </c>
      <c r="E950" s="765" t="s">
        <v>5120</v>
      </c>
      <c r="F950" s="765" t="s">
        <v>5121</v>
      </c>
      <c r="G950" s="765" t="s">
        <v>5122</v>
      </c>
    </row>
    <row r="951" spans="1:7" ht="15">
      <c r="A951" s="765" t="s">
        <v>90</v>
      </c>
      <c r="B951" s="765" t="s">
        <v>95</v>
      </c>
      <c r="C951" s="765" t="s">
        <v>1568</v>
      </c>
      <c r="D951" s="765">
        <v>2</v>
      </c>
      <c r="E951" s="765" t="s">
        <v>5123</v>
      </c>
      <c r="F951" s="765" t="s">
        <v>5124</v>
      </c>
      <c r="G951" s="765" t="s">
        <v>5125</v>
      </c>
    </row>
    <row r="952" spans="1:7" ht="15">
      <c r="A952" s="765" t="s">
        <v>90</v>
      </c>
      <c r="B952" s="765" t="s">
        <v>95</v>
      </c>
      <c r="C952" s="765" t="s">
        <v>1568</v>
      </c>
      <c r="D952" s="765">
        <v>3</v>
      </c>
      <c r="E952" s="765" t="s">
        <v>5126</v>
      </c>
      <c r="F952" s="765" t="s">
        <v>5127</v>
      </c>
      <c r="G952" s="765" t="s">
        <v>5128</v>
      </c>
    </row>
    <row r="953" spans="1:7" ht="15">
      <c r="A953" s="765" t="s">
        <v>90</v>
      </c>
      <c r="B953" s="765" t="s">
        <v>95</v>
      </c>
      <c r="C953" s="765" t="s">
        <v>2262</v>
      </c>
      <c r="D953" s="765">
        <v>1</v>
      </c>
      <c r="E953" s="765" t="s">
        <v>5129</v>
      </c>
      <c r="F953" s="765" t="s">
        <v>5130</v>
      </c>
      <c r="G953" s="765" t="s">
        <v>5131</v>
      </c>
    </row>
    <row r="954" spans="1:7" ht="15">
      <c r="A954" s="765" t="s">
        <v>90</v>
      </c>
      <c r="B954" s="765" t="s">
        <v>95</v>
      </c>
      <c r="C954" s="765" t="s">
        <v>2262</v>
      </c>
      <c r="D954" s="765">
        <v>2</v>
      </c>
      <c r="E954" s="765" t="s">
        <v>5132</v>
      </c>
      <c r="F954" s="765" t="s">
        <v>5133</v>
      </c>
      <c r="G954" s="765" t="s">
        <v>5134</v>
      </c>
    </row>
    <row r="955" spans="1:7" ht="15">
      <c r="A955" s="765" t="s">
        <v>90</v>
      </c>
      <c r="B955" s="765" t="s">
        <v>95</v>
      </c>
      <c r="C955" s="765" t="s">
        <v>2262</v>
      </c>
      <c r="D955" s="765">
        <v>3</v>
      </c>
      <c r="E955" s="765" t="s">
        <v>5135</v>
      </c>
      <c r="F955" s="765" t="s">
        <v>5136</v>
      </c>
      <c r="G955" s="765" t="s">
        <v>5137</v>
      </c>
    </row>
    <row r="956" spans="1:7" ht="15">
      <c r="A956" s="765" t="s">
        <v>90</v>
      </c>
      <c r="B956" s="765" t="s">
        <v>95</v>
      </c>
      <c r="C956" s="765" t="s">
        <v>2273</v>
      </c>
      <c r="D956" s="765">
        <v>1</v>
      </c>
      <c r="E956" s="765" t="s">
        <v>5138</v>
      </c>
      <c r="F956" s="765" t="s">
        <v>5139</v>
      </c>
      <c r="G956" s="765" t="s">
        <v>5140</v>
      </c>
    </row>
    <row r="957" spans="1:7" ht="15">
      <c r="A957" s="765" t="s">
        <v>90</v>
      </c>
      <c r="B957" s="765" t="s">
        <v>95</v>
      </c>
      <c r="C957" s="765" t="s">
        <v>2273</v>
      </c>
      <c r="D957" s="765">
        <v>2</v>
      </c>
      <c r="E957" s="765" t="s">
        <v>5141</v>
      </c>
      <c r="F957" s="765" t="s">
        <v>5142</v>
      </c>
      <c r="G957" s="765" t="s">
        <v>5143</v>
      </c>
    </row>
    <row r="958" spans="1:7" ht="15">
      <c r="A958" s="765" t="s">
        <v>90</v>
      </c>
      <c r="B958" s="765" t="s">
        <v>95</v>
      </c>
      <c r="C958" s="765" t="s">
        <v>2273</v>
      </c>
      <c r="D958" s="765">
        <v>3</v>
      </c>
      <c r="E958" s="765" t="s">
        <v>5144</v>
      </c>
      <c r="F958" s="765" t="s">
        <v>5145</v>
      </c>
      <c r="G958" s="765" t="s">
        <v>5146</v>
      </c>
    </row>
    <row r="959" spans="1:7" ht="15">
      <c r="A959" s="765" t="s">
        <v>90</v>
      </c>
      <c r="B959" s="765" t="s">
        <v>95</v>
      </c>
      <c r="C959" s="765" t="s">
        <v>2284</v>
      </c>
      <c r="D959" s="765">
        <v>1</v>
      </c>
      <c r="E959" s="765" t="s">
        <v>5147</v>
      </c>
      <c r="F959" s="765" t="s">
        <v>5148</v>
      </c>
      <c r="G959" s="765" t="s">
        <v>5149</v>
      </c>
    </row>
    <row r="960" spans="1:7" ht="15">
      <c r="A960" s="765" t="s">
        <v>90</v>
      </c>
      <c r="B960" s="765" t="s">
        <v>95</v>
      </c>
      <c r="C960" s="765" t="s">
        <v>2284</v>
      </c>
      <c r="D960" s="765">
        <v>2</v>
      </c>
      <c r="E960" s="765" t="s">
        <v>5150</v>
      </c>
      <c r="F960" s="765" t="s">
        <v>5151</v>
      </c>
      <c r="G960" s="765" t="s">
        <v>5152</v>
      </c>
    </row>
    <row r="961" spans="1:7" ht="15">
      <c r="A961" s="765" t="s">
        <v>90</v>
      </c>
      <c r="B961" s="765" t="s">
        <v>95</v>
      </c>
      <c r="C961" s="765" t="s">
        <v>2284</v>
      </c>
      <c r="D961" s="765">
        <v>3</v>
      </c>
      <c r="E961" s="765" t="s">
        <v>5153</v>
      </c>
      <c r="F961" s="765" t="s">
        <v>5154</v>
      </c>
      <c r="G961" s="765" t="s">
        <v>5155</v>
      </c>
    </row>
    <row r="962" spans="1:7" ht="15">
      <c r="A962" s="765" t="s">
        <v>90</v>
      </c>
      <c r="B962" s="765" t="s">
        <v>96</v>
      </c>
      <c r="C962" s="765" t="s">
        <v>2659</v>
      </c>
      <c r="D962" s="765">
        <v>1</v>
      </c>
      <c r="E962" s="765" t="s">
        <v>5156</v>
      </c>
      <c r="F962" s="765"/>
      <c r="G962" s="765"/>
    </row>
    <row r="963" spans="1:7" ht="15">
      <c r="A963" s="765" t="s">
        <v>90</v>
      </c>
      <c r="B963" s="765" t="s">
        <v>96</v>
      </c>
      <c r="C963" s="765" t="s">
        <v>2659</v>
      </c>
      <c r="D963" s="765">
        <v>2</v>
      </c>
      <c r="E963" s="765" t="s">
        <v>5157</v>
      </c>
      <c r="F963" s="765"/>
      <c r="G963" s="765"/>
    </row>
    <row r="964" spans="1:7" ht="15">
      <c r="A964" s="765" t="s">
        <v>90</v>
      </c>
      <c r="B964" s="765" t="s">
        <v>96</v>
      </c>
      <c r="C964" s="765" t="s">
        <v>2659</v>
      </c>
      <c r="D964" s="765">
        <v>3</v>
      </c>
      <c r="E964" s="765" t="s">
        <v>5158</v>
      </c>
      <c r="F964" s="765"/>
      <c r="G964" s="765"/>
    </row>
    <row r="965" spans="1:7" ht="15">
      <c r="A965" s="765" t="s">
        <v>90</v>
      </c>
      <c r="B965" s="765" t="s">
        <v>96</v>
      </c>
      <c r="C965" s="765" t="s">
        <v>1568</v>
      </c>
      <c r="D965" s="765">
        <v>1</v>
      </c>
      <c r="E965" s="765" t="s">
        <v>5159</v>
      </c>
      <c r="F965" s="765" t="s">
        <v>5160</v>
      </c>
      <c r="G965" s="765" t="s">
        <v>5161</v>
      </c>
    </row>
    <row r="966" spans="1:7" ht="15">
      <c r="A966" s="765" t="s">
        <v>90</v>
      </c>
      <c r="B966" s="765" t="s">
        <v>96</v>
      </c>
      <c r="C966" s="765" t="s">
        <v>1568</v>
      </c>
      <c r="D966" s="765">
        <v>2</v>
      </c>
      <c r="E966" s="765" t="s">
        <v>5162</v>
      </c>
      <c r="F966" s="765" t="s">
        <v>5163</v>
      </c>
      <c r="G966" s="765" t="s">
        <v>5164</v>
      </c>
    </row>
    <row r="967" spans="1:7" ht="15">
      <c r="A967" s="765" t="s">
        <v>90</v>
      </c>
      <c r="B967" s="765" t="s">
        <v>96</v>
      </c>
      <c r="C967" s="765" t="s">
        <v>1568</v>
      </c>
      <c r="D967" s="765">
        <v>3</v>
      </c>
      <c r="E967" s="765" t="s">
        <v>5165</v>
      </c>
      <c r="F967" s="765" t="s">
        <v>5166</v>
      </c>
      <c r="G967" s="765" t="s">
        <v>5167</v>
      </c>
    </row>
    <row r="968" spans="1:7" ht="15">
      <c r="A968" s="765" t="s">
        <v>90</v>
      </c>
      <c r="B968" s="765" t="s">
        <v>96</v>
      </c>
      <c r="C968" s="765" t="s">
        <v>2262</v>
      </c>
      <c r="D968" s="765">
        <v>1</v>
      </c>
      <c r="E968" s="765" t="s">
        <v>5168</v>
      </c>
      <c r="F968" s="765" t="s">
        <v>5169</v>
      </c>
      <c r="G968" s="765" t="s">
        <v>5170</v>
      </c>
    </row>
    <row r="969" spans="1:7" ht="15">
      <c r="A969" s="765" t="s">
        <v>90</v>
      </c>
      <c r="B969" s="765" t="s">
        <v>96</v>
      </c>
      <c r="C969" s="765" t="s">
        <v>2262</v>
      </c>
      <c r="D969" s="765">
        <v>2</v>
      </c>
      <c r="E969" s="765" t="s">
        <v>5171</v>
      </c>
      <c r="F969" s="765" t="s">
        <v>5172</v>
      </c>
      <c r="G969" s="765" t="s">
        <v>5173</v>
      </c>
    </row>
    <row r="970" spans="1:7" ht="15">
      <c r="A970" s="765" t="s">
        <v>90</v>
      </c>
      <c r="B970" s="765" t="s">
        <v>96</v>
      </c>
      <c r="C970" s="765" t="s">
        <v>2262</v>
      </c>
      <c r="D970" s="765">
        <v>3</v>
      </c>
      <c r="E970" s="765" t="s">
        <v>5174</v>
      </c>
      <c r="F970" s="765" t="s">
        <v>5175</v>
      </c>
      <c r="G970" s="765" t="s">
        <v>5176</v>
      </c>
    </row>
    <row r="971" spans="1:7" ht="15">
      <c r="A971" s="765" t="s">
        <v>90</v>
      </c>
      <c r="B971" s="765" t="s">
        <v>96</v>
      </c>
      <c r="C971" s="765" t="s">
        <v>2273</v>
      </c>
      <c r="D971" s="765">
        <v>1</v>
      </c>
      <c r="E971" s="765" t="s">
        <v>5177</v>
      </c>
      <c r="F971" s="765" t="s">
        <v>5178</v>
      </c>
      <c r="G971" s="765" t="s">
        <v>5179</v>
      </c>
    </row>
    <row r="972" spans="1:7" ht="15">
      <c r="A972" s="765" t="s">
        <v>90</v>
      </c>
      <c r="B972" s="765" t="s">
        <v>96</v>
      </c>
      <c r="C972" s="765" t="s">
        <v>2273</v>
      </c>
      <c r="D972" s="765">
        <v>2</v>
      </c>
      <c r="E972" s="765" t="s">
        <v>5180</v>
      </c>
      <c r="F972" s="765" t="s">
        <v>5181</v>
      </c>
      <c r="G972" s="765" t="s">
        <v>5182</v>
      </c>
    </row>
    <row r="973" spans="1:7" ht="15">
      <c r="A973" s="765" t="s">
        <v>90</v>
      </c>
      <c r="B973" s="765" t="s">
        <v>96</v>
      </c>
      <c r="C973" s="765" t="s">
        <v>2273</v>
      </c>
      <c r="D973" s="765">
        <v>3</v>
      </c>
      <c r="E973" s="765" t="s">
        <v>5183</v>
      </c>
      <c r="F973" s="765" t="s">
        <v>5184</v>
      </c>
      <c r="G973" s="765" t="s">
        <v>5185</v>
      </c>
    </row>
    <row r="974" spans="1:7" ht="15">
      <c r="A974" s="765" t="s">
        <v>90</v>
      </c>
      <c r="B974" s="765" t="s">
        <v>96</v>
      </c>
      <c r="C974" s="765" t="s">
        <v>2284</v>
      </c>
      <c r="D974" s="765">
        <v>1</v>
      </c>
      <c r="E974" s="765" t="s">
        <v>5186</v>
      </c>
      <c r="F974" s="765" t="s">
        <v>5187</v>
      </c>
      <c r="G974" s="765" t="s">
        <v>5188</v>
      </c>
    </row>
    <row r="975" spans="1:7" ht="15">
      <c r="A975" s="765" t="s">
        <v>90</v>
      </c>
      <c r="B975" s="765" t="s">
        <v>96</v>
      </c>
      <c r="C975" s="765" t="s">
        <v>2284</v>
      </c>
      <c r="D975" s="765">
        <v>2</v>
      </c>
      <c r="E975" s="765" t="s">
        <v>5189</v>
      </c>
      <c r="F975" s="765" t="s">
        <v>5190</v>
      </c>
      <c r="G975" s="765" t="s">
        <v>5191</v>
      </c>
    </row>
    <row r="976" spans="1:7" ht="15">
      <c r="A976" s="765" t="s">
        <v>90</v>
      </c>
      <c r="B976" s="765" t="s">
        <v>96</v>
      </c>
      <c r="C976" s="765" t="s">
        <v>2284</v>
      </c>
      <c r="D976" s="765">
        <v>3</v>
      </c>
      <c r="E976" s="765" t="s">
        <v>5192</v>
      </c>
      <c r="F976" s="765" t="s">
        <v>5193</v>
      </c>
      <c r="G976" s="765" t="s">
        <v>5194</v>
      </c>
    </row>
    <row r="977" spans="1:7" ht="15">
      <c r="A977" s="765" t="s">
        <v>90</v>
      </c>
      <c r="B977" s="765" t="s">
        <v>97</v>
      </c>
      <c r="C977" s="765" t="s">
        <v>2659</v>
      </c>
      <c r="D977" s="765">
        <v>1</v>
      </c>
      <c r="E977" s="765" t="s">
        <v>5195</v>
      </c>
      <c r="F977" s="765"/>
      <c r="G977" s="765"/>
    </row>
    <row r="978" spans="1:7" ht="15">
      <c r="A978" s="765" t="s">
        <v>90</v>
      </c>
      <c r="B978" s="765" t="s">
        <v>97</v>
      </c>
      <c r="C978" s="765" t="s">
        <v>2659</v>
      </c>
      <c r="D978" s="765">
        <v>2</v>
      </c>
      <c r="E978" s="765" t="s">
        <v>5196</v>
      </c>
      <c r="F978" s="765"/>
      <c r="G978" s="765"/>
    </row>
    <row r="979" spans="1:7" ht="15">
      <c r="A979" s="765" t="s">
        <v>90</v>
      </c>
      <c r="B979" s="765" t="s">
        <v>97</v>
      </c>
      <c r="C979" s="765" t="s">
        <v>2659</v>
      </c>
      <c r="D979" s="765">
        <v>3</v>
      </c>
      <c r="E979" s="765" t="s">
        <v>5197</v>
      </c>
      <c r="F979" s="765"/>
      <c r="G979" s="765"/>
    </row>
    <row r="980" spans="1:7" ht="15">
      <c r="A980" s="765" t="s">
        <v>90</v>
      </c>
      <c r="B980" s="765" t="s">
        <v>97</v>
      </c>
      <c r="C980" s="765" t="s">
        <v>1568</v>
      </c>
      <c r="D980" s="765">
        <v>1</v>
      </c>
      <c r="E980" s="765" t="s">
        <v>5198</v>
      </c>
      <c r="F980" s="765" t="s">
        <v>5199</v>
      </c>
      <c r="G980" s="765" t="s">
        <v>5200</v>
      </c>
    </row>
    <row r="981" spans="1:7" ht="15">
      <c r="A981" s="765" t="s">
        <v>90</v>
      </c>
      <c r="B981" s="765" t="s">
        <v>97</v>
      </c>
      <c r="C981" s="765" t="s">
        <v>1568</v>
      </c>
      <c r="D981" s="765">
        <v>2</v>
      </c>
      <c r="E981" s="765" t="s">
        <v>5201</v>
      </c>
      <c r="F981" s="765" t="s">
        <v>5202</v>
      </c>
      <c r="G981" s="765" t="s">
        <v>5203</v>
      </c>
    </row>
    <row r="982" spans="1:7" ht="15">
      <c r="A982" s="765" t="s">
        <v>90</v>
      </c>
      <c r="B982" s="765" t="s">
        <v>97</v>
      </c>
      <c r="C982" s="765" t="s">
        <v>1568</v>
      </c>
      <c r="D982" s="765">
        <v>3</v>
      </c>
      <c r="E982" s="765" t="s">
        <v>5204</v>
      </c>
      <c r="F982" s="765" t="s">
        <v>5205</v>
      </c>
      <c r="G982" s="765" t="s">
        <v>5206</v>
      </c>
    </row>
    <row r="983" spans="1:7" ht="15">
      <c r="A983" s="765" t="s">
        <v>90</v>
      </c>
      <c r="B983" s="765" t="s">
        <v>97</v>
      </c>
      <c r="C983" s="765" t="s">
        <v>2262</v>
      </c>
      <c r="D983" s="765">
        <v>1</v>
      </c>
      <c r="E983" s="765" t="s">
        <v>5207</v>
      </c>
      <c r="F983" s="765" t="s">
        <v>5208</v>
      </c>
      <c r="G983" s="765" t="s">
        <v>5209</v>
      </c>
    </row>
    <row r="984" spans="1:7" ht="15">
      <c r="A984" s="765" t="s">
        <v>90</v>
      </c>
      <c r="B984" s="765" t="s">
        <v>97</v>
      </c>
      <c r="C984" s="765" t="s">
        <v>2262</v>
      </c>
      <c r="D984" s="765">
        <v>2</v>
      </c>
      <c r="E984" s="765" t="s">
        <v>5210</v>
      </c>
      <c r="F984" s="765" t="s">
        <v>5211</v>
      </c>
      <c r="G984" s="765" t="s">
        <v>5212</v>
      </c>
    </row>
    <row r="985" spans="1:7" ht="15">
      <c r="A985" s="765" t="s">
        <v>90</v>
      </c>
      <c r="B985" s="765" t="s">
        <v>97</v>
      </c>
      <c r="C985" s="765" t="s">
        <v>2262</v>
      </c>
      <c r="D985" s="765">
        <v>3</v>
      </c>
      <c r="E985" s="765" t="s">
        <v>5213</v>
      </c>
      <c r="F985" s="765" t="s">
        <v>5214</v>
      </c>
      <c r="G985" s="765" t="s">
        <v>5215</v>
      </c>
    </row>
    <row r="986" spans="1:7" ht="15">
      <c r="A986" s="765" t="s">
        <v>90</v>
      </c>
      <c r="B986" s="765" t="s">
        <v>97</v>
      </c>
      <c r="C986" s="765" t="s">
        <v>2273</v>
      </c>
      <c r="D986" s="765">
        <v>1</v>
      </c>
      <c r="E986" s="765" t="s">
        <v>5216</v>
      </c>
      <c r="F986" s="765" t="s">
        <v>5217</v>
      </c>
      <c r="G986" s="765" t="s">
        <v>5218</v>
      </c>
    </row>
    <row r="987" spans="1:7" ht="15">
      <c r="A987" s="765" t="s">
        <v>90</v>
      </c>
      <c r="B987" s="765" t="s">
        <v>97</v>
      </c>
      <c r="C987" s="765" t="s">
        <v>2273</v>
      </c>
      <c r="D987" s="765">
        <v>2</v>
      </c>
      <c r="E987" s="765" t="s">
        <v>5219</v>
      </c>
      <c r="F987" s="765" t="s">
        <v>5220</v>
      </c>
      <c r="G987" s="765" t="s">
        <v>5221</v>
      </c>
    </row>
    <row r="988" spans="1:7" ht="15">
      <c r="A988" s="765" t="s">
        <v>90</v>
      </c>
      <c r="B988" s="765" t="s">
        <v>97</v>
      </c>
      <c r="C988" s="765" t="s">
        <v>2273</v>
      </c>
      <c r="D988" s="765">
        <v>3</v>
      </c>
      <c r="E988" s="765" t="s">
        <v>5222</v>
      </c>
      <c r="F988" s="765" t="s">
        <v>5223</v>
      </c>
      <c r="G988" s="765" t="s">
        <v>5224</v>
      </c>
    </row>
    <row r="989" spans="1:7" ht="15">
      <c r="A989" s="765" t="s">
        <v>90</v>
      </c>
      <c r="B989" s="765" t="s">
        <v>97</v>
      </c>
      <c r="C989" s="765" t="s">
        <v>2284</v>
      </c>
      <c r="D989" s="765">
        <v>1</v>
      </c>
      <c r="E989" s="765" t="s">
        <v>5225</v>
      </c>
      <c r="F989" s="765" t="s">
        <v>5226</v>
      </c>
      <c r="G989" s="765" t="s">
        <v>5227</v>
      </c>
    </row>
    <row r="990" spans="1:7" ht="15">
      <c r="A990" s="765" t="s">
        <v>90</v>
      </c>
      <c r="B990" s="765" t="s">
        <v>97</v>
      </c>
      <c r="C990" s="765" t="s">
        <v>2284</v>
      </c>
      <c r="D990" s="765">
        <v>2</v>
      </c>
      <c r="E990" s="765" t="s">
        <v>5228</v>
      </c>
      <c r="F990" s="765" t="s">
        <v>5229</v>
      </c>
      <c r="G990" s="765" t="s">
        <v>5230</v>
      </c>
    </row>
    <row r="991" spans="1:7" ht="15">
      <c r="A991" s="765" t="s">
        <v>90</v>
      </c>
      <c r="B991" s="765" t="s">
        <v>97</v>
      </c>
      <c r="C991" s="765" t="s">
        <v>2284</v>
      </c>
      <c r="D991" s="765">
        <v>3</v>
      </c>
      <c r="E991" s="765" t="s">
        <v>5231</v>
      </c>
      <c r="F991" s="765" t="s">
        <v>5232</v>
      </c>
      <c r="G991" s="765" t="s">
        <v>5233</v>
      </c>
    </row>
    <row r="992" spans="1:7" ht="15">
      <c r="A992" s="765" t="s">
        <v>90</v>
      </c>
      <c r="B992" s="765" t="s">
        <v>1482</v>
      </c>
      <c r="C992" s="765" t="s">
        <v>2659</v>
      </c>
      <c r="D992" s="765">
        <v>1</v>
      </c>
      <c r="E992" s="765" t="s">
        <v>5234</v>
      </c>
      <c r="F992" s="765"/>
      <c r="G992" s="765"/>
    </row>
    <row r="993" spans="1:7" ht="15">
      <c r="A993" s="765" t="s">
        <v>90</v>
      </c>
      <c r="B993" s="765" t="s">
        <v>1482</v>
      </c>
      <c r="C993" s="765" t="s">
        <v>2659</v>
      </c>
      <c r="D993" s="765">
        <v>2</v>
      </c>
      <c r="E993" s="765" t="s">
        <v>5235</v>
      </c>
      <c r="F993" s="765"/>
      <c r="G993" s="765"/>
    </row>
    <row r="994" spans="1:7" ht="15">
      <c r="A994" s="765" t="s">
        <v>90</v>
      </c>
      <c r="B994" s="765" t="s">
        <v>1482</v>
      </c>
      <c r="C994" s="765" t="s">
        <v>2659</v>
      </c>
      <c r="D994" s="765">
        <v>3</v>
      </c>
      <c r="E994" s="765" t="s">
        <v>5236</v>
      </c>
      <c r="F994" s="765"/>
      <c r="G994" s="765"/>
    </row>
    <row r="995" spans="1:7" ht="15">
      <c r="A995" s="765" t="s">
        <v>90</v>
      </c>
      <c r="B995" s="765" t="s">
        <v>1482</v>
      </c>
      <c r="C995" s="765" t="s">
        <v>1568</v>
      </c>
      <c r="D995" s="765">
        <v>1</v>
      </c>
      <c r="E995" s="765" t="s">
        <v>5237</v>
      </c>
      <c r="F995" s="765" t="s">
        <v>5238</v>
      </c>
      <c r="G995" s="765" t="s">
        <v>5239</v>
      </c>
    </row>
    <row r="996" spans="1:7" ht="15">
      <c r="A996" s="765" t="s">
        <v>90</v>
      </c>
      <c r="B996" s="765" t="s">
        <v>1482</v>
      </c>
      <c r="C996" s="765" t="s">
        <v>1568</v>
      </c>
      <c r="D996" s="765">
        <v>2</v>
      </c>
      <c r="E996" s="765" t="s">
        <v>5240</v>
      </c>
      <c r="F996" s="765" t="s">
        <v>5241</v>
      </c>
      <c r="G996" s="765" t="s">
        <v>5242</v>
      </c>
    </row>
    <row r="997" spans="1:7" ht="15">
      <c r="A997" s="765" t="s">
        <v>90</v>
      </c>
      <c r="B997" s="765" t="s">
        <v>1482</v>
      </c>
      <c r="C997" s="765" t="s">
        <v>1568</v>
      </c>
      <c r="D997" s="765">
        <v>3</v>
      </c>
      <c r="E997" s="765" t="s">
        <v>5243</v>
      </c>
      <c r="F997" s="765" t="s">
        <v>5244</v>
      </c>
      <c r="G997" s="765" t="s">
        <v>5245</v>
      </c>
    </row>
    <row r="998" spans="1:7" ht="15">
      <c r="A998" s="765" t="s">
        <v>90</v>
      </c>
      <c r="B998" s="765" t="s">
        <v>1482</v>
      </c>
      <c r="C998" s="765" t="s">
        <v>2262</v>
      </c>
      <c r="D998" s="765">
        <v>1</v>
      </c>
      <c r="E998" s="765" t="s">
        <v>5246</v>
      </c>
      <c r="F998" s="765" t="s">
        <v>5247</v>
      </c>
      <c r="G998" s="765" t="s">
        <v>5248</v>
      </c>
    </row>
    <row r="999" spans="1:7" ht="15">
      <c r="A999" s="765" t="s">
        <v>90</v>
      </c>
      <c r="B999" s="765" t="s">
        <v>1482</v>
      </c>
      <c r="C999" s="765" t="s">
        <v>2262</v>
      </c>
      <c r="D999" s="765">
        <v>2</v>
      </c>
      <c r="E999" s="765" t="s">
        <v>5249</v>
      </c>
      <c r="F999" s="765" t="s">
        <v>5250</v>
      </c>
      <c r="G999" s="765" t="s">
        <v>5251</v>
      </c>
    </row>
    <row r="1000" spans="1:7" ht="15">
      <c r="A1000" s="765" t="s">
        <v>90</v>
      </c>
      <c r="B1000" s="765" t="s">
        <v>1482</v>
      </c>
      <c r="C1000" s="765" t="s">
        <v>2262</v>
      </c>
      <c r="D1000" s="765">
        <v>3</v>
      </c>
      <c r="E1000" s="765" t="s">
        <v>5252</v>
      </c>
      <c r="F1000" s="765" t="s">
        <v>5253</v>
      </c>
      <c r="G1000" s="765" t="s">
        <v>5254</v>
      </c>
    </row>
    <row r="1001" spans="1:7" ht="15">
      <c r="A1001" s="765" t="s">
        <v>90</v>
      </c>
      <c r="B1001" s="765" t="s">
        <v>1482</v>
      </c>
      <c r="C1001" s="765" t="s">
        <v>2273</v>
      </c>
      <c r="D1001" s="765">
        <v>1</v>
      </c>
      <c r="E1001" s="765" t="s">
        <v>5255</v>
      </c>
      <c r="F1001" s="765" t="s">
        <v>5256</v>
      </c>
      <c r="G1001" s="765" t="s">
        <v>5257</v>
      </c>
    </row>
    <row r="1002" spans="1:7" ht="15">
      <c r="A1002" s="765" t="s">
        <v>90</v>
      </c>
      <c r="B1002" s="765" t="s">
        <v>1482</v>
      </c>
      <c r="C1002" s="765" t="s">
        <v>2273</v>
      </c>
      <c r="D1002" s="765">
        <v>2</v>
      </c>
      <c r="E1002" s="765" t="s">
        <v>5258</v>
      </c>
      <c r="F1002" s="765" t="s">
        <v>5259</v>
      </c>
      <c r="G1002" s="765" t="s">
        <v>5260</v>
      </c>
    </row>
    <row r="1003" spans="1:7" ht="15">
      <c r="A1003" s="765" t="s">
        <v>90</v>
      </c>
      <c r="B1003" s="765" t="s">
        <v>1482</v>
      </c>
      <c r="C1003" s="765" t="s">
        <v>2273</v>
      </c>
      <c r="D1003" s="765">
        <v>3</v>
      </c>
      <c r="E1003" s="765" t="s">
        <v>5261</v>
      </c>
      <c r="F1003" s="765" t="s">
        <v>5262</v>
      </c>
      <c r="G1003" s="765" t="s">
        <v>5263</v>
      </c>
    </row>
    <row r="1004" spans="1:7" ht="15">
      <c r="A1004" s="765" t="s">
        <v>90</v>
      </c>
      <c r="B1004" s="765" t="s">
        <v>1482</v>
      </c>
      <c r="C1004" s="765" t="s">
        <v>2284</v>
      </c>
      <c r="D1004" s="765">
        <v>1</v>
      </c>
      <c r="E1004" s="765" t="s">
        <v>5264</v>
      </c>
      <c r="F1004" s="765" t="s">
        <v>5265</v>
      </c>
      <c r="G1004" s="765" t="s">
        <v>5266</v>
      </c>
    </row>
    <row r="1005" spans="1:7" ht="15">
      <c r="A1005" s="765" t="s">
        <v>90</v>
      </c>
      <c r="B1005" s="765" t="s">
        <v>1482</v>
      </c>
      <c r="C1005" s="765" t="s">
        <v>2284</v>
      </c>
      <c r="D1005" s="765">
        <v>2</v>
      </c>
      <c r="E1005" s="765" t="s">
        <v>5267</v>
      </c>
      <c r="F1005" s="765" t="s">
        <v>5268</v>
      </c>
      <c r="G1005" s="765" t="s">
        <v>5269</v>
      </c>
    </row>
    <row r="1006" spans="1:7" ht="15">
      <c r="A1006" s="765" t="s">
        <v>90</v>
      </c>
      <c r="B1006" s="765" t="s">
        <v>1482</v>
      </c>
      <c r="C1006" s="765" t="s">
        <v>2284</v>
      </c>
      <c r="D1006" s="765">
        <v>3</v>
      </c>
      <c r="E1006" s="765" t="s">
        <v>5270</v>
      </c>
      <c r="F1006" s="765" t="s">
        <v>5271</v>
      </c>
      <c r="G1006" s="765" t="s">
        <v>5272</v>
      </c>
    </row>
    <row r="1007" spans="1:7" ht="15">
      <c r="A1007" s="765" t="s">
        <v>99</v>
      </c>
      <c r="B1007" s="765" t="s">
        <v>1483</v>
      </c>
      <c r="C1007" s="765" t="s">
        <v>2659</v>
      </c>
      <c r="D1007" s="765">
        <v>1</v>
      </c>
      <c r="E1007" s="765" t="s">
        <v>5273</v>
      </c>
      <c r="F1007" s="765"/>
      <c r="G1007" s="765"/>
    </row>
    <row r="1008" spans="1:7" ht="15">
      <c r="A1008" s="765" t="s">
        <v>99</v>
      </c>
      <c r="B1008" s="765" t="s">
        <v>1483</v>
      </c>
      <c r="C1008" s="765" t="s">
        <v>2659</v>
      </c>
      <c r="D1008" s="765">
        <v>2</v>
      </c>
      <c r="E1008" s="765" t="s">
        <v>5274</v>
      </c>
      <c r="F1008" s="765"/>
      <c r="G1008" s="765"/>
    </row>
    <row r="1009" spans="1:7" ht="15">
      <c r="A1009" s="765" t="s">
        <v>99</v>
      </c>
      <c r="B1009" s="765" t="s">
        <v>1483</v>
      </c>
      <c r="C1009" s="765" t="s">
        <v>2659</v>
      </c>
      <c r="D1009" s="765">
        <v>3</v>
      </c>
      <c r="E1009" s="765" t="s">
        <v>5275</v>
      </c>
      <c r="F1009" s="765"/>
      <c r="G1009" s="765"/>
    </row>
    <row r="1010" spans="1:7" ht="15">
      <c r="A1010" s="765" t="s">
        <v>99</v>
      </c>
      <c r="B1010" s="765" t="s">
        <v>1483</v>
      </c>
      <c r="C1010" s="765" t="s">
        <v>1568</v>
      </c>
      <c r="D1010" s="765">
        <v>1</v>
      </c>
      <c r="E1010" s="765" t="s">
        <v>5276</v>
      </c>
      <c r="F1010" s="765" t="s">
        <v>5277</v>
      </c>
      <c r="G1010" s="765" t="s">
        <v>5278</v>
      </c>
    </row>
    <row r="1011" spans="1:7" ht="15">
      <c r="A1011" s="765" t="s">
        <v>99</v>
      </c>
      <c r="B1011" s="765" t="s">
        <v>1483</v>
      </c>
      <c r="C1011" s="765" t="s">
        <v>1568</v>
      </c>
      <c r="D1011" s="765">
        <v>2</v>
      </c>
      <c r="E1011" s="765" t="s">
        <v>5279</v>
      </c>
      <c r="F1011" s="765" t="s">
        <v>5280</v>
      </c>
      <c r="G1011" s="765" t="s">
        <v>5281</v>
      </c>
    </row>
    <row r="1012" spans="1:7" ht="15">
      <c r="A1012" s="765" t="s">
        <v>99</v>
      </c>
      <c r="B1012" s="765" t="s">
        <v>1483</v>
      </c>
      <c r="C1012" s="765" t="s">
        <v>1568</v>
      </c>
      <c r="D1012" s="765">
        <v>3</v>
      </c>
      <c r="E1012" s="765" t="s">
        <v>5282</v>
      </c>
      <c r="F1012" s="765" t="s">
        <v>5283</v>
      </c>
      <c r="G1012" s="765" t="s">
        <v>5284</v>
      </c>
    </row>
    <row r="1013" spans="1:7" ht="15">
      <c r="A1013" s="765" t="s">
        <v>99</v>
      </c>
      <c r="B1013" s="765" t="s">
        <v>1483</v>
      </c>
      <c r="C1013" s="765" t="s">
        <v>2262</v>
      </c>
      <c r="D1013" s="765">
        <v>1</v>
      </c>
      <c r="E1013" s="765" t="s">
        <v>5285</v>
      </c>
      <c r="F1013" s="765" t="s">
        <v>5286</v>
      </c>
      <c r="G1013" s="765" t="s">
        <v>5287</v>
      </c>
    </row>
    <row r="1014" spans="1:7" ht="15">
      <c r="A1014" s="765" t="s">
        <v>99</v>
      </c>
      <c r="B1014" s="765" t="s">
        <v>1483</v>
      </c>
      <c r="C1014" s="765" t="s">
        <v>2262</v>
      </c>
      <c r="D1014" s="765">
        <v>2</v>
      </c>
      <c r="E1014" s="765" t="s">
        <v>5288</v>
      </c>
      <c r="F1014" s="765" t="s">
        <v>5289</v>
      </c>
      <c r="G1014" s="765" t="s">
        <v>5290</v>
      </c>
    </row>
    <row r="1015" spans="1:7" ht="15">
      <c r="A1015" s="765" t="s">
        <v>99</v>
      </c>
      <c r="B1015" s="765" t="s">
        <v>1483</v>
      </c>
      <c r="C1015" s="765" t="s">
        <v>2262</v>
      </c>
      <c r="D1015" s="765">
        <v>3</v>
      </c>
      <c r="E1015" s="765" t="s">
        <v>5291</v>
      </c>
      <c r="F1015" s="765" t="s">
        <v>5292</v>
      </c>
      <c r="G1015" s="765" t="s">
        <v>5293</v>
      </c>
    </row>
    <row r="1016" spans="1:7" ht="15">
      <c r="A1016" s="765" t="s">
        <v>99</v>
      </c>
      <c r="B1016" s="765" t="s">
        <v>1483</v>
      </c>
      <c r="C1016" s="765" t="s">
        <v>2273</v>
      </c>
      <c r="D1016" s="765">
        <v>1</v>
      </c>
      <c r="E1016" s="765" t="s">
        <v>5294</v>
      </c>
      <c r="F1016" s="765" t="s">
        <v>5295</v>
      </c>
      <c r="G1016" s="765" t="s">
        <v>5296</v>
      </c>
    </row>
    <row r="1017" spans="1:7" ht="15">
      <c r="A1017" s="765" t="s">
        <v>99</v>
      </c>
      <c r="B1017" s="765" t="s">
        <v>1483</v>
      </c>
      <c r="C1017" s="765" t="s">
        <v>2273</v>
      </c>
      <c r="D1017" s="765">
        <v>2</v>
      </c>
      <c r="E1017" s="765" t="s">
        <v>5297</v>
      </c>
      <c r="F1017" s="765" t="s">
        <v>5298</v>
      </c>
      <c r="G1017" s="765" t="s">
        <v>5299</v>
      </c>
    </row>
    <row r="1018" spans="1:7" ht="15">
      <c r="A1018" s="765" t="s">
        <v>99</v>
      </c>
      <c r="B1018" s="765" t="s">
        <v>1483</v>
      </c>
      <c r="C1018" s="765" t="s">
        <v>2273</v>
      </c>
      <c r="D1018" s="765">
        <v>3</v>
      </c>
      <c r="E1018" s="765" t="s">
        <v>5300</v>
      </c>
      <c r="F1018" s="765" t="s">
        <v>5301</v>
      </c>
      <c r="G1018" s="765" t="s">
        <v>5302</v>
      </c>
    </row>
    <row r="1019" spans="1:7" ht="15">
      <c r="A1019" s="765" t="s">
        <v>99</v>
      </c>
      <c r="B1019" s="765" t="s">
        <v>1483</v>
      </c>
      <c r="C1019" s="765" t="s">
        <v>2284</v>
      </c>
      <c r="D1019" s="765">
        <v>1</v>
      </c>
      <c r="E1019" s="765" t="s">
        <v>5303</v>
      </c>
      <c r="F1019" s="765" t="s">
        <v>5304</v>
      </c>
      <c r="G1019" s="765" t="s">
        <v>5305</v>
      </c>
    </row>
    <row r="1020" spans="1:7" ht="15">
      <c r="A1020" s="765" t="s">
        <v>99</v>
      </c>
      <c r="B1020" s="765" t="s">
        <v>1483</v>
      </c>
      <c r="C1020" s="765" t="s">
        <v>2284</v>
      </c>
      <c r="D1020" s="765">
        <v>2</v>
      </c>
      <c r="E1020" s="765" t="s">
        <v>5306</v>
      </c>
      <c r="F1020" s="765" t="s">
        <v>5307</v>
      </c>
      <c r="G1020" s="765" t="s">
        <v>5308</v>
      </c>
    </row>
    <row r="1021" spans="1:7" ht="15">
      <c r="A1021" s="765" t="s">
        <v>99</v>
      </c>
      <c r="B1021" s="765" t="s">
        <v>1483</v>
      </c>
      <c r="C1021" s="765" t="s">
        <v>2284</v>
      </c>
      <c r="D1021" s="765">
        <v>3</v>
      </c>
      <c r="E1021" s="765" t="s">
        <v>5309</v>
      </c>
      <c r="F1021" s="765" t="s">
        <v>5310</v>
      </c>
      <c r="G1021" s="765" t="s">
        <v>5311</v>
      </c>
    </row>
    <row r="1022" spans="1:7" ht="15">
      <c r="A1022" s="765" t="s">
        <v>99</v>
      </c>
      <c r="B1022" s="765" t="s">
        <v>1484</v>
      </c>
      <c r="C1022" s="765" t="s">
        <v>2659</v>
      </c>
      <c r="D1022" s="765">
        <v>1</v>
      </c>
      <c r="E1022" s="765" t="s">
        <v>5312</v>
      </c>
      <c r="F1022" s="765"/>
      <c r="G1022" s="765"/>
    </row>
    <row r="1023" spans="1:7" ht="15">
      <c r="A1023" s="765" t="s">
        <v>99</v>
      </c>
      <c r="B1023" s="765" t="s">
        <v>1484</v>
      </c>
      <c r="C1023" s="765" t="s">
        <v>2659</v>
      </c>
      <c r="D1023" s="765">
        <v>2</v>
      </c>
      <c r="E1023" s="765" t="s">
        <v>5313</v>
      </c>
      <c r="F1023" s="765"/>
      <c r="G1023" s="765"/>
    </row>
    <row r="1024" spans="1:7" ht="15">
      <c r="A1024" s="765" t="s">
        <v>99</v>
      </c>
      <c r="B1024" s="765" t="s">
        <v>1484</v>
      </c>
      <c r="C1024" s="765" t="s">
        <v>2659</v>
      </c>
      <c r="D1024" s="765">
        <v>3</v>
      </c>
      <c r="E1024" s="765" t="s">
        <v>5314</v>
      </c>
      <c r="F1024" s="765"/>
      <c r="G1024" s="765"/>
    </row>
    <row r="1025" spans="1:7" ht="15">
      <c r="A1025" s="765" t="s">
        <v>99</v>
      </c>
      <c r="B1025" s="765" t="s">
        <v>1484</v>
      </c>
      <c r="C1025" s="765" t="s">
        <v>1568</v>
      </c>
      <c r="D1025" s="765">
        <v>1</v>
      </c>
      <c r="E1025" s="765" t="s">
        <v>5315</v>
      </c>
      <c r="F1025" s="765" t="s">
        <v>5316</v>
      </c>
      <c r="G1025" s="765" t="s">
        <v>5317</v>
      </c>
    </row>
    <row r="1026" spans="1:7" ht="15">
      <c r="A1026" s="765" t="s">
        <v>99</v>
      </c>
      <c r="B1026" s="765" t="s">
        <v>1484</v>
      </c>
      <c r="C1026" s="765" t="s">
        <v>1568</v>
      </c>
      <c r="D1026" s="765">
        <v>2</v>
      </c>
      <c r="E1026" s="765" t="s">
        <v>5318</v>
      </c>
      <c r="F1026" s="765" t="s">
        <v>5319</v>
      </c>
      <c r="G1026" s="765" t="s">
        <v>5320</v>
      </c>
    </row>
    <row r="1027" spans="1:7" ht="15">
      <c r="A1027" s="765" t="s">
        <v>99</v>
      </c>
      <c r="B1027" s="765" t="s">
        <v>1484</v>
      </c>
      <c r="C1027" s="765" t="s">
        <v>1568</v>
      </c>
      <c r="D1027" s="765">
        <v>3</v>
      </c>
      <c r="E1027" s="765" t="s">
        <v>5321</v>
      </c>
      <c r="F1027" s="765" t="s">
        <v>5322</v>
      </c>
      <c r="G1027" s="765" t="s">
        <v>5323</v>
      </c>
    </row>
    <row r="1028" spans="1:7" ht="15">
      <c r="A1028" s="765" t="s">
        <v>99</v>
      </c>
      <c r="B1028" s="765" t="s">
        <v>1484</v>
      </c>
      <c r="C1028" s="765" t="s">
        <v>2262</v>
      </c>
      <c r="D1028" s="765">
        <v>1</v>
      </c>
      <c r="E1028" s="765" t="s">
        <v>5324</v>
      </c>
      <c r="F1028" s="765" t="s">
        <v>5325</v>
      </c>
      <c r="G1028" s="765" t="s">
        <v>5326</v>
      </c>
    </row>
    <row r="1029" spans="1:7" ht="15">
      <c r="A1029" s="765" t="s">
        <v>99</v>
      </c>
      <c r="B1029" s="765" t="s">
        <v>1484</v>
      </c>
      <c r="C1029" s="765" t="s">
        <v>2262</v>
      </c>
      <c r="D1029" s="765">
        <v>2</v>
      </c>
      <c r="E1029" s="765" t="s">
        <v>5327</v>
      </c>
      <c r="F1029" s="765" t="s">
        <v>5328</v>
      </c>
      <c r="G1029" s="765" t="s">
        <v>5329</v>
      </c>
    </row>
    <row r="1030" spans="1:7" ht="15">
      <c r="A1030" s="765" t="s">
        <v>99</v>
      </c>
      <c r="B1030" s="765" t="s">
        <v>1484</v>
      </c>
      <c r="C1030" s="765" t="s">
        <v>2262</v>
      </c>
      <c r="D1030" s="765">
        <v>3</v>
      </c>
      <c r="E1030" s="765" t="s">
        <v>5330</v>
      </c>
      <c r="F1030" s="765" t="s">
        <v>5331</v>
      </c>
      <c r="G1030" s="765" t="s">
        <v>5332</v>
      </c>
    </row>
    <row r="1031" spans="1:7" ht="15">
      <c r="A1031" s="765" t="s">
        <v>99</v>
      </c>
      <c r="B1031" s="765" t="s">
        <v>1484</v>
      </c>
      <c r="C1031" s="765" t="s">
        <v>2273</v>
      </c>
      <c r="D1031" s="765">
        <v>1</v>
      </c>
      <c r="E1031" s="765" t="s">
        <v>5333</v>
      </c>
      <c r="F1031" s="765" t="s">
        <v>5334</v>
      </c>
      <c r="G1031" s="765" t="s">
        <v>5335</v>
      </c>
    </row>
    <row r="1032" spans="1:7" ht="15">
      <c r="A1032" s="765" t="s">
        <v>99</v>
      </c>
      <c r="B1032" s="765" t="s">
        <v>1484</v>
      </c>
      <c r="C1032" s="765" t="s">
        <v>2273</v>
      </c>
      <c r="D1032" s="765">
        <v>2</v>
      </c>
      <c r="E1032" s="765" t="s">
        <v>5336</v>
      </c>
      <c r="F1032" s="765" t="s">
        <v>5337</v>
      </c>
      <c r="G1032" s="765" t="s">
        <v>5338</v>
      </c>
    </row>
    <row r="1033" spans="1:7" ht="15">
      <c r="A1033" s="765" t="s">
        <v>99</v>
      </c>
      <c r="B1033" s="765" t="s">
        <v>1484</v>
      </c>
      <c r="C1033" s="765" t="s">
        <v>2273</v>
      </c>
      <c r="D1033" s="765">
        <v>3</v>
      </c>
      <c r="E1033" s="765" t="s">
        <v>5339</v>
      </c>
      <c r="F1033" s="765" t="s">
        <v>5340</v>
      </c>
      <c r="G1033" s="765" t="s">
        <v>5341</v>
      </c>
    </row>
    <row r="1034" spans="1:7" ht="15">
      <c r="A1034" s="765" t="s">
        <v>99</v>
      </c>
      <c r="B1034" s="765" t="s">
        <v>1484</v>
      </c>
      <c r="C1034" s="765" t="s">
        <v>2284</v>
      </c>
      <c r="D1034" s="765">
        <v>1</v>
      </c>
      <c r="E1034" s="765" t="s">
        <v>5342</v>
      </c>
      <c r="F1034" s="765" t="s">
        <v>5343</v>
      </c>
      <c r="G1034" s="765" t="s">
        <v>5344</v>
      </c>
    </row>
    <row r="1035" spans="1:7" ht="15">
      <c r="A1035" s="765" t="s">
        <v>99</v>
      </c>
      <c r="B1035" s="765" t="s">
        <v>1484</v>
      </c>
      <c r="C1035" s="765" t="s">
        <v>2284</v>
      </c>
      <c r="D1035" s="765">
        <v>2</v>
      </c>
      <c r="E1035" s="765" t="s">
        <v>5345</v>
      </c>
      <c r="F1035" s="765" t="s">
        <v>5346</v>
      </c>
      <c r="G1035" s="765" t="s">
        <v>5347</v>
      </c>
    </row>
    <row r="1036" spans="1:7" ht="15">
      <c r="A1036" s="765" t="s">
        <v>99</v>
      </c>
      <c r="B1036" s="765" t="s">
        <v>1484</v>
      </c>
      <c r="C1036" s="765" t="s">
        <v>2284</v>
      </c>
      <c r="D1036" s="765">
        <v>3</v>
      </c>
      <c r="E1036" s="765" t="s">
        <v>5348</v>
      </c>
      <c r="F1036" s="765" t="s">
        <v>5349</v>
      </c>
      <c r="G1036" s="765" t="s">
        <v>5350</v>
      </c>
    </row>
    <row r="1037" spans="1:7" ht="15">
      <c r="A1037" s="765" t="s">
        <v>99</v>
      </c>
      <c r="B1037" s="765" t="s">
        <v>1485</v>
      </c>
      <c r="C1037" s="765" t="s">
        <v>2659</v>
      </c>
      <c r="D1037" s="765">
        <v>1</v>
      </c>
      <c r="E1037" s="765" t="s">
        <v>5351</v>
      </c>
      <c r="F1037" s="765"/>
      <c r="G1037" s="765"/>
    </row>
    <row r="1038" spans="1:7" ht="15">
      <c r="A1038" s="765" t="s">
        <v>99</v>
      </c>
      <c r="B1038" s="765" t="s">
        <v>1485</v>
      </c>
      <c r="C1038" s="765" t="s">
        <v>2659</v>
      </c>
      <c r="D1038" s="765">
        <v>2</v>
      </c>
      <c r="E1038" s="765" t="s">
        <v>5352</v>
      </c>
      <c r="F1038" s="765"/>
      <c r="G1038" s="765"/>
    </row>
    <row r="1039" spans="1:7" ht="15">
      <c r="A1039" s="765" t="s">
        <v>99</v>
      </c>
      <c r="B1039" s="765" t="s">
        <v>1485</v>
      </c>
      <c r="C1039" s="765" t="s">
        <v>2659</v>
      </c>
      <c r="D1039" s="765">
        <v>3</v>
      </c>
      <c r="E1039" s="765" t="s">
        <v>5353</v>
      </c>
      <c r="F1039" s="765"/>
      <c r="G1039" s="765"/>
    </row>
    <row r="1040" spans="1:7" ht="15">
      <c r="A1040" s="765" t="s">
        <v>99</v>
      </c>
      <c r="B1040" s="765" t="s">
        <v>1485</v>
      </c>
      <c r="C1040" s="765" t="s">
        <v>1568</v>
      </c>
      <c r="D1040" s="765">
        <v>1</v>
      </c>
      <c r="E1040" s="765" t="s">
        <v>5354</v>
      </c>
      <c r="F1040" s="765" t="s">
        <v>5355</v>
      </c>
      <c r="G1040" s="765" t="s">
        <v>5356</v>
      </c>
    </row>
    <row r="1041" spans="1:7" ht="15">
      <c r="A1041" s="765" t="s">
        <v>99</v>
      </c>
      <c r="B1041" s="765" t="s">
        <v>1485</v>
      </c>
      <c r="C1041" s="765" t="s">
        <v>1568</v>
      </c>
      <c r="D1041" s="765">
        <v>2</v>
      </c>
      <c r="E1041" s="765" t="s">
        <v>5357</v>
      </c>
      <c r="F1041" s="765" t="s">
        <v>5358</v>
      </c>
      <c r="G1041" s="765" t="s">
        <v>5359</v>
      </c>
    </row>
    <row r="1042" spans="1:7" ht="15">
      <c r="A1042" s="765" t="s">
        <v>99</v>
      </c>
      <c r="B1042" s="765" t="s">
        <v>1485</v>
      </c>
      <c r="C1042" s="765" t="s">
        <v>1568</v>
      </c>
      <c r="D1042" s="765">
        <v>3</v>
      </c>
      <c r="E1042" s="765" t="s">
        <v>5360</v>
      </c>
      <c r="F1042" s="765" t="s">
        <v>5361</v>
      </c>
      <c r="G1042" s="765" t="s">
        <v>5362</v>
      </c>
    </row>
    <row r="1043" spans="1:7" ht="15">
      <c r="A1043" s="765" t="s">
        <v>99</v>
      </c>
      <c r="B1043" s="765" t="s">
        <v>1485</v>
      </c>
      <c r="C1043" s="765" t="s">
        <v>2262</v>
      </c>
      <c r="D1043" s="765">
        <v>1</v>
      </c>
      <c r="E1043" s="765" t="s">
        <v>5363</v>
      </c>
      <c r="F1043" s="765" t="s">
        <v>5364</v>
      </c>
      <c r="G1043" s="765" t="s">
        <v>5365</v>
      </c>
    </row>
    <row r="1044" spans="1:7" ht="15">
      <c r="A1044" s="765" t="s">
        <v>99</v>
      </c>
      <c r="B1044" s="765" t="s">
        <v>1485</v>
      </c>
      <c r="C1044" s="765" t="s">
        <v>2262</v>
      </c>
      <c r="D1044" s="765">
        <v>2</v>
      </c>
      <c r="E1044" s="765" t="s">
        <v>5366</v>
      </c>
      <c r="F1044" s="765" t="s">
        <v>5367</v>
      </c>
      <c r="G1044" s="765" t="s">
        <v>5368</v>
      </c>
    </row>
    <row r="1045" spans="1:7" ht="15">
      <c r="A1045" s="765" t="s">
        <v>99</v>
      </c>
      <c r="B1045" s="765" t="s">
        <v>1485</v>
      </c>
      <c r="C1045" s="765" t="s">
        <v>2262</v>
      </c>
      <c r="D1045" s="765">
        <v>3</v>
      </c>
      <c r="E1045" s="765" t="s">
        <v>5369</v>
      </c>
      <c r="F1045" s="765" t="s">
        <v>5370</v>
      </c>
      <c r="G1045" s="765" t="s">
        <v>5371</v>
      </c>
    </row>
    <row r="1046" spans="1:7" ht="15">
      <c r="A1046" s="765" t="s">
        <v>99</v>
      </c>
      <c r="B1046" s="765" t="s">
        <v>1485</v>
      </c>
      <c r="C1046" s="765" t="s">
        <v>2273</v>
      </c>
      <c r="D1046" s="765">
        <v>1</v>
      </c>
      <c r="E1046" s="765" t="s">
        <v>5372</v>
      </c>
      <c r="F1046" s="765" t="s">
        <v>5373</v>
      </c>
      <c r="G1046" s="765" t="s">
        <v>5374</v>
      </c>
    </row>
    <row r="1047" spans="1:7" ht="15">
      <c r="A1047" s="765" t="s">
        <v>99</v>
      </c>
      <c r="B1047" s="765" t="s">
        <v>1485</v>
      </c>
      <c r="C1047" s="765" t="s">
        <v>2273</v>
      </c>
      <c r="D1047" s="765">
        <v>2</v>
      </c>
      <c r="E1047" s="765" t="s">
        <v>5375</v>
      </c>
      <c r="F1047" s="765" t="s">
        <v>5376</v>
      </c>
      <c r="G1047" s="765" t="s">
        <v>5377</v>
      </c>
    </row>
    <row r="1048" spans="1:7" ht="15">
      <c r="A1048" s="765" t="s">
        <v>99</v>
      </c>
      <c r="B1048" s="765" t="s">
        <v>1485</v>
      </c>
      <c r="C1048" s="765" t="s">
        <v>2273</v>
      </c>
      <c r="D1048" s="765">
        <v>3</v>
      </c>
      <c r="E1048" s="765" t="s">
        <v>5378</v>
      </c>
      <c r="F1048" s="765" t="s">
        <v>5379</v>
      </c>
      <c r="G1048" s="765" t="s">
        <v>5380</v>
      </c>
    </row>
    <row r="1049" spans="1:7" ht="15">
      <c r="A1049" s="765" t="s">
        <v>99</v>
      </c>
      <c r="B1049" s="765" t="s">
        <v>1485</v>
      </c>
      <c r="C1049" s="765" t="s">
        <v>2284</v>
      </c>
      <c r="D1049" s="765">
        <v>1</v>
      </c>
      <c r="E1049" s="765" t="s">
        <v>5381</v>
      </c>
      <c r="F1049" s="765" t="s">
        <v>5382</v>
      </c>
      <c r="G1049" s="765" t="s">
        <v>5383</v>
      </c>
    </row>
    <row r="1050" spans="1:7" ht="15">
      <c r="A1050" s="765" t="s">
        <v>99</v>
      </c>
      <c r="B1050" s="765" t="s">
        <v>1485</v>
      </c>
      <c r="C1050" s="765" t="s">
        <v>2284</v>
      </c>
      <c r="D1050" s="765">
        <v>2</v>
      </c>
      <c r="E1050" s="765" t="s">
        <v>5384</v>
      </c>
      <c r="F1050" s="765" t="s">
        <v>5385</v>
      </c>
      <c r="G1050" s="765" t="s">
        <v>5386</v>
      </c>
    </row>
    <row r="1051" spans="1:7" ht="15">
      <c r="A1051" s="765" t="s">
        <v>99</v>
      </c>
      <c r="B1051" s="765" t="s">
        <v>1485</v>
      </c>
      <c r="C1051" s="765" t="s">
        <v>2284</v>
      </c>
      <c r="D1051" s="765">
        <v>3</v>
      </c>
      <c r="E1051" s="765" t="s">
        <v>5387</v>
      </c>
      <c r="F1051" s="765" t="s">
        <v>5388</v>
      </c>
      <c r="G1051" s="765" t="s">
        <v>5389</v>
      </c>
    </row>
    <row r="1052" spans="1:7" ht="15">
      <c r="A1052" s="765" t="s">
        <v>99</v>
      </c>
      <c r="B1052" s="765" t="s">
        <v>87</v>
      </c>
      <c r="C1052" s="765" t="s">
        <v>2659</v>
      </c>
      <c r="D1052" s="765">
        <v>1</v>
      </c>
      <c r="E1052" s="765" t="s">
        <v>5390</v>
      </c>
      <c r="F1052" s="765"/>
      <c r="G1052" s="765"/>
    </row>
    <row r="1053" spans="1:7" ht="15">
      <c r="A1053" s="765" t="s">
        <v>99</v>
      </c>
      <c r="B1053" s="765" t="s">
        <v>87</v>
      </c>
      <c r="C1053" s="765" t="s">
        <v>2659</v>
      </c>
      <c r="D1053" s="765">
        <v>2</v>
      </c>
      <c r="E1053" s="765" t="s">
        <v>5391</v>
      </c>
      <c r="F1053" s="765"/>
      <c r="G1053" s="765"/>
    </row>
    <row r="1054" spans="1:7" ht="15">
      <c r="A1054" s="765" t="s">
        <v>99</v>
      </c>
      <c r="B1054" s="765" t="s">
        <v>87</v>
      </c>
      <c r="C1054" s="765" t="s">
        <v>2659</v>
      </c>
      <c r="D1054" s="765">
        <v>3</v>
      </c>
      <c r="E1054" s="765" t="s">
        <v>5392</v>
      </c>
      <c r="F1054" s="765"/>
      <c r="G1054" s="765"/>
    </row>
    <row r="1055" spans="1:7" ht="15">
      <c r="A1055" s="765" t="s">
        <v>99</v>
      </c>
      <c r="B1055" s="765" t="s">
        <v>87</v>
      </c>
      <c r="C1055" s="765" t="s">
        <v>1568</v>
      </c>
      <c r="D1055" s="765">
        <v>1</v>
      </c>
      <c r="E1055" s="765" t="s">
        <v>5393</v>
      </c>
      <c r="F1055" s="765" t="s">
        <v>5394</v>
      </c>
      <c r="G1055" s="765" t="s">
        <v>5395</v>
      </c>
    </row>
    <row r="1056" spans="1:7" ht="15">
      <c r="A1056" s="765" t="s">
        <v>99</v>
      </c>
      <c r="B1056" s="765" t="s">
        <v>87</v>
      </c>
      <c r="C1056" s="765" t="s">
        <v>1568</v>
      </c>
      <c r="D1056" s="765">
        <v>2</v>
      </c>
      <c r="E1056" s="765" t="s">
        <v>5396</v>
      </c>
      <c r="F1056" s="765" t="s">
        <v>5397</v>
      </c>
      <c r="G1056" s="765" t="s">
        <v>5398</v>
      </c>
    </row>
    <row r="1057" spans="1:7" ht="15">
      <c r="A1057" s="765" t="s">
        <v>99</v>
      </c>
      <c r="B1057" s="765" t="s">
        <v>87</v>
      </c>
      <c r="C1057" s="765" t="s">
        <v>1568</v>
      </c>
      <c r="D1057" s="765">
        <v>3</v>
      </c>
      <c r="E1057" s="765" t="s">
        <v>5399</v>
      </c>
      <c r="F1057" s="765" t="s">
        <v>5400</v>
      </c>
      <c r="G1057" s="765" t="s">
        <v>5401</v>
      </c>
    </row>
    <row r="1058" spans="1:7" ht="15">
      <c r="A1058" s="765" t="s">
        <v>99</v>
      </c>
      <c r="B1058" s="765" t="s">
        <v>87</v>
      </c>
      <c r="C1058" s="765" t="s">
        <v>2262</v>
      </c>
      <c r="D1058" s="765">
        <v>1</v>
      </c>
      <c r="E1058" s="765" t="s">
        <v>5402</v>
      </c>
      <c r="F1058" s="765" t="s">
        <v>5403</v>
      </c>
      <c r="G1058" s="765" t="s">
        <v>5404</v>
      </c>
    </row>
    <row r="1059" spans="1:7" ht="15">
      <c r="A1059" s="765" t="s">
        <v>99</v>
      </c>
      <c r="B1059" s="765" t="s">
        <v>87</v>
      </c>
      <c r="C1059" s="765" t="s">
        <v>2262</v>
      </c>
      <c r="D1059" s="765">
        <v>2</v>
      </c>
      <c r="E1059" s="765" t="s">
        <v>5405</v>
      </c>
      <c r="F1059" s="765" t="s">
        <v>5406</v>
      </c>
      <c r="G1059" s="765" t="s">
        <v>5407</v>
      </c>
    </row>
    <row r="1060" spans="1:7" ht="15">
      <c r="A1060" s="765" t="s">
        <v>99</v>
      </c>
      <c r="B1060" s="765" t="s">
        <v>87</v>
      </c>
      <c r="C1060" s="765" t="s">
        <v>2262</v>
      </c>
      <c r="D1060" s="765">
        <v>3</v>
      </c>
      <c r="E1060" s="765" t="s">
        <v>5408</v>
      </c>
      <c r="F1060" s="765" t="s">
        <v>5409</v>
      </c>
      <c r="G1060" s="765" t="s">
        <v>5410</v>
      </c>
    </row>
    <row r="1061" spans="1:7" ht="15">
      <c r="A1061" s="765" t="s">
        <v>99</v>
      </c>
      <c r="B1061" s="765" t="s">
        <v>87</v>
      </c>
      <c r="C1061" s="765" t="s">
        <v>2273</v>
      </c>
      <c r="D1061" s="765">
        <v>1</v>
      </c>
      <c r="E1061" s="765" t="s">
        <v>4904</v>
      </c>
      <c r="F1061" s="765" t="s">
        <v>4905</v>
      </c>
      <c r="G1061" s="765" t="s">
        <v>4906</v>
      </c>
    </row>
    <row r="1062" spans="1:7" ht="15">
      <c r="A1062" s="765" t="s">
        <v>99</v>
      </c>
      <c r="B1062" s="765" t="s">
        <v>87</v>
      </c>
      <c r="C1062" s="765" t="s">
        <v>2273</v>
      </c>
      <c r="D1062" s="765">
        <v>2</v>
      </c>
      <c r="E1062" s="765" t="s">
        <v>5411</v>
      </c>
      <c r="F1062" s="765" t="s">
        <v>5412</v>
      </c>
      <c r="G1062" s="765" t="s">
        <v>5413</v>
      </c>
    </row>
    <row r="1063" spans="1:7" ht="15">
      <c r="A1063" s="765" t="s">
        <v>99</v>
      </c>
      <c r="B1063" s="765" t="s">
        <v>87</v>
      </c>
      <c r="C1063" s="765" t="s">
        <v>2273</v>
      </c>
      <c r="D1063" s="765">
        <v>3</v>
      </c>
      <c r="E1063" s="765" t="s">
        <v>5414</v>
      </c>
      <c r="F1063" s="765" t="s">
        <v>5415</v>
      </c>
      <c r="G1063" s="765" t="s">
        <v>5416</v>
      </c>
    </row>
    <row r="1064" spans="1:7" ht="15">
      <c r="A1064" s="765" t="s">
        <v>99</v>
      </c>
      <c r="B1064" s="765" t="s">
        <v>87</v>
      </c>
      <c r="C1064" s="765" t="s">
        <v>2284</v>
      </c>
      <c r="D1064" s="765">
        <v>1</v>
      </c>
      <c r="E1064" s="765" t="s">
        <v>5417</v>
      </c>
      <c r="F1064" s="765" t="s">
        <v>5418</v>
      </c>
      <c r="G1064" s="765" t="s">
        <v>5419</v>
      </c>
    </row>
    <row r="1065" spans="1:7" ht="15">
      <c r="A1065" s="765" t="s">
        <v>99</v>
      </c>
      <c r="B1065" s="765" t="s">
        <v>87</v>
      </c>
      <c r="C1065" s="765" t="s">
        <v>2284</v>
      </c>
      <c r="D1065" s="765">
        <v>2</v>
      </c>
      <c r="E1065" s="765" t="s">
        <v>5420</v>
      </c>
      <c r="F1065" s="765" t="s">
        <v>5421</v>
      </c>
      <c r="G1065" s="765" t="s">
        <v>5422</v>
      </c>
    </row>
    <row r="1066" spans="1:7" ht="15">
      <c r="A1066" s="765" t="s">
        <v>99</v>
      </c>
      <c r="B1066" s="765" t="s">
        <v>87</v>
      </c>
      <c r="C1066" s="765" t="s">
        <v>2284</v>
      </c>
      <c r="D1066" s="765">
        <v>3</v>
      </c>
      <c r="E1066" s="765" t="s">
        <v>5423</v>
      </c>
      <c r="F1066" s="765" t="s">
        <v>5424</v>
      </c>
      <c r="G1066" s="765" t="s">
        <v>5425</v>
      </c>
    </row>
    <row r="1067" spans="1:7" ht="15">
      <c r="A1067" s="765" t="s">
        <v>99</v>
      </c>
      <c r="B1067" s="765" t="s">
        <v>102</v>
      </c>
      <c r="C1067" s="765" t="s">
        <v>2659</v>
      </c>
      <c r="D1067" s="765">
        <v>1</v>
      </c>
      <c r="E1067" s="765" t="s">
        <v>5426</v>
      </c>
      <c r="F1067" s="765"/>
      <c r="G1067" s="765"/>
    </row>
    <row r="1068" spans="1:7" ht="15">
      <c r="A1068" s="765" t="s">
        <v>99</v>
      </c>
      <c r="B1068" s="765" t="s">
        <v>102</v>
      </c>
      <c r="C1068" s="765" t="s">
        <v>2659</v>
      </c>
      <c r="D1068" s="765">
        <v>2</v>
      </c>
      <c r="E1068" s="765" t="s">
        <v>5427</v>
      </c>
      <c r="F1068" s="765"/>
      <c r="G1068" s="765"/>
    </row>
    <row r="1069" spans="1:7" ht="15">
      <c r="A1069" s="765" t="s">
        <v>99</v>
      </c>
      <c r="B1069" s="765" t="s">
        <v>102</v>
      </c>
      <c r="C1069" s="765" t="s">
        <v>2659</v>
      </c>
      <c r="D1069" s="765">
        <v>3</v>
      </c>
      <c r="E1069" s="765" t="s">
        <v>5428</v>
      </c>
      <c r="F1069" s="765"/>
      <c r="G1069" s="765"/>
    </row>
    <row r="1070" spans="1:7" ht="15">
      <c r="A1070" s="765" t="s">
        <v>99</v>
      </c>
      <c r="B1070" s="765" t="s">
        <v>102</v>
      </c>
      <c r="C1070" s="765" t="s">
        <v>1568</v>
      </c>
      <c r="D1070" s="765">
        <v>1</v>
      </c>
      <c r="E1070" s="765" t="s">
        <v>5429</v>
      </c>
      <c r="F1070" s="765" t="s">
        <v>5430</v>
      </c>
      <c r="G1070" s="765" t="s">
        <v>5431</v>
      </c>
    </row>
    <row r="1071" spans="1:7" ht="15">
      <c r="A1071" s="765" t="s">
        <v>99</v>
      </c>
      <c r="B1071" s="765" t="s">
        <v>102</v>
      </c>
      <c r="C1071" s="765" t="s">
        <v>1568</v>
      </c>
      <c r="D1071" s="765">
        <v>2</v>
      </c>
      <c r="E1071" s="765" t="s">
        <v>5432</v>
      </c>
      <c r="F1071" s="765" t="s">
        <v>5433</v>
      </c>
      <c r="G1071" s="765" t="s">
        <v>5434</v>
      </c>
    </row>
    <row r="1072" spans="1:7" ht="15">
      <c r="A1072" s="765" t="s">
        <v>99</v>
      </c>
      <c r="B1072" s="765" t="s">
        <v>102</v>
      </c>
      <c r="C1072" s="765" t="s">
        <v>1568</v>
      </c>
      <c r="D1072" s="765">
        <v>3</v>
      </c>
      <c r="E1072" s="765" t="s">
        <v>5435</v>
      </c>
      <c r="F1072" s="765" t="s">
        <v>5436</v>
      </c>
      <c r="G1072" s="765" t="s">
        <v>5437</v>
      </c>
    </row>
    <row r="1073" spans="1:7" ht="15">
      <c r="A1073" s="765" t="s">
        <v>99</v>
      </c>
      <c r="B1073" s="765" t="s">
        <v>102</v>
      </c>
      <c r="C1073" s="765" t="s">
        <v>2262</v>
      </c>
      <c r="D1073" s="765">
        <v>1</v>
      </c>
      <c r="E1073" s="765" t="s">
        <v>5438</v>
      </c>
      <c r="F1073" s="765" t="s">
        <v>5439</v>
      </c>
      <c r="G1073" s="765" t="s">
        <v>5440</v>
      </c>
    </row>
    <row r="1074" spans="1:7" ht="15">
      <c r="A1074" s="765" t="s">
        <v>99</v>
      </c>
      <c r="B1074" s="765" t="s">
        <v>102</v>
      </c>
      <c r="C1074" s="765" t="s">
        <v>2262</v>
      </c>
      <c r="D1074" s="765">
        <v>2</v>
      </c>
      <c r="E1074" s="765" t="s">
        <v>5441</v>
      </c>
      <c r="F1074" s="765" t="s">
        <v>5442</v>
      </c>
      <c r="G1074" s="765" t="s">
        <v>5443</v>
      </c>
    </row>
    <row r="1075" spans="1:7" ht="15">
      <c r="A1075" s="765" t="s">
        <v>99</v>
      </c>
      <c r="B1075" s="765" t="s">
        <v>102</v>
      </c>
      <c r="C1075" s="765" t="s">
        <v>2262</v>
      </c>
      <c r="D1075" s="765">
        <v>3</v>
      </c>
      <c r="E1075" s="765" t="s">
        <v>5444</v>
      </c>
      <c r="F1075" s="765" t="s">
        <v>5445</v>
      </c>
      <c r="G1075" s="765" t="s">
        <v>5446</v>
      </c>
    </row>
    <row r="1076" spans="1:7" ht="15">
      <c r="A1076" s="765" t="s">
        <v>99</v>
      </c>
      <c r="B1076" s="765" t="s">
        <v>102</v>
      </c>
      <c r="C1076" s="765" t="s">
        <v>2273</v>
      </c>
      <c r="D1076" s="765">
        <v>1</v>
      </c>
      <c r="E1076" s="765" t="s">
        <v>5447</v>
      </c>
      <c r="F1076" s="765" t="s">
        <v>5448</v>
      </c>
      <c r="G1076" s="765" t="s">
        <v>5449</v>
      </c>
    </row>
    <row r="1077" spans="1:7" ht="15">
      <c r="A1077" s="765" t="s">
        <v>99</v>
      </c>
      <c r="B1077" s="765" t="s">
        <v>102</v>
      </c>
      <c r="C1077" s="765" t="s">
        <v>2273</v>
      </c>
      <c r="D1077" s="765">
        <v>2</v>
      </c>
      <c r="E1077" s="765" t="s">
        <v>5450</v>
      </c>
      <c r="F1077" s="765" t="s">
        <v>5451</v>
      </c>
      <c r="G1077" s="765" t="s">
        <v>5452</v>
      </c>
    </row>
    <row r="1078" spans="1:7" ht="15">
      <c r="A1078" s="765" t="s">
        <v>99</v>
      </c>
      <c r="B1078" s="765" t="s">
        <v>102</v>
      </c>
      <c r="C1078" s="765" t="s">
        <v>2273</v>
      </c>
      <c r="D1078" s="765">
        <v>3</v>
      </c>
      <c r="E1078" s="765" t="s">
        <v>5453</v>
      </c>
      <c r="F1078" s="765" t="s">
        <v>5454</v>
      </c>
      <c r="G1078" s="765" t="s">
        <v>5455</v>
      </c>
    </row>
    <row r="1079" spans="1:7" ht="15">
      <c r="A1079" s="765" t="s">
        <v>99</v>
      </c>
      <c r="B1079" s="765" t="s">
        <v>102</v>
      </c>
      <c r="C1079" s="765" t="s">
        <v>2284</v>
      </c>
      <c r="D1079" s="765">
        <v>1</v>
      </c>
      <c r="E1079" s="765" t="s">
        <v>5456</v>
      </c>
      <c r="F1079" s="765" t="s">
        <v>5457</v>
      </c>
      <c r="G1079" s="765" t="s">
        <v>5458</v>
      </c>
    </row>
    <row r="1080" spans="1:7" ht="15">
      <c r="A1080" s="765" t="s">
        <v>99</v>
      </c>
      <c r="B1080" s="765" t="s">
        <v>102</v>
      </c>
      <c r="C1080" s="765" t="s">
        <v>2284</v>
      </c>
      <c r="D1080" s="765">
        <v>2</v>
      </c>
      <c r="E1080" s="765" t="s">
        <v>5459</v>
      </c>
      <c r="F1080" s="765" t="s">
        <v>5460</v>
      </c>
      <c r="G1080" s="765" t="s">
        <v>5461</v>
      </c>
    </row>
    <row r="1081" spans="1:7" ht="15">
      <c r="A1081" s="765" t="s">
        <v>99</v>
      </c>
      <c r="B1081" s="765" t="s">
        <v>102</v>
      </c>
      <c r="C1081" s="765" t="s">
        <v>2284</v>
      </c>
      <c r="D1081" s="765">
        <v>3</v>
      </c>
      <c r="E1081" s="765" t="s">
        <v>5462</v>
      </c>
      <c r="F1081" s="765" t="s">
        <v>5463</v>
      </c>
      <c r="G1081" s="765" t="s">
        <v>5464</v>
      </c>
    </row>
    <row r="1082" spans="1:7" ht="15">
      <c r="A1082" s="765" t="s">
        <v>99</v>
      </c>
      <c r="B1082" s="765" t="s">
        <v>103</v>
      </c>
      <c r="C1082" s="765" t="s">
        <v>2659</v>
      </c>
      <c r="D1082" s="765">
        <v>1</v>
      </c>
      <c r="E1082" s="765" t="s">
        <v>5465</v>
      </c>
      <c r="F1082" s="765"/>
      <c r="G1082" s="765"/>
    </row>
    <row r="1083" spans="1:7" ht="15">
      <c r="A1083" s="765" t="s">
        <v>99</v>
      </c>
      <c r="B1083" s="765" t="s">
        <v>103</v>
      </c>
      <c r="C1083" s="765" t="s">
        <v>2659</v>
      </c>
      <c r="D1083" s="765">
        <v>2</v>
      </c>
      <c r="E1083" s="765" t="s">
        <v>5466</v>
      </c>
      <c r="F1083" s="765"/>
      <c r="G1083" s="765"/>
    </row>
    <row r="1084" spans="1:7" ht="15">
      <c r="A1084" s="765" t="s">
        <v>99</v>
      </c>
      <c r="B1084" s="765" t="s">
        <v>103</v>
      </c>
      <c r="C1084" s="765" t="s">
        <v>2659</v>
      </c>
      <c r="D1084" s="765">
        <v>3</v>
      </c>
      <c r="E1084" s="765" t="s">
        <v>5467</v>
      </c>
      <c r="F1084" s="765"/>
      <c r="G1084" s="765"/>
    </row>
    <row r="1085" spans="1:7" ht="15">
      <c r="A1085" s="765" t="s">
        <v>99</v>
      </c>
      <c r="B1085" s="765" t="s">
        <v>103</v>
      </c>
      <c r="C1085" s="765" t="s">
        <v>1568</v>
      </c>
      <c r="D1085" s="765">
        <v>1</v>
      </c>
      <c r="E1085" s="765" t="s">
        <v>5468</v>
      </c>
      <c r="F1085" s="765" t="s">
        <v>5469</v>
      </c>
      <c r="G1085" s="765" t="s">
        <v>5470</v>
      </c>
    </row>
    <row r="1086" spans="1:7" ht="15">
      <c r="A1086" s="765" t="s">
        <v>99</v>
      </c>
      <c r="B1086" s="765" t="s">
        <v>103</v>
      </c>
      <c r="C1086" s="765" t="s">
        <v>1568</v>
      </c>
      <c r="D1086" s="765">
        <v>2</v>
      </c>
      <c r="E1086" s="765" t="s">
        <v>5471</v>
      </c>
      <c r="F1086" s="765" t="s">
        <v>5472</v>
      </c>
      <c r="G1086" s="765" t="s">
        <v>5473</v>
      </c>
    </row>
    <row r="1087" spans="1:7" ht="15">
      <c r="A1087" s="765" t="s">
        <v>99</v>
      </c>
      <c r="B1087" s="765" t="s">
        <v>103</v>
      </c>
      <c r="C1087" s="765" t="s">
        <v>1568</v>
      </c>
      <c r="D1087" s="765">
        <v>3</v>
      </c>
      <c r="E1087" s="765" t="s">
        <v>5474</v>
      </c>
      <c r="F1087" s="765" t="s">
        <v>5475</v>
      </c>
      <c r="G1087" s="765" t="s">
        <v>5476</v>
      </c>
    </row>
    <row r="1088" spans="1:7" ht="15">
      <c r="A1088" s="765" t="s">
        <v>99</v>
      </c>
      <c r="B1088" s="765" t="s">
        <v>103</v>
      </c>
      <c r="C1088" s="765" t="s">
        <v>2262</v>
      </c>
      <c r="D1088" s="765">
        <v>1</v>
      </c>
      <c r="E1088" s="765" t="s">
        <v>5477</v>
      </c>
      <c r="F1088" s="765" t="s">
        <v>5478</v>
      </c>
      <c r="G1088" s="765" t="s">
        <v>5479</v>
      </c>
    </row>
    <row r="1089" spans="1:7" ht="15">
      <c r="A1089" s="765" t="s">
        <v>99</v>
      </c>
      <c r="B1089" s="765" t="s">
        <v>103</v>
      </c>
      <c r="C1089" s="765" t="s">
        <v>2262</v>
      </c>
      <c r="D1089" s="765">
        <v>2</v>
      </c>
      <c r="E1089" s="765" t="s">
        <v>5480</v>
      </c>
      <c r="F1089" s="765" t="s">
        <v>5481</v>
      </c>
      <c r="G1089" s="765" t="s">
        <v>5482</v>
      </c>
    </row>
    <row r="1090" spans="1:7" ht="15">
      <c r="A1090" s="765" t="s">
        <v>99</v>
      </c>
      <c r="B1090" s="765" t="s">
        <v>103</v>
      </c>
      <c r="C1090" s="765" t="s">
        <v>2262</v>
      </c>
      <c r="D1090" s="765">
        <v>3</v>
      </c>
      <c r="E1090" s="765" t="s">
        <v>5483</v>
      </c>
      <c r="F1090" s="765" t="s">
        <v>5484</v>
      </c>
      <c r="G1090" s="765" t="s">
        <v>5485</v>
      </c>
    </row>
    <row r="1091" spans="1:7" ht="15">
      <c r="A1091" s="765" t="s">
        <v>99</v>
      </c>
      <c r="B1091" s="765" t="s">
        <v>103</v>
      </c>
      <c r="C1091" s="765" t="s">
        <v>2273</v>
      </c>
      <c r="D1091" s="765">
        <v>1</v>
      </c>
      <c r="E1091" s="765" t="s">
        <v>5486</v>
      </c>
      <c r="F1091" s="765" t="s">
        <v>5487</v>
      </c>
      <c r="G1091" s="765" t="s">
        <v>5488</v>
      </c>
    </row>
    <row r="1092" spans="1:7" ht="15">
      <c r="A1092" s="765" t="s">
        <v>99</v>
      </c>
      <c r="B1092" s="765" t="s">
        <v>103</v>
      </c>
      <c r="C1092" s="765" t="s">
        <v>2273</v>
      </c>
      <c r="D1092" s="765">
        <v>2</v>
      </c>
      <c r="E1092" s="765" t="s">
        <v>5489</v>
      </c>
      <c r="F1092" s="765" t="s">
        <v>5490</v>
      </c>
      <c r="G1092" s="765" t="s">
        <v>5491</v>
      </c>
    </row>
    <row r="1093" spans="1:7" ht="15">
      <c r="A1093" s="765" t="s">
        <v>99</v>
      </c>
      <c r="B1093" s="765" t="s">
        <v>103</v>
      </c>
      <c r="C1093" s="765" t="s">
        <v>2273</v>
      </c>
      <c r="D1093" s="765">
        <v>3</v>
      </c>
      <c r="E1093" s="765" t="s">
        <v>5492</v>
      </c>
      <c r="F1093" s="765" t="s">
        <v>5493</v>
      </c>
      <c r="G1093" s="765" t="s">
        <v>5494</v>
      </c>
    </row>
    <row r="1094" spans="1:7" ht="15">
      <c r="A1094" s="765" t="s">
        <v>99</v>
      </c>
      <c r="B1094" s="765" t="s">
        <v>103</v>
      </c>
      <c r="C1094" s="765" t="s">
        <v>2284</v>
      </c>
      <c r="D1094" s="765">
        <v>1</v>
      </c>
      <c r="E1094" s="765" t="s">
        <v>5495</v>
      </c>
      <c r="F1094" s="765" t="s">
        <v>5496</v>
      </c>
      <c r="G1094" s="765" t="s">
        <v>5497</v>
      </c>
    </row>
    <row r="1095" spans="1:7" ht="15">
      <c r="A1095" s="765" t="s">
        <v>99</v>
      </c>
      <c r="B1095" s="765" t="s">
        <v>103</v>
      </c>
      <c r="C1095" s="765" t="s">
        <v>2284</v>
      </c>
      <c r="D1095" s="765">
        <v>2</v>
      </c>
      <c r="E1095" s="765" t="s">
        <v>5498</v>
      </c>
      <c r="F1095" s="765" t="s">
        <v>5499</v>
      </c>
      <c r="G1095" s="765" t="s">
        <v>5500</v>
      </c>
    </row>
    <row r="1096" spans="1:7" ht="15">
      <c r="A1096" s="765" t="s">
        <v>99</v>
      </c>
      <c r="B1096" s="765" t="s">
        <v>103</v>
      </c>
      <c r="C1096" s="765" t="s">
        <v>2284</v>
      </c>
      <c r="D1096" s="765">
        <v>3</v>
      </c>
      <c r="E1096" s="765" t="s">
        <v>5501</v>
      </c>
      <c r="F1096" s="765" t="s">
        <v>5502</v>
      </c>
      <c r="G1096" s="765" t="s">
        <v>5503</v>
      </c>
    </row>
    <row r="1097" spans="1:7" ht="15">
      <c r="A1097" s="765" t="s">
        <v>106</v>
      </c>
      <c r="B1097" s="765" t="s">
        <v>107</v>
      </c>
      <c r="C1097" s="765" t="s">
        <v>2659</v>
      </c>
      <c r="D1097" s="765">
        <v>1</v>
      </c>
      <c r="E1097" s="765" t="s">
        <v>5504</v>
      </c>
      <c r="F1097" s="765"/>
      <c r="G1097" s="765"/>
    </row>
    <row r="1098" spans="1:7" ht="15">
      <c r="A1098" s="765" t="s">
        <v>106</v>
      </c>
      <c r="B1098" s="765" t="s">
        <v>107</v>
      </c>
      <c r="C1098" s="765" t="s">
        <v>2659</v>
      </c>
      <c r="D1098" s="765">
        <v>2</v>
      </c>
      <c r="E1098" s="765" t="s">
        <v>5505</v>
      </c>
      <c r="F1098" s="765"/>
      <c r="G1098" s="765"/>
    </row>
    <row r="1099" spans="1:7" ht="15">
      <c r="A1099" s="765" t="s">
        <v>106</v>
      </c>
      <c r="B1099" s="765" t="s">
        <v>107</v>
      </c>
      <c r="C1099" s="765" t="s">
        <v>2659</v>
      </c>
      <c r="D1099" s="765">
        <v>3</v>
      </c>
      <c r="E1099" s="765" t="s">
        <v>5506</v>
      </c>
      <c r="F1099" s="765"/>
      <c r="G1099" s="765"/>
    </row>
    <row r="1100" spans="1:7" ht="15">
      <c r="A1100" s="765" t="s">
        <v>106</v>
      </c>
      <c r="B1100" s="765" t="s">
        <v>107</v>
      </c>
      <c r="C1100" s="765" t="s">
        <v>1568</v>
      </c>
      <c r="D1100" s="765">
        <v>1</v>
      </c>
      <c r="E1100" s="765" t="s">
        <v>5507</v>
      </c>
      <c r="F1100" s="765" t="s">
        <v>5508</v>
      </c>
      <c r="G1100" s="765" t="s">
        <v>5509</v>
      </c>
    </row>
    <row r="1101" spans="1:7" ht="15">
      <c r="A1101" s="765" t="s">
        <v>106</v>
      </c>
      <c r="B1101" s="765" t="s">
        <v>107</v>
      </c>
      <c r="C1101" s="765" t="s">
        <v>1568</v>
      </c>
      <c r="D1101" s="765">
        <v>2</v>
      </c>
      <c r="E1101" s="765" t="s">
        <v>5510</v>
      </c>
      <c r="F1101" s="765" t="s">
        <v>5511</v>
      </c>
      <c r="G1101" s="765" t="s">
        <v>5512</v>
      </c>
    </row>
    <row r="1102" spans="1:7" ht="15">
      <c r="A1102" s="765" t="s">
        <v>106</v>
      </c>
      <c r="B1102" s="765" t="s">
        <v>107</v>
      </c>
      <c r="C1102" s="765" t="s">
        <v>1568</v>
      </c>
      <c r="D1102" s="765">
        <v>3</v>
      </c>
      <c r="E1102" s="765" t="s">
        <v>5513</v>
      </c>
      <c r="F1102" s="765" t="s">
        <v>5514</v>
      </c>
      <c r="G1102" s="765" t="s">
        <v>5515</v>
      </c>
    </row>
    <row r="1103" spans="1:7" ht="15">
      <c r="A1103" s="765" t="s">
        <v>106</v>
      </c>
      <c r="B1103" s="765" t="s">
        <v>107</v>
      </c>
      <c r="C1103" s="765" t="s">
        <v>2262</v>
      </c>
      <c r="D1103" s="765">
        <v>1</v>
      </c>
      <c r="E1103" s="765" t="s">
        <v>5516</v>
      </c>
      <c r="F1103" s="765" t="s">
        <v>5517</v>
      </c>
      <c r="G1103" s="765" t="s">
        <v>5518</v>
      </c>
    </row>
    <row r="1104" spans="1:7" ht="15">
      <c r="A1104" s="765" t="s">
        <v>106</v>
      </c>
      <c r="B1104" s="765" t="s">
        <v>107</v>
      </c>
      <c r="C1104" s="765" t="s">
        <v>2262</v>
      </c>
      <c r="D1104" s="765">
        <v>2</v>
      </c>
      <c r="E1104" s="765" t="s">
        <v>5519</v>
      </c>
      <c r="F1104" s="765" t="s">
        <v>5520</v>
      </c>
      <c r="G1104" s="765" t="s">
        <v>5521</v>
      </c>
    </row>
    <row r="1105" spans="1:7" ht="15">
      <c r="A1105" s="765" t="s">
        <v>106</v>
      </c>
      <c r="B1105" s="765" t="s">
        <v>107</v>
      </c>
      <c r="C1105" s="765" t="s">
        <v>2262</v>
      </c>
      <c r="D1105" s="765">
        <v>3</v>
      </c>
      <c r="E1105" s="765" t="s">
        <v>5522</v>
      </c>
      <c r="F1105" s="765" t="s">
        <v>5523</v>
      </c>
      <c r="G1105" s="765" t="s">
        <v>5524</v>
      </c>
    </row>
    <row r="1106" spans="1:7" ht="15">
      <c r="A1106" s="765" t="s">
        <v>106</v>
      </c>
      <c r="B1106" s="765" t="s">
        <v>107</v>
      </c>
      <c r="C1106" s="765" t="s">
        <v>2273</v>
      </c>
      <c r="D1106" s="765">
        <v>1</v>
      </c>
      <c r="E1106" s="765" t="s">
        <v>5525</v>
      </c>
      <c r="F1106" s="765" t="s">
        <v>5526</v>
      </c>
      <c r="G1106" s="765" t="s">
        <v>5527</v>
      </c>
    </row>
    <row r="1107" spans="1:7" ht="15">
      <c r="A1107" s="765" t="s">
        <v>106</v>
      </c>
      <c r="B1107" s="765" t="s">
        <v>107</v>
      </c>
      <c r="C1107" s="765" t="s">
        <v>2273</v>
      </c>
      <c r="D1107" s="765">
        <v>2</v>
      </c>
      <c r="E1107" s="765" t="s">
        <v>5528</v>
      </c>
      <c r="F1107" s="765" t="s">
        <v>5529</v>
      </c>
      <c r="G1107" s="765" t="s">
        <v>5530</v>
      </c>
    </row>
    <row r="1108" spans="1:7" ht="15">
      <c r="A1108" s="765" t="s">
        <v>106</v>
      </c>
      <c r="B1108" s="765" t="s">
        <v>107</v>
      </c>
      <c r="C1108" s="765" t="s">
        <v>2273</v>
      </c>
      <c r="D1108" s="765">
        <v>3</v>
      </c>
      <c r="E1108" s="765" t="s">
        <v>5531</v>
      </c>
      <c r="F1108" s="765" t="s">
        <v>5532</v>
      </c>
      <c r="G1108" s="765" t="s">
        <v>5533</v>
      </c>
    </row>
    <row r="1109" spans="1:7" ht="15">
      <c r="A1109" s="765" t="s">
        <v>106</v>
      </c>
      <c r="B1109" s="765" t="s">
        <v>107</v>
      </c>
      <c r="C1109" s="765" t="s">
        <v>2284</v>
      </c>
      <c r="D1109" s="765">
        <v>1</v>
      </c>
      <c r="E1109" s="765" t="s">
        <v>5534</v>
      </c>
      <c r="F1109" s="765" t="s">
        <v>5535</v>
      </c>
      <c r="G1109" s="765" t="s">
        <v>5536</v>
      </c>
    </row>
    <row r="1110" spans="1:7" ht="15">
      <c r="A1110" s="765" t="s">
        <v>106</v>
      </c>
      <c r="B1110" s="765" t="s">
        <v>107</v>
      </c>
      <c r="C1110" s="765" t="s">
        <v>2284</v>
      </c>
      <c r="D1110" s="765">
        <v>2</v>
      </c>
      <c r="E1110" s="765" t="s">
        <v>5537</v>
      </c>
      <c r="F1110" s="765" t="s">
        <v>5538</v>
      </c>
      <c r="G1110" s="765" t="s">
        <v>5539</v>
      </c>
    </row>
    <row r="1111" spans="1:7" ht="15">
      <c r="A1111" s="765" t="s">
        <v>106</v>
      </c>
      <c r="B1111" s="765" t="s">
        <v>107</v>
      </c>
      <c r="C1111" s="765" t="s">
        <v>2284</v>
      </c>
      <c r="D1111" s="765">
        <v>3</v>
      </c>
      <c r="E1111" s="765" t="s">
        <v>5540</v>
      </c>
      <c r="F1111" s="765" t="s">
        <v>5541</v>
      </c>
      <c r="G1111" s="765" t="s">
        <v>5542</v>
      </c>
    </row>
    <row r="1112" spans="1:7" ht="15">
      <c r="A1112" s="765" t="s">
        <v>106</v>
      </c>
      <c r="B1112" s="765" t="s">
        <v>108</v>
      </c>
      <c r="C1112" s="765" t="s">
        <v>2659</v>
      </c>
      <c r="D1112" s="765">
        <v>1</v>
      </c>
      <c r="E1112" s="765" t="s">
        <v>5543</v>
      </c>
      <c r="F1112" s="765"/>
      <c r="G1112" s="765"/>
    </row>
    <row r="1113" spans="1:7" ht="15">
      <c r="A1113" s="765" t="s">
        <v>106</v>
      </c>
      <c r="B1113" s="765" t="s">
        <v>108</v>
      </c>
      <c r="C1113" s="765" t="s">
        <v>2659</v>
      </c>
      <c r="D1113" s="765">
        <v>2</v>
      </c>
      <c r="E1113" s="765" t="s">
        <v>5544</v>
      </c>
      <c r="F1113" s="765"/>
      <c r="G1113" s="765"/>
    </row>
    <row r="1114" spans="1:7" ht="15">
      <c r="A1114" s="765" t="s">
        <v>106</v>
      </c>
      <c r="B1114" s="765" t="s">
        <v>108</v>
      </c>
      <c r="C1114" s="765" t="s">
        <v>2659</v>
      </c>
      <c r="D1114" s="765">
        <v>3</v>
      </c>
      <c r="E1114" s="765" t="s">
        <v>5545</v>
      </c>
      <c r="F1114" s="765"/>
      <c r="G1114" s="765"/>
    </row>
    <row r="1115" spans="1:7" ht="15">
      <c r="A1115" s="765" t="s">
        <v>106</v>
      </c>
      <c r="B1115" s="765" t="s">
        <v>108</v>
      </c>
      <c r="C1115" s="765" t="s">
        <v>1568</v>
      </c>
      <c r="D1115" s="765">
        <v>1</v>
      </c>
      <c r="E1115" s="765" t="s">
        <v>5546</v>
      </c>
      <c r="F1115" s="765" t="s">
        <v>5547</v>
      </c>
      <c r="G1115" s="765" t="s">
        <v>5548</v>
      </c>
    </row>
    <row r="1116" spans="1:7" ht="15">
      <c r="A1116" s="765" t="s">
        <v>106</v>
      </c>
      <c r="B1116" s="765" t="s">
        <v>108</v>
      </c>
      <c r="C1116" s="765" t="s">
        <v>1568</v>
      </c>
      <c r="D1116" s="765">
        <v>2</v>
      </c>
      <c r="E1116" s="765" t="s">
        <v>5549</v>
      </c>
      <c r="F1116" s="765" t="s">
        <v>5550</v>
      </c>
      <c r="G1116" s="765" t="s">
        <v>5551</v>
      </c>
    </row>
    <row r="1117" spans="1:7" ht="15">
      <c r="A1117" s="765" t="s">
        <v>106</v>
      </c>
      <c r="B1117" s="765" t="s">
        <v>108</v>
      </c>
      <c r="C1117" s="765" t="s">
        <v>1568</v>
      </c>
      <c r="D1117" s="765">
        <v>3</v>
      </c>
      <c r="E1117" s="765" t="s">
        <v>5552</v>
      </c>
      <c r="F1117" s="765" t="s">
        <v>5553</v>
      </c>
      <c r="G1117" s="765" t="s">
        <v>5554</v>
      </c>
    </row>
    <row r="1118" spans="1:7" ht="15">
      <c r="A1118" s="765" t="s">
        <v>106</v>
      </c>
      <c r="B1118" s="765" t="s">
        <v>108</v>
      </c>
      <c r="C1118" s="765" t="s">
        <v>2262</v>
      </c>
      <c r="D1118" s="765">
        <v>1</v>
      </c>
      <c r="E1118" s="765" t="s">
        <v>5555</v>
      </c>
      <c r="F1118" s="765" t="s">
        <v>5556</v>
      </c>
      <c r="G1118" s="765" t="s">
        <v>5557</v>
      </c>
    </row>
    <row r="1119" spans="1:7" ht="15">
      <c r="A1119" s="765" t="s">
        <v>106</v>
      </c>
      <c r="B1119" s="765" t="s">
        <v>108</v>
      </c>
      <c r="C1119" s="765" t="s">
        <v>2262</v>
      </c>
      <c r="D1119" s="765">
        <v>2</v>
      </c>
      <c r="E1119" s="765" t="s">
        <v>5558</v>
      </c>
      <c r="F1119" s="765" t="s">
        <v>5559</v>
      </c>
      <c r="G1119" s="765" t="s">
        <v>5560</v>
      </c>
    </row>
    <row r="1120" spans="1:7" ht="15">
      <c r="A1120" s="765" t="s">
        <v>106</v>
      </c>
      <c r="B1120" s="765" t="s">
        <v>108</v>
      </c>
      <c r="C1120" s="765" t="s">
        <v>2262</v>
      </c>
      <c r="D1120" s="765">
        <v>3</v>
      </c>
      <c r="E1120" s="765" t="s">
        <v>5561</v>
      </c>
      <c r="F1120" s="765" t="s">
        <v>5562</v>
      </c>
      <c r="G1120" s="765" t="s">
        <v>5563</v>
      </c>
    </row>
    <row r="1121" spans="1:7" ht="15">
      <c r="A1121" s="765" t="s">
        <v>106</v>
      </c>
      <c r="B1121" s="765" t="s">
        <v>108</v>
      </c>
      <c r="C1121" s="765" t="s">
        <v>2273</v>
      </c>
      <c r="D1121" s="765">
        <v>1</v>
      </c>
      <c r="E1121" s="765" t="s">
        <v>5564</v>
      </c>
      <c r="F1121" s="765" t="s">
        <v>5565</v>
      </c>
      <c r="G1121" s="765" t="s">
        <v>5566</v>
      </c>
    </row>
    <row r="1122" spans="1:7" ht="15">
      <c r="A1122" s="765" t="s">
        <v>106</v>
      </c>
      <c r="B1122" s="765" t="s">
        <v>108</v>
      </c>
      <c r="C1122" s="765" t="s">
        <v>2273</v>
      </c>
      <c r="D1122" s="765">
        <v>2</v>
      </c>
      <c r="E1122" s="765" t="s">
        <v>5567</v>
      </c>
      <c r="F1122" s="765" t="s">
        <v>5568</v>
      </c>
      <c r="G1122" s="765" t="s">
        <v>5569</v>
      </c>
    </row>
    <row r="1123" spans="1:7" ht="15">
      <c r="A1123" s="765" t="s">
        <v>106</v>
      </c>
      <c r="B1123" s="765" t="s">
        <v>108</v>
      </c>
      <c r="C1123" s="765" t="s">
        <v>2273</v>
      </c>
      <c r="D1123" s="765">
        <v>3</v>
      </c>
      <c r="E1123" s="765" t="s">
        <v>5570</v>
      </c>
      <c r="F1123" s="765" t="s">
        <v>5571</v>
      </c>
      <c r="G1123" s="765" t="s">
        <v>5572</v>
      </c>
    </row>
    <row r="1124" spans="1:7" ht="15">
      <c r="A1124" s="765" t="s">
        <v>106</v>
      </c>
      <c r="B1124" s="765" t="s">
        <v>108</v>
      </c>
      <c r="C1124" s="765" t="s">
        <v>2284</v>
      </c>
      <c r="D1124" s="765">
        <v>1</v>
      </c>
      <c r="E1124" s="765" t="s">
        <v>5573</v>
      </c>
      <c r="F1124" s="765" t="s">
        <v>5574</v>
      </c>
      <c r="G1124" s="765" t="s">
        <v>5575</v>
      </c>
    </row>
    <row r="1125" spans="1:7" ht="15">
      <c r="A1125" s="765" t="s">
        <v>106</v>
      </c>
      <c r="B1125" s="765" t="s">
        <v>108</v>
      </c>
      <c r="C1125" s="765" t="s">
        <v>2284</v>
      </c>
      <c r="D1125" s="765">
        <v>2</v>
      </c>
      <c r="E1125" s="765" t="s">
        <v>5576</v>
      </c>
      <c r="F1125" s="765" t="s">
        <v>5577</v>
      </c>
      <c r="G1125" s="765" t="s">
        <v>5578</v>
      </c>
    </row>
    <row r="1126" spans="1:7" ht="15">
      <c r="A1126" s="765" t="s">
        <v>106</v>
      </c>
      <c r="B1126" s="765" t="s">
        <v>108</v>
      </c>
      <c r="C1126" s="765" t="s">
        <v>2284</v>
      </c>
      <c r="D1126" s="765">
        <v>3</v>
      </c>
      <c r="E1126" s="765" t="s">
        <v>5579</v>
      </c>
      <c r="F1126" s="765" t="s">
        <v>5580</v>
      </c>
      <c r="G1126" s="765" t="s">
        <v>5581</v>
      </c>
    </row>
    <row r="1127" spans="1:7" ht="15">
      <c r="A1127" s="765" t="s">
        <v>106</v>
      </c>
      <c r="B1127" s="765" t="s">
        <v>109</v>
      </c>
      <c r="C1127" s="765" t="s">
        <v>2659</v>
      </c>
      <c r="D1127" s="765">
        <v>1</v>
      </c>
      <c r="E1127" s="765" t="s">
        <v>5582</v>
      </c>
      <c r="F1127" s="765"/>
      <c r="G1127" s="765"/>
    </row>
    <row r="1128" spans="1:7" ht="15">
      <c r="A1128" s="765" t="s">
        <v>106</v>
      </c>
      <c r="B1128" s="765" t="s">
        <v>109</v>
      </c>
      <c r="C1128" s="765" t="s">
        <v>2659</v>
      </c>
      <c r="D1128" s="765">
        <v>2</v>
      </c>
      <c r="E1128" s="765" t="s">
        <v>5583</v>
      </c>
      <c r="F1128" s="765"/>
      <c r="G1128" s="765"/>
    </row>
    <row r="1129" spans="1:7" ht="15">
      <c r="A1129" s="765" t="s">
        <v>106</v>
      </c>
      <c r="B1129" s="765" t="s">
        <v>109</v>
      </c>
      <c r="C1129" s="765" t="s">
        <v>2659</v>
      </c>
      <c r="D1129" s="765">
        <v>3</v>
      </c>
      <c r="E1129" s="765" t="s">
        <v>5584</v>
      </c>
      <c r="F1129" s="765"/>
      <c r="G1129" s="765"/>
    </row>
    <row r="1130" spans="1:7" ht="15">
      <c r="A1130" s="765" t="s">
        <v>106</v>
      </c>
      <c r="B1130" s="765" t="s">
        <v>109</v>
      </c>
      <c r="C1130" s="765" t="s">
        <v>1568</v>
      </c>
      <c r="D1130" s="765">
        <v>1</v>
      </c>
      <c r="E1130" s="765" t="s">
        <v>5585</v>
      </c>
      <c r="F1130" s="765" t="s">
        <v>5586</v>
      </c>
      <c r="G1130" s="765" t="s">
        <v>5587</v>
      </c>
    </row>
    <row r="1131" spans="1:7" ht="15">
      <c r="A1131" s="765" t="s">
        <v>106</v>
      </c>
      <c r="B1131" s="765" t="s">
        <v>109</v>
      </c>
      <c r="C1131" s="765" t="s">
        <v>1568</v>
      </c>
      <c r="D1131" s="765">
        <v>2</v>
      </c>
      <c r="E1131" s="765" t="s">
        <v>5588</v>
      </c>
      <c r="F1131" s="765" t="s">
        <v>5589</v>
      </c>
      <c r="G1131" s="765" t="s">
        <v>5590</v>
      </c>
    </row>
    <row r="1132" spans="1:7" ht="15">
      <c r="A1132" s="765" t="s">
        <v>106</v>
      </c>
      <c r="B1132" s="765" t="s">
        <v>109</v>
      </c>
      <c r="C1132" s="765" t="s">
        <v>1568</v>
      </c>
      <c r="D1132" s="765">
        <v>3</v>
      </c>
      <c r="E1132" s="765" t="s">
        <v>5591</v>
      </c>
      <c r="F1132" s="765" t="s">
        <v>5592</v>
      </c>
      <c r="G1132" s="765" t="s">
        <v>5593</v>
      </c>
    </row>
    <row r="1133" spans="1:7" ht="15">
      <c r="A1133" s="765" t="s">
        <v>106</v>
      </c>
      <c r="B1133" s="765" t="s">
        <v>109</v>
      </c>
      <c r="C1133" s="765" t="s">
        <v>2262</v>
      </c>
      <c r="D1133" s="765">
        <v>1</v>
      </c>
      <c r="E1133" s="765" t="s">
        <v>5594</v>
      </c>
      <c r="F1133" s="765" t="s">
        <v>5595</v>
      </c>
      <c r="G1133" s="765" t="s">
        <v>5596</v>
      </c>
    </row>
    <row r="1134" spans="1:7" ht="15">
      <c r="A1134" s="765" t="s">
        <v>106</v>
      </c>
      <c r="B1134" s="765" t="s">
        <v>109</v>
      </c>
      <c r="C1134" s="765" t="s">
        <v>2262</v>
      </c>
      <c r="D1134" s="765">
        <v>2</v>
      </c>
      <c r="E1134" s="765" t="s">
        <v>5597</v>
      </c>
      <c r="F1134" s="765" t="s">
        <v>5598</v>
      </c>
      <c r="G1134" s="765" t="s">
        <v>5599</v>
      </c>
    </row>
    <row r="1135" spans="1:7" ht="15">
      <c r="A1135" s="765" t="s">
        <v>106</v>
      </c>
      <c r="B1135" s="765" t="s">
        <v>109</v>
      </c>
      <c r="C1135" s="765" t="s">
        <v>2262</v>
      </c>
      <c r="D1135" s="765">
        <v>3</v>
      </c>
      <c r="E1135" s="765" t="s">
        <v>5600</v>
      </c>
      <c r="F1135" s="765" t="s">
        <v>5601</v>
      </c>
      <c r="G1135" s="765" t="s">
        <v>5602</v>
      </c>
    </row>
    <row r="1136" spans="1:7" ht="15">
      <c r="A1136" s="765" t="s">
        <v>106</v>
      </c>
      <c r="B1136" s="765" t="s">
        <v>109</v>
      </c>
      <c r="C1136" s="765" t="s">
        <v>2273</v>
      </c>
      <c r="D1136" s="765">
        <v>1</v>
      </c>
      <c r="E1136" s="765" t="s">
        <v>5603</v>
      </c>
      <c r="F1136" s="765" t="s">
        <v>5604</v>
      </c>
      <c r="G1136" s="765" t="s">
        <v>5605</v>
      </c>
    </row>
    <row r="1137" spans="1:7" ht="15">
      <c r="A1137" s="765" t="s">
        <v>106</v>
      </c>
      <c r="B1137" s="765" t="s">
        <v>109</v>
      </c>
      <c r="C1137" s="765" t="s">
        <v>2273</v>
      </c>
      <c r="D1137" s="765">
        <v>2</v>
      </c>
      <c r="E1137" s="765" t="s">
        <v>5606</v>
      </c>
      <c r="F1137" s="765" t="s">
        <v>5607</v>
      </c>
      <c r="G1137" s="765" t="s">
        <v>5608</v>
      </c>
    </row>
    <row r="1138" spans="1:7" ht="15">
      <c r="A1138" s="765" t="s">
        <v>106</v>
      </c>
      <c r="B1138" s="765" t="s">
        <v>109</v>
      </c>
      <c r="C1138" s="765" t="s">
        <v>2273</v>
      </c>
      <c r="D1138" s="765">
        <v>3</v>
      </c>
      <c r="E1138" s="765" t="s">
        <v>5609</v>
      </c>
      <c r="F1138" s="765" t="s">
        <v>5610</v>
      </c>
      <c r="G1138" s="765" t="s">
        <v>5611</v>
      </c>
    </row>
    <row r="1139" spans="1:7" ht="15">
      <c r="A1139" s="765" t="s">
        <v>106</v>
      </c>
      <c r="B1139" s="765" t="s">
        <v>109</v>
      </c>
      <c r="C1139" s="765" t="s">
        <v>2284</v>
      </c>
      <c r="D1139" s="765">
        <v>1</v>
      </c>
      <c r="E1139" s="765" t="s">
        <v>5612</v>
      </c>
      <c r="F1139" s="765" t="s">
        <v>5613</v>
      </c>
      <c r="G1139" s="765" t="s">
        <v>5614</v>
      </c>
    </row>
    <row r="1140" spans="1:7" ht="15">
      <c r="A1140" s="765" t="s">
        <v>106</v>
      </c>
      <c r="B1140" s="765" t="s">
        <v>109</v>
      </c>
      <c r="C1140" s="765" t="s">
        <v>2284</v>
      </c>
      <c r="D1140" s="765">
        <v>2</v>
      </c>
      <c r="E1140" s="765" t="s">
        <v>5615</v>
      </c>
      <c r="F1140" s="765" t="s">
        <v>5616</v>
      </c>
      <c r="G1140" s="765" t="s">
        <v>5617</v>
      </c>
    </row>
    <row r="1141" spans="1:7" ht="15">
      <c r="A1141" s="765" t="s">
        <v>106</v>
      </c>
      <c r="B1141" s="765" t="s">
        <v>109</v>
      </c>
      <c r="C1141" s="765" t="s">
        <v>2284</v>
      </c>
      <c r="D1141" s="765">
        <v>3</v>
      </c>
      <c r="E1141" s="765" t="s">
        <v>5618</v>
      </c>
      <c r="F1141" s="765" t="s">
        <v>5619</v>
      </c>
      <c r="G1141" s="765" t="s">
        <v>5620</v>
      </c>
    </row>
    <row r="1142" spans="1:7" ht="15">
      <c r="A1142" s="765" t="s">
        <v>106</v>
      </c>
      <c r="B1142" s="765" t="s">
        <v>110</v>
      </c>
      <c r="C1142" s="765" t="s">
        <v>2659</v>
      </c>
      <c r="D1142" s="765">
        <v>1</v>
      </c>
      <c r="E1142" s="765" t="s">
        <v>5621</v>
      </c>
      <c r="F1142" s="765"/>
      <c r="G1142" s="765"/>
    </row>
    <row r="1143" spans="1:7" ht="15">
      <c r="A1143" s="765" t="s">
        <v>106</v>
      </c>
      <c r="B1143" s="765" t="s">
        <v>110</v>
      </c>
      <c r="C1143" s="765" t="s">
        <v>2659</v>
      </c>
      <c r="D1143" s="765">
        <v>2</v>
      </c>
      <c r="E1143" s="765" t="s">
        <v>5622</v>
      </c>
      <c r="F1143" s="765"/>
      <c r="G1143" s="765"/>
    </row>
    <row r="1144" spans="1:7" ht="15">
      <c r="A1144" s="765" t="s">
        <v>106</v>
      </c>
      <c r="B1144" s="765" t="s">
        <v>110</v>
      </c>
      <c r="C1144" s="765" t="s">
        <v>2659</v>
      </c>
      <c r="D1144" s="765">
        <v>3</v>
      </c>
      <c r="E1144" s="765" t="s">
        <v>5623</v>
      </c>
      <c r="F1144" s="765"/>
      <c r="G1144" s="765"/>
    </row>
    <row r="1145" spans="1:7" ht="15">
      <c r="A1145" s="765" t="s">
        <v>106</v>
      </c>
      <c r="B1145" s="765" t="s">
        <v>110</v>
      </c>
      <c r="C1145" s="765" t="s">
        <v>1568</v>
      </c>
      <c r="D1145" s="765">
        <v>1</v>
      </c>
      <c r="E1145" s="765" t="s">
        <v>5624</v>
      </c>
      <c r="F1145" s="765" t="s">
        <v>5625</v>
      </c>
      <c r="G1145" s="765" t="s">
        <v>5626</v>
      </c>
    </row>
    <row r="1146" spans="1:7" ht="15">
      <c r="A1146" s="765" t="s">
        <v>106</v>
      </c>
      <c r="B1146" s="765" t="s">
        <v>110</v>
      </c>
      <c r="C1146" s="765" t="s">
        <v>1568</v>
      </c>
      <c r="D1146" s="765">
        <v>2</v>
      </c>
      <c r="E1146" s="765" t="s">
        <v>5627</v>
      </c>
      <c r="F1146" s="765" t="s">
        <v>5628</v>
      </c>
      <c r="G1146" s="765" t="s">
        <v>5629</v>
      </c>
    </row>
    <row r="1147" spans="1:7" ht="15">
      <c r="A1147" s="765" t="s">
        <v>106</v>
      </c>
      <c r="B1147" s="765" t="s">
        <v>110</v>
      </c>
      <c r="C1147" s="765" t="s">
        <v>1568</v>
      </c>
      <c r="D1147" s="765">
        <v>3</v>
      </c>
      <c r="E1147" s="765" t="s">
        <v>5630</v>
      </c>
      <c r="F1147" s="765" t="s">
        <v>5631</v>
      </c>
      <c r="G1147" s="765" t="s">
        <v>5632</v>
      </c>
    </row>
    <row r="1148" spans="1:7" ht="15">
      <c r="A1148" s="765" t="s">
        <v>106</v>
      </c>
      <c r="B1148" s="765" t="s">
        <v>110</v>
      </c>
      <c r="C1148" s="765" t="s">
        <v>2262</v>
      </c>
      <c r="D1148" s="765">
        <v>1</v>
      </c>
      <c r="E1148" s="765" t="s">
        <v>5633</v>
      </c>
      <c r="F1148" s="765" t="s">
        <v>5634</v>
      </c>
      <c r="G1148" s="765" t="s">
        <v>5635</v>
      </c>
    </row>
    <row r="1149" spans="1:7" ht="15">
      <c r="A1149" s="765" t="s">
        <v>106</v>
      </c>
      <c r="B1149" s="765" t="s">
        <v>110</v>
      </c>
      <c r="C1149" s="765" t="s">
        <v>2262</v>
      </c>
      <c r="D1149" s="765">
        <v>2</v>
      </c>
      <c r="E1149" s="765" t="s">
        <v>5636</v>
      </c>
      <c r="F1149" s="765" t="s">
        <v>5637</v>
      </c>
      <c r="G1149" s="765" t="s">
        <v>5638</v>
      </c>
    </row>
    <row r="1150" spans="1:7" ht="15">
      <c r="A1150" s="765" t="s">
        <v>106</v>
      </c>
      <c r="B1150" s="765" t="s">
        <v>110</v>
      </c>
      <c r="C1150" s="765" t="s">
        <v>2262</v>
      </c>
      <c r="D1150" s="765">
        <v>3</v>
      </c>
      <c r="E1150" s="765" t="s">
        <v>5639</v>
      </c>
      <c r="F1150" s="765" t="s">
        <v>5640</v>
      </c>
      <c r="G1150" s="765" t="s">
        <v>5641</v>
      </c>
    </row>
    <row r="1151" spans="1:7" ht="15">
      <c r="A1151" s="765" t="s">
        <v>106</v>
      </c>
      <c r="B1151" s="765" t="s">
        <v>110</v>
      </c>
      <c r="C1151" s="765" t="s">
        <v>2273</v>
      </c>
      <c r="D1151" s="765">
        <v>1</v>
      </c>
      <c r="E1151" s="765" t="s">
        <v>5642</v>
      </c>
      <c r="F1151" s="765" t="s">
        <v>5643</v>
      </c>
      <c r="G1151" s="765" t="s">
        <v>5644</v>
      </c>
    </row>
    <row r="1152" spans="1:7" ht="15">
      <c r="A1152" s="765" t="s">
        <v>106</v>
      </c>
      <c r="B1152" s="765" t="s">
        <v>110</v>
      </c>
      <c r="C1152" s="765" t="s">
        <v>2273</v>
      </c>
      <c r="D1152" s="765">
        <v>2</v>
      </c>
      <c r="E1152" s="765" t="s">
        <v>5645</v>
      </c>
      <c r="F1152" s="765" t="s">
        <v>5646</v>
      </c>
      <c r="G1152" s="765" t="s">
        <v>5647</v>
      </c>
    </row>
    <row r="1153" spans="1:7" ht="15">
      <c r="A1153" s="765" t="s">
        <v>106</v>
      </c>
      <c r="B1153" s="765" t="s">
        <v>110</v>
      </c>
      <c r="C1153" s="765" t="s">
        <v>2273</v>
      </c>
      <c r="D1153" s="765">
        <v>3</v>
      </c>
      <c r="E1153" s="765" t="s">
        <v>5648</v>
      </c>
      <c r="F1153" s="765" t="s">
        <v>5649</v>
      </c>
      <c r="G1153" s="765" t="s">
        <v>5650</v>
      </c>
    </row>
    <row r="1154" spans="1:7" ht="15">
      <c r="A1154" s="765" t="s">
        <v>106</v>
      </c>
      <c r="B1154" s="765" t="s">
        <v>110</v>
      </c>
      <c r="C1154" s="765" t="s">
        <v>2284</v>
      </c>
      <c r="D1154" s="765">
        <v>1</v>
      </c>
      <c r="E1154" s="765" t="s">
        <v>5651</v>
      </c>
      <c r="F1154" s="765" t="s">
        <v>5652</v>
      </c>
      <c r="G1154" s="765" t="s">
        <v>5653</v>
      </c>
    </row>
    <row r="1155" spans="1:7" ht="15">
      <c r="A1155" s="765" t="s">
        <v>106</v>
      </c>
      <c r="B1155" s="765" t="s">
        <v>110</v>
      </c>
      <c r="C1155" s="765" t="s">
        <v>2284</v>
      </c>
      <c r="D1155" s="765">
        <v>2</v>
      </c>
      <c r="E1155" s="765" t="s">
        <v>5654</v>
      </c>
      <c r="F1155" s="765" t="s">
        <v>5655</v>
      </c>
      <c r="G1155" s="765" t="s">
        <v>5656</v>
      </c>
    </row>
    <row r="1156" spans="1:7" ht="15">
      <c r="A1156" s="765" t="s">
        <v>106</v>
      </c>
      <c r="B1156" s="765" t="s">
        <v>110</v>
      </c>
      <c r="C1156" s="765" t="s">
        <v>2284</v>
      </c>
      <c r="D1156" s="765">
        <v>3</v>
      </c>
      <c r="E1156" s="765" t="s">
        <v>5657</v>
      </c>
      <c r="F1156" s="765" t="s">
        <v>5658</v>
      </c>
      <c r="G1156" s="765" t="s">
        <v>5659</v>
      </c>
    </row>
    <row r="1157" spans="1:7" ht="15">
      <c r="A1157" s="765" t="s">
        <v>112</v>
      </c>
      <c r="B1157" s="765" t="s">
        <v>113</v>
      </c>
      <c r="C1157" s="765" t="s">
        <v>2659</v>
      </c>
      <c r="D1157" s="765">
        <v>1</v>
      </c>
      <c r="E1157" s="765" t="s">
        <v>5660</v>
      </c>
      <c r="F1157" s="765"/>
      <c r="G1157" s="765"/>
    </row>
    <row r="1158" spans="1:7" ht="15">
      <c r="A1158" s="765" t="s">
        <v>112</v>
      </c>
      <c r="B1158" s="765" t="s">
        <v>113</v>
      </c>
      <c r="C1158" s="765" t="s">
        <v>2659</v>
      </c>
      <c r="D1158" s="765">
        <v>2</v>
      </c>
      <c r="E1158" s="765" t="s">
        <v>5661</v>
      </c>
      <c r="F1158" s="765"/>
      <c r="G1158" s="765"/>
    </row>
    <row r="1159" spans="1:7" ht="15">
      <c r="A1159" s="765" t="s">
        <v>112</v>
      </c>
      <c r="B1159" s="765" t="s">
        <v>113</v>
      </c>
      <c r="C1159" s="765" t="s">
        <v>2659</v>
      </c>
      <c r="D1159" s="765">
        <v>3</v>
      </c>
      <c r="E1159" s="765" t="s">
        <v>5662</v>
      </c>
      <c r="F1159" s="765"/>
      <c r="G1159" s="765"/>
    </row>
    <row r="1160" spans="1:7" ht="15">
      <c r="A1160" s="765" t="s">
        <v>112</v>
      </c>
      <c r="B1160" s="765" t="s">
        <v>113</v>
      </c>
      <c r="C1160" s="765" t="s">
        <v>1568</v>
      </c>
      <c r="D1160" s="765">
        <v>1</v>
      </c>
      <c r="E1160" s="765" t="s">
        <v>5663</v>
      </c>
      <c r="F1160" s="765" t="s">
        <v>5664</v>
      </c>
      <c r="G1160" s="765" t="s">
        <v>5665</v>
      </c>
    </row>
    <row r="1161" spans="1:7" ht="15">
      <c r="A1161" s="765" t="s">
        <v>112</v>
      </c>
      <c r="B1161" s="765" t="s">
        <v>113</v>
      </c>
      <c r="C1161" s="765" t="s">
        <v>1568</v>
      </c>
      <c r="D1161" s="765">
        <v>2</v>
      </c>
      <c r="E1161" s="765" t="s">
        <v>5666</v>
      </c>
      <c r="F1161" s="765" t="s">
        <v>5667</v>
      </c>
      <c r="G1161" s="765" t="s">
        <v>5668</v>
      </c>
    </row>
    <row r="1162" spans="1:7" ht="15">
      <c r="A1162" s="765" t="s">
        <v>112</v>
      </c>
      <c r="B1162" s="765" t="s">
        <v>113</v>
      </c>
      <c r="C1162" s="765" t="s">
        <v>1568</v>
      </c>
      <c r="D1162" s="765">
        <v>3</v>
      </c>
      <c r="E1162" s="765" t="s">
        <v>5669</v>
      </c>
      <c r="F1162" s="765" t="s">
        <v>5670</v>
      </c>
      <c r="G1162" s="765" t="s">
        <v>5671</v>
      </c>
    </row>
    <row r="1163" spans="1:7" ht="15">
      <c r="A1163" s="765" t="s">
        <v>112</v>
      </c>
      <c r="B1163" s="765" t="s">
        <v>113</v>
      </c>
      <c r="C1163" s="765" t="s">
        <v>2262</v>
      </c>
      <c r="D1163" s="765">
        <v>1</v>
      </c>
      <c r="E1163" s="765" t="s">
        <v>5672</v>
      </c>
      <c r="F1163" s="765" t="s">
        <v>5673</v>
      </c>
      <c r="G1163" s="765" t="s">
        <v>5674</v>
      </c>
    </row>
    <row r="1164" spans="1:7" ht="15">
      <c r="A1164" s="765" t="s">
        <v>112</v>
      </c>
      <c r="B1164" s="765" t="s">
        <v>113</v>
      </c>
      <c r="C1164" s="765" t="s">
        <v>2262</v>
      </c>
      <c r="D1164" s="765">
        <v>2</v>
      </c>
      <c r="E1164" s="765" t="s">
        <v>5675</v>
      </c>
      <c r="F1164" s="765" t="s">
        <v>5676</v>
      </c>
      <c r="G1164" s="765" t="s">
        <v>5677</v>
      </c>
    </row>
    <row r="1165" spans="1:7" ht="15">
      <c r="A1165" s="765" t="s">
        <v>112</v>
      </c>
      <c r="B1165" s="765" t="s">
        <v>113</v>
      </c>
      <c r="C1165" s="765" t="s">
        <v>2262</v>
      </c>
      <c r="D1165" s="765">
        <v>3</v>
      </c>
      <c r="E1165" s="765" t="s">
        <v>5678</v>
      </c>
      <c r="F1165" s="765" t="s">
        <v>5679</v>
      </c>
      <c r="G1165" s="765" t="s">
        <v>5680</v>
      </c>
    </row>
    <row r="1166" spans="1:7" ht="15">
      <c r="A1166" s="765" t="s">
        <v>112</v>
      </c>
      <c r="B1166" s="765" t="s">
        <v>113</v>
      </c>
      <c r="C1166" s="765" t="s">
        <v>2273</v>
      </c>
      <c r="D1166" s="765">
        <v>1</v>
      </c>
      <c r="E1166" s="765" t="s">
        <v>5681</v>
      </c>
      <c r="F1166" s="765" t="s">
        <v>5682</v>
      </c>
      <c r="G1166" s="765" t="s">
        <v>5683</v>
      </c>
    </row>
    <row r="1167" spans="1:7" ht="15">
      <c r="A1167" s="765" t="s">
        <v>112</v>
      </c>
      <c r="B1167" s="765" t="s">
        <v>113</v>
      </c>
      <c r="C1167" s="765" t="s">
        <v>2273</v>
      </c>
      <c r="D1167" s="765">
        <v>2</v>
      </c>
      <c r="E1167" s="765" t="s">
        <v>5684</v>
      </c>
      <c r="F1167" s="765" t="s">
        <v>5685</v>
      </c>
      <c r="G1167" s="765" t="s">
        <v>5686</v>
      </c>
    </row>
    <row r="1168" spans="1:7" ht="15">
      <c r="A1168" s="765" t="s">
        <v>112</v>
      </c>
      <c r="B1168" s="765" t="s">
        <v>113</v>
      </c>
      <c r="C1168" s="765" t="s">
        <v>2273</v>
      </c>
      <c r="D1168" s="765">
        <v>3</v>
      </c>
      <c r="E1168" s="765" t="s">
        <v>5687</v>
      </c>
      <c r="F1168" s="765" t="s">
        <v>5688</v>
      </c>
      <c r="G1168" s="765" t="s">
        <v>5689</v>
      </c>
    </row>
    <row r="1169" spans="1:7" ht="15">
      <c r="A1169" s="765" t="s">
        <v>112</v>
      </c>
      <c r="B1169" s="765" t="s">
        <v>113</v>
      </c>
      <c r="C1169" s="765" t="s">
        <v>2284</v>
      </c>
      <c r="D1169" s="765">
        <v>1</v>
      </c>
      <c r="E1169" s="765" t="s">
        <v>5690</v>
      </c>
      <c r="F1169" s="765" t="s">
        <v>5691</v>
      </c>
      <c r="G1169" s="765" t="s">
        <v>5692</v>
      </c>
    </row>
    <row r="1170" spans="1:7" ht="15">
      <c r="A1170" s="765" t="s">
        <v>112</v>
      </c>
      <c r="B1170" s="765" t="s">
        <v>113</v>
      </c>
      <c r="C1170" s="765" t="s">
        <v>2284</v>
      </c>
      <c r="D1170" s="765">
        <v>2</v>
      </c>
      <c r="E1170" s="765" t="s">
        <v>5693</v>
      </c>
      <c r="F1170" s="765" t="s">
        <v>5694</v>
      </c>
      <c r="G1170" s="765" t="s">
        <v>5695</v>
      </c>
    </row>
    <row r="1171" spans="1:7" ht="15">
      <c r="A1171" s="765" t="s">
        <v>112</v>
      </c>
      <c r="B1171" s="765" t="s">
        <v>113</v>
      </c>
      <c r="C1171" s="765" t="s">
        <v>2284</v>
      </c>
      <c r="D1171" s="765">
        <v>3</v>
      </c>
      <c r="E1171" s="765" t="s">
        <v>5696</v>
      </c>
      <c r="F1171" s="765" t="s">
        <v>5697</v>
      </c>
      <c r="G1171" s="765" t="s">
        <v>5698</v>
      </c>
    </row>
    <row r="1172" spans="1:7" ht="15">
      <c r="A1172" s="765" t="s">
        <v>112</v>
      </c>
      <c r="B1172" s="765" t="s">
        <v>115</v>
      </c>
      <c r="C1172" s="765" t="s">
        <v>2659</v>
      </c>
      <c r="D1172" s="765">
        <v>1</v>
      </c>
      <c r="E1172" s="765" t="s">
        <v>5699</v>
      </c>
      <c r="F1172" s="765"/>
      <c r="G1172" s="765"/>
    </row>
    <row r="1173" spans="1:7" ht="15">
      <c r="A1173" s="765" t="s">
        <v>112</v>
      </c>
      <c r="B1173" s="765" t="s">
        <v>115</v>
      </c>
      <c r="C1173" s="765" t="s">
        <v>2659</v>
      </c>
      <c r="D1173" s="765">
        <v>2</v>
      </c>
      <c r="E1173" s="765" t="s">
        <v>5700</v>
      </c>
      <c r="F1173" s="765"/>
      <c r="G1173" s="765"/>
    </row>
    <row r="1174" spans="1:7" ht="15">
      <c r="A1174" s="765" t="s">
        <v>112</v>
      </c>
      <c r="B1174" s="765" t="s">
        <v>115</v>
      </c>
      <c r="C1174" s="765" t="s">
        <v>2659</v>
      </c>
      <c r="D1174" s="765">
        <v>3</v>
      </c>
      <c r="E1174" s="765" t="s">
        <v>5701</v>
      </c>
      <c r="F1174" s="765"/>
      <c r="G1174" s="765"/>
    </row>
    <row r="1175" spans="1:7" ht="15">
      <c r="A1175" s="765" t="s">
        <v>112</v>
      </c>
      <c r="B1175" s="765" t="s">
        <v>115</v>
      </c>
      <c r="C1175" s="765" t="s">
        <v>1568</v>
      </c>
      <c r="D1175" s="765">
        <v>1</v>
      </c>
      <c r="E1175" s="765" t="s">
        <v>5702</v>
      </c>
      <c r="F1175" s="765" t="s">
        <v>5703</v>
      </c>
      <c r="G1175" s="765" t="s">
        <v>5704</v>
      </c>
    </row>
    <row r="1176" spans="1:7" ht="15">
      <c r="A1176" s="765" t="s">
        <v>112</v>
      </c>
      <c r="B1176" s="765" t="s">
        <v>115</v>
      </c>
      <c r="C1176" s="765" t="s">
        <v>1568</v>
      </c>
      <c r="D1176" s="765">
        <v>2</v>
      </c>
      <c r="E1176" s="765" t="s">
        <v>5705</v>
      </c>
      <c r="F1176" s="765" t="s">
        <v>5706</v>
      </c>
      <c r="G1176" s="765" t="s">
        <v>5707</v>
      </c>
    </row>
    <row r="1177" spans="1:7" ht="15">
      <c r="A1177" s="765" t="s">
        <v>112</v>
      </c>
      <c r="B1177" s="765" t="s">
        <v>115</v>
      </c>
      <c r="C1177" s="765" t="s">
        <v>1568</v>
      </c>
      <c r="D1177" s="765">
        <v>3</v>
      </c>
      <c r="E1177" s="765" t="s">
        <v>5708</v>
      </c>
      <c r="F1177" s="765" t="s">
        <v>5709</v>
      </c>
      <c r="G1177" s="765" t="s">
        <v>5710</v>
      </c>
    </row>
    <row r="1178" spans="1:7" ht="15">
      <c r="A1178" s="765" t="s">
        <v>112</v>
      </c>
      <c r="B1178" s="765" t="s">
        <v>115</v>
      </c>
      <c r="C1178" s="765" t="s">
        <v>2262</v>
      </c>
      <c r="D1178" s="765">
        <v>1</v>
      </c>
      <c r="E1178" s="765" t="s">
        <v>5711</v>
      </c>
      <c r="F1178" s="765" t="s">
        <v>5712</v>
      </c>
      <c r="G1178" s="765" t="s">
        <v>5713</v>
      </c>
    </row>
    <row r="1179" spans="1:7" ht="15">
      <c r="A1179" s="765" t="s">
        <v>112</v>
      </c>
      <c r="B1179" s="765" t="s">
        <v>115</v>
      </c>
      <c r="C1179" s="765" t="s">
        <v>2262</v>
      </c>
      <c r="D1179" s="765">
        <v>2</v>
      </c>
      <c r="E1179" s="765" t="s">
        <v>5714</v>
      </c>
      <c r="F1179" s="765" t="s">
        <v>5715</v>
      </c>
      <c r="G1179" s="765" t="s">
        <v>5716</v>
      </c>
    </row>
    <row r="1180" spans="1:7" ht="15">
      <c r="A1180" s="765" t="s">
        <v>112</v>
      </c>
      <c r="B1180" s="765" t="s">
        <v>115</v>
      </c>
      <c r="C1180" s="765" t="s">
        <v>2262</v>
      </c>
      <c r="D1180" s="765">
        <v>3</v>
      </c>
      <c r="E1180" s="765" t="s">
        <v>5717</v>
      </c>
      <c r="F1180" s="765" t="s">
        <v>5718</v>
      </c>
      <c r="G1180" s="765" t="s">
        <v>5719</v>
      </c>
    </row>
    <row r="1181" spans="1:7" ht="15">
      <c r="A1181" s="765" t="s">
        <v>112</v>
      </c>
      <c r="B1181" s="765" t="s">
        <v>115</v>
      </c>
      <c r="C1181" s="765" t="s">
        <v>2273</v>
      </c>
      <c r="D1181" s="765">
        <v>1</v>
      </c>
      <c r="E1181" s="765" t="s">
        <v>5720</v>
      </c>
      <c r="F1181" s="765" t="s">
        <v>5721</v>
      </c>
      <c r="G1181" s="765" t="s">
        <v>5722</v>
      </c>
    </row>
    <row r="1182" spans="1:7" ht="15">
      <c r="A1182" s="765" t="s">
        <v>112</v>
      </c>
      <c r="B1182" s="765" t="s">
        <v>115</v>
      </c>
      <c r="C1182" s="765" t="s">
        <v>2273</v>
      </c>
      <c r="D1182" s="765">
        <v>2</v>
      </c>
      <c r="E1182" s="765" t="s">
        <v>5723</v>
      </c>
      <c r="F1182" s="765" t="s">
        <v>5724</v>
      </c>
      <c r="G1182" s="765" t="s">
        <v>5725</v>
      </c>
    </row>
    <row r="1183" spans="1:7" ht="15">
      <c r="A1183" s="765" t="s">
        <v>112</v>
      </c>
      <c r="B1183" s="765" t="s">
        <v>115</v>
      </c>
      <c r="C1183" s="765" t="s">
        <v>2273</v>
      </c>
      <c r="D1183" s="765">
        <v>3</v>
      </c>
      <c r="E1183" s="765" t="s">
        <v>5726</v>
      </c>
      <c r="F1183" s="765" t="s">
        <v>5727</v>
      </c>
      <c r="G1183" s="765" t="s">
        <v>5728</v>
      </c>
    </row>
    <row r="1184" spans="1:7" ht="15">
      <c r="A1184" s="765" t="s">
        <v>112</v>
      </c>
      <c r="B1184" s="765" t="s">
        <v>115</v>
      </c>
      <c r="C1184" s="765" t="s">
        <v>2284</v>
      </c>
      <c r="D1184" s="765">
        <v>1</v>
      </c>
      <c r="E1184" s="765" t="s">
        <v>5729</v>
      </c>
      <c r="F1184" s="765" t="s">
        <v>5730</v>
      </c>
      <c r="G1184" s="765" t="s">
        <v>5731</v>
      </c>
    </row>
    <row r="1185" spans="1:7" ht="15">
      <c r="A1185" s="765" t="s">
        <v>112</v>
      </c>
      <c r="B1185" s="765" t="s">
        <v>115</v>
      </c>
      <c r="C1185" s="765" t="s">
        <v>2284</v>
      </c>
      <c r="D1185" s="765">
        <v>2</v>
      </c>
      <c r="E1185" s="765" t="s">
        <v>5732</v>
      </c>
      <c r="F1185" s="765" t="s">
        <v>5733</v>
      </c>
      <c r="G1185" s="765" t="s">
        <v>5734</v>
      </c>
    </row>
    <row r="1186" spans="1:7" ht="15">
      <c r="A1186" s="765" t="s">
        <v>112</v>
      </c>
      <c r="B1186" s="765" t="s">
        <v>115</v>
      </c>
      <c r="C1186" s="765" t="s">
        <v>2284</v>
      </c>
      <c r="D1186" s="765">
        <v>3</v>
      </c>
      <c r="E1186" s="765" t="s">
        <v>5735</v>
      </c>
      <c r="F1186" s="765" t="s">
        <v>5736</v>
      </c>
      <c r="G1186" s="765" t="s">
        <v>5737</v>
      </c>
    </row>
    <row r="1187" spans="1:7" ht="15">
      <c r="A1187" s="765" t="s">
        <v>112</v>
      </c>
      <c r="B1187" s="765" t="s">
        <v>114</v>
      </c>
      <c r="C1187" s="765" t="s">
        <v>2659</v>
      </c>
      <c r="D1187" s="765">
        <v>1</v>
      </c>
      <c r="E1187" s="765" t="s">
        <v>5738</v>
      </c>
      <c r="F1187" s="765"/>
      <c r="G1187" s="765"/>
    </row>
    <row r="1188" spans="1:7" ht="15">
      <c r="A1188" s="765" t="s">
        <v>112</v>
      </c>
      <c r="B1188" s="765" t="s">
        <v>114</v>
      </c>
      <c r="C1188" s="765" t="s">
        <v>2659</v>
      </c>
      <c r="D1188" s="765">
        <v>2</v>
      </c>
      <c r="E1188" s="765" t="s">
        <v>5739</v>
      </c>
      <c r="F1188" s="765"/>
      <c r="G1188" s="765"/>
    </row>
    <row r="1189" spans="1:7" ht="15">
      <c r="A1189" s="765" t="s">
        <v>112</v>
      </c>
      <c r="B1189" s="765" t="s">
        <v>114</v>
      </c>
      <c r="C1189" s="765" t="s">
        <v>2659</v>
      </c>
      <c r="D1189" s="765">
        <v>3</v>
      </c>
      <c r="E1189" s="765" t="s">
        <v>5740</v>
      </c>
      <c r="F1189" s="765"/>
      <c r="G1189" s="765"/>
    </row>
    <row r="1190" spans="1:7" ht="15">
      <c r="A1190" s="765" t="s">
        <v>112</v>
      </c>
      <c r="B1190" s="765" t="s">
        <v>114</v>
      </c>
      <c r="C1190" s="765" t="s">
        <v>1568</v>
      </c>
      <c r="D1190" s="765">
        <v>1</v>
      </c>
      <c r="E1190" s="765" t="s">
        <v>5741</v>
      </c>
      <c r="F1190" s="765" t="s">
        <v>5742</v>
      </c>
      <c r="G1190" s="765" t="s">
        <v>5743</v>
      </c>
    </row>
    <row r="1191" spans="1:7" ht="15">
      <c r="A1191" s="765" t="s">
        <v>112</v>
      </c>
      <c r="B1191" s="765" t="s">
        <v>114</v>
      </c>
      <c r="C1191" s="765" t="s">
        <v>1568</v>
      </c>
      <c r="D1191" s="765">
        <v>2</v>
      </c>
      <c r="E1191" s="765" t="s">
        <v>5744</v>
      </c>
      <c r="F1191" s="765" t="s">
        <v>5745</v>
      </c>
      <c r="G1191" s="765" t="s">
        <v>5746</v>
      </c>
    </row>
    <row r="1192" spans="1:7" ht="15">
      <c r="A1192" s="765" t="s">
        <v>112</v>
      </c>
      <c r="B1192" s="765" t="s">
        <v>114</v>
      </c>
      <c r="C1192" s="765" t="s">
        <v>1568</v>
      </c>
      <c r="D1192" s="765">
        <v>3</v>
      </c>
      <c r="E1192" s="765" t="s">
        <v>5747</v>
      </c>
      <c r="F1192" s="765" t="s">
        <v>5748</v>
      </c>
      <c r="G1192" s="765" t="s">
        <v>5749</v>
      </c>
    </row>
    <row r="1193" spans="1:7" ht="15">
      <c r="A1193" s="765" t="s">
        <v>112</v>
      </c>
      <c r="B1193" s="765" t="s">
        <v>114</v>
      </c>
      <c r="C1193" s="765" t="s">
        <v>2262</v>
      </c>
      <c r="D1193" s="765">
        <v>1</v>
      </c>
      <c r="E1193" s="765" t="s">
        <v>5750</v>
      </c>
      <c r="F1193" s="765" t="s">
        <v>5751</v>
      </c>
      <c r="G1193" s="765" t="s">
        <v>5752</v>
      </c>
    </row>
    <row r="1194" spans="1:7" ht="15">
      <c r="A1194" s="765" t="s">
        <v>112</v>
      </c>
      <c r="B1194" s="765" t="s">
        <v>114</v>
      </c>
      <c r="C1194" s="765" t="s">
        <v>2262</v>
      </c>
      <c r="D1194" s="765">
        <v>2</v>
      </c>
      <c r="E1194" s="765" t="s">
        <v>5753</v>
      </c>
      <c r="F1194" s="765" t="s">
        <v>5754</v>
      </c>
      <c r="G1194" s="765" t="s">
        <v>5755</v>
      </c>
    </row>
    <row r="1195" spans="1:7" ht="15">
      <c r="A1195" s="765" t="s">
        <v>112</v>
      </c>
      <c r="B1195" s="765" t="s">
        <v>114</v>
      </c>
      <c r="C1195" s="765" t="s">
        <v>2262</v>
      </c>
      <c r="D1195" s="765">
        <v>3</v>
      </c>
      <c r="E1195" s="765" t="s">
        <v>5756</v>
      </c>
      <c r="F1195" s="765" t="s">
        <v>5757</v>
      </c>
      <c r="G1195" s="765" t="s">
        <v>5758</v>
      </c>
    </row>
    <row r="1196" spans="1:7" ht="15">
      <c r="A1196" s="765" t="s">
        <v>112</v>
      </c>
      <c r="B1196" s="765" t="s">
        <v>114</v>
      </c>
      <c r="C1196" s="765" t="s">
        <v>2273</v>
      </c>
      <c r="D1196" s="765">
        <v>1</v>
      </c>
      <c r="E1196" s="765" t="s">
        <v>5759</v>
      </c>
      <c r="F1196" s="765" t="s">
        <v>5760</v>
      </c>
      <c r="G1196" s="765" t="s">
        <v>5761</v>
      </c>
    </row>
    <row r="1197" spans="1:7" ht="15">
      <c r="A1197" s="765" t="s">
        <v>112</v>
      </c>
      <c r="B1197" s="765" t="s">
        <v>114</v>
      </c>
      <c r="C1197" s="765" t="s">
        <v>2273</v>
      </c>
      <c r="D1197" s="765">
        <v>2</v>
      </c>
      <c r="E1197" s="765" t="s">
        <v>5762</v>
      </c>
      <c r="F1197" s="765" t="s">
        <v>5763</v>
      </c>
      <c r="G1197" s="765" t="s">
        <v>5764</v>
      </c>
    </row>
    <row r="1198" spans="1:7" ht="15">
      <c r="A1198" s="765" t="s">
        <v>112</v>
      </c>
      <c r="B1198" s="765" t="s">
        <v>114</v>
      </c>
      <c r="C1198" s="765" t="s">
        <v>2273</v>
      </c>
      <c r="D1198" s="765">
        <v>3</v>
      </c>
      <c r="E1198" s="765" t="s">
        <v>5765</v>
      </c>
      <c r="F1198" s="765" t="s">
        <v>5766</v>
      </c>
      <c r="G1198" s="765" t="s">
        <v>5767</v>
      </c>
    </row>
    <row r="1199" spans="1:7" ht="15">
      <c r="A1199" s="765" t="s">
        <v>112</v>
      </c>
      <c r="B1199" s="765" t="s">
        <v>114</v>
      </c>
      <c r="C1199" s="765" t="s">
        <v>2284</v>
      </c>
      <c r="D1199" s="765">
        <v>1</v>
      </c>
      <c r="E1199" s="765" t="s">
        <v>5768</v>
      </c>
      <c r="F1199" s="765" t="s">
        <v>5769</v>
      </c>
      <c r="G1199" s="765" t="s">
        <v>5770</v>
      </c>
    </row>
    <row r="1200" spans="1:7" ht="15">
      <c r="A1200" s="765" t="s">
        <v>112</v>
      </c>
      <c r="B1200" s="765" t="s">
        <v>114</v>
      </c>
      <c r="C1200" s="765" t="s">
        <v>2284</v>
      </c>
      <c r="D1200" s="765">
        <v>2</v>
      </c>
      <c r="E1200" s="765" t="s">
        <v>5771</v>
      </c>
      <c r="F1200" s="765" t="s">
        <v>5772</v>
      </c>
      <c r="G1200" s="765" t="s">
        <v>5773</v>
      </c>
    </row>
    <row r="1201" spans="1:7" ht="15">
      <c r="A1201" s="765" t="s">
        <v>112</v>
      </c>
      <c r="B1201" s="765" t="s">
        <v>114</v>
      </c>
      <c r="C1201" s="765" t="s">
        <v>2284</v>
      </c>
      <c r="D1201" s="765">
        <v>3</v>
      </c>
      <c r="E1201" s="765" t="s">
        <v>5774</v>
      </c>
      <c r="F1201" s="765" t="s">
        <v>5775</v>
      </c>
      <c r="G1201" s="765" t="s">
        <v>5776</v>
      </c>
    </row>
    <row r="1202" spans="1:7" ht="15">
      <c r="A1202" s="765" t="s">
        <v>112</v>
      </c>
      <c r="B1202" s="765" t="s">
        <v>116</v>
      </c>
      <c r="C1202" s="765" t="s">
        <v>2659</v>
      </c>
      <c r="D1202" s="765">
        <v>1</v>
      </c>
      <c r="E1202" s="765" t="s">
        <v>5777</v>
      </c>
      <c r="F1202" s="765"/>
      <c r="G1202" s="765"/>
    </row>
    <row r="1203" spans="1:7" ht="15">
      <c r="A1203" s="765" t="s">
        <v>112</v>
      </c>
      <c r="B1203" s="765" t="s">
        <v>116</v>
      </c>
      <c r="C1203" s="765" t="s">
        <v>2659</v>
      </c>
      <c r="D1203" s="765">
        <v>2</v>
      </c>
      <c r="E1203" s="765" t="s">
        <v>5778</v>
      </c>
      <c r="F1203" s="765"/>
      <c r="G1203" s="765"/>
    </row>
    <row r="1204" spans="1:7" ht="15">
      <c r="A1204" s="765" t="s">
        <v>112</v>
      </c>
      <c r="B1204" s="765" t="s">
        <v>116</v>
      </c>
      <c r="C1204" s="765" t="s">
        <v>2659</v>
      </c>
      <c r="D1204" s="765">
        <v>3</v>
      </c>
      <c r="E1204" s="765" t="s">
        <v>5779</v>
      </c>
      <c r="F1204" s="765"/>
      <c r="G1204" s="765"/>
    </row>
    <row r="1205" spans="1:7" ht="15">
      <c r="A1205" s="765" t="s">
        <v>112</v>
      </c>
      <c r="B1205" s="765" t="s">
        <v>116</v>
      </c>
      <c r="C1205" s="765" t="s">
        <v>1568</v>
      </c>
      <c r="D1205" s="765">
        <v>1</v>
      </c>
      <c r="E1205" s="765" t="s">
        <v>5780</v>
      </c>
      <c r="F1205" s="765" t="s">
        <v>5781</v>
      </c>
      <c r="G1205" s="765" t="s">
        <v>5782</v>
      </c>
    </row>
    <row r="1206" spans="1:7" ht="15">
      <c r="A1206" s="765" t="s">
        <v>112</v>
      </c>
      <c r="B1206" s="765" t="s">
        <v>116</v>
      </c>
      <c r="C1206" s="765" t="s">
        <v>1568</v>
      </c>
      <c r="D1206" s="765">
        <v>2</v>
      </c>
      <c r="E1206" s="765" t="s">
        <v>5783</v>
      </c>
      <c r="F1206" s="765" t="s">
        <v>5784</v>
      </c>
      <c r="G1206" s="765" t="s">
        <v>5785</v>
      </c>
    </row>
    <row r="1207" spans="1:7" ht="15">
      <c r="A1207" s="765" t="s">
        <v>112</v>
      </c>
      <c r="B1207" s="765" t="s">
        <v>116</v>
      </c>
      <c r="C1207" s="765" t="s">
        <v>1568</v>
      </c>
      <c r="D1207" s="765">
        <v>3</v>
      </c>
      <c r="E1207" s="765" t="s">
        <v>5786</v>
      </c>
      <c r="F1207" s="765" t="s">
        <v>5787</v>
      </c>
      <c r="G1207" s="765" t="s">
        <v>5788</v>
      </c>
    </row>
    <row r="1208" spans="1:7" ht="15">
      <c r="A1208" s="765" t="s">
        <v>112</v>
      </c>
      <c r="B1208" s="765" t="s">
        <v>116</v>
      </c>
      <c r="C1208" s="765" t="s">
        <v>2262</v>
      </c>
      <c r="D1208" s="765">
        <v>1</v>
      </c>
      <c r="E1208" s="765" t="s">
        <v>5789</v>
      </c>
      <c r="F1208" s="765" t="s">
        <v>5790</v>
      </c>
      <c r="G1208" s="765" t="s">
        <v>5791</v>
      </c>
    </row>
    <row r="1209" spans="1:7" ht="15">
      <c r="A1209" s="765" t="s">
        <v>112</v>
      </c>
      <c r="B1209" s="765" t="s">
        <v>116</v>
      </c>
      <c r="C1209" s="765" t="s">
        <v>2262</v>
      </c>
      <c r="D1209" s="765">
        <v>2</v>
      </c>
      <c r="E1209" s="765" t="s">
        <v>5792</v>
      </c>
      <c r="F1209" s="765" t="s">
        <v>5793</v>
      </c>
      <c r="G1209" s="765" t="s">
        <v>5794</v>
      </c>
    </row>
    <row r="1210" spans="1:7" ht="15">
      <c r="A1210" s="765" t="s">
        <v>112</v>
      </c>
      <c r="B1210" s="765" t="s">
        <v>116</v>
      </c>
      <c r="C1210" s="765" t="s">
        <v>2262</v>
      </c>
      <c r="D1210" s="765">
        <v>3</v>
      </c>
      <c r="E1210" s="765" t="s">
        <v>5795</v>
      </c>
      <c r="F1210" s="765" t="s">
        <v>5796</v>
      </c>
      <c r="G1210" s="765" t="s">
        <v>5797</v>
      </c>
    </row>
    <row r="1211" spans="1:7" ht="15">
      <c r="A1211" s="765" t="s">
        <v>112</v>
      </c>
      <c r="B1211" s="765" t="s">
        <v>116</v>
      </c>
      <c r="C1211" s="765" t="s">
        <v>2273</v>
      </c>
      <c r="D1211" s="765">
        <v>1</v>
      </c>
      <c r="E1211" s="765" t="s">
        <v>5798</v>
      </c>
      <c r="F1211" s="765" t="s">
        <v>5799</v>
      </c>
      <c r="G1211" s="765" t="s">
        <v>5800</v>
      </c>
    </row>
    <row r="1212" spans="1:7" ht="15">
      <c r="A1212" s="765" t="s">
        <v>112</v>
      </c>
      <c r="B1212" s="765" t="s">
        <v>116</v>
      </c>
      <c r="C1212" s="765" t="s">
        <v>2273</v>
      </c>
      <c r="D1212" s="765">
        <v>2</v>
      </c>
      <c r="E1212" s="765" t="s">
        <v>5801</v>
      </c>
      <c r="F1212" s="765" t="s">
        <v>5802</v>
      </c>
      <c r="G1212" s="765" t="s">
        <v>5803</v>
      </c>
    </row>
    <row r="1213" spans="1:7" ht="15">
      <c r="A1213" s="765" t="s">
        <v>112</v>
      </c>
      <c r="B1213" s="765" t="s">
        <v>116</v>
      </c>
      <c r="C1213" s="765" t="s">
        <v>2273</v>
      </c>
      <c r="D1213" s="765">
        <v>3</v>
      </c>
      <c r="E1213" s="765" t="s">
        <v>5804</v>
      </c>
      <c r="F1213" s="765" t="s">
        <v>5805</v>
      </c>
      <c r="G1213" s="765" t="s">
        <v>5806</v>
      </c>
    </row>
    <row r="1214" spans="1:7" ht="15">
      <c r="A1214" s="765" t="s">
        <v>112</v>
      </c>
      <c r="B1214" s="765" t="s">
        <v>116</v>
      </c>
      <c r="C1214" s="765" t="s">
        <v>2284</v>
      </c>
      <c r="D1214" s="765">
        <v>1</v>
      </c>
      <c r="E1214" s="765" t="s">
        <v>5807</v>
      </c>
      <c r="F1214" s="765" t="s">
        <v>5808</v>
      </c>
      <c r="G1214" s="765" t="s">
        <v>5809</v>
      </c>
    </row>
    <row r="1215" spans="1:7" ht="15">
      <c r="A1215" s="765" t="s">
        <v>112</v>
      </c>
      <c r="B1215" s="765" t="s">
        <v>116</v>
      </c>
      <c r="C1215" s="765" t="s">
        <v>2284</v>
      </c>
      <c r="D1215" s="765">
        <v>2</v>
      </c>
      <c r="E1215" s="765" t="s">
        <v>5810</v>
      </c>
      <c r="F1215" s="765" t="s">
        <v>5811</v>
      </c>
      <c r="G1215" s="765" t="s">
        <v>5812</v>
      </c>
    </row>
    <row r="1216" spans="1:7" ht="15">
      <c r="A1216" s="765" t="s">
        <v>112</v>
      </c>
      <c r="B1216" s="765" t="s">
        <v>116</v>
      </c>
      <c r="C1216" s="765" t="s">
        <v>2284</v>
      </c>
      <c r="D1216" s="765">
        <v>3</v>
      </c>
      <c r="E1216" s="765" t="s">
        <v>5813</v>
      </c>
      <c r="F1216" s="765" t="s">
        <v>5814</v>
      </c>
      <c r="G1216" s="765" t="s">
        <v>5815</v>
      </c>
    </row>
    <row r="1217" spans="1:7" ht="15">
      <c r="A1217" s="765" t="s">
        <v>119</v>
      </c>
      <c r="B1217" s="765" t="s">
        <v>120</v>
      </c>
      <c r="C1217" s="765" t="s">
        <v>2659</v>
      </c>
      <c r="D1217" s="765">
        <v>1</v>
      </c>
      <c r="E1217" s="765" t="s">
        <v>5816</v>
      </c>
      <c r="F1217" s="765"/>
      <c r="G1217" s="765"/>
    </row>
    <row r="1218" spans="1:7" ht="15">
      <c r="A1218" s="765" t="s">
        <v>119</v>
      </c>
      <c r="B1218" s="765" t="s">
        <v>120</v>
      </c>
      <c r="C1218" s="765" t="s">
        <v>2659</v>
      </c>
      <c r="D1218" s="765">
        <v>2</v>
      </c>
      <c r="E1218" s="765" t="s">
        <v>5817</v>
      </c>
      <c r="F1218" s="765"/>
      <c r="G1218" s="765"/>
    </row>
    <row r="1219" spans="1:7" ht="15">
      <c r="A1219" s="765" t="s">
        <v>119</v>
      </c>
      <c r="B1219" s="765" t="s">
        <v>120</v>
      </c>
      <c r="C1219" s="765" t="s">
        <v>2659</v>
      </c>
      <c r="D1219" s="765">
        <v>3</v>
      </c>
      <c r="E1219" s="765" t="s">
        <v>5818</v>
      </c>
      <c r="F1219" s="765"/>
      <c r="G1219" s="765"/>
    </row>
    <row r="1220" spans="1:7" ht="15">
      <c r="A1220" s="765" t="s">
        <v>119</v>
      </c>
      <c r="B1220" s="765" t="s">
        <v>120</v>
      </c>
      <c r="C1220" s="765" t="s">
        <v>1568</v>
      </c>
      <c r="D1220" s="765">
        <v>1</v>
      </c>
      <c r="E1220" s="765" t="s">
        <v>5819</v>
      </c>
      <c r="F1220" s="765" t="s">
        <v>5820</v>
      </c>
      <c r="G1220" s="765" t="s">
        <v>5821</v>
      </c>
    </row>
    <row r="1221" spans="1:7" ht="15">
      <c r="A1221" s="765" t="s">
        <v>119</v>
      </c>
      <c r="B1221" s="765" t="s">
        <v>120</v>
      </c>
      <c r="C1221" s="765" t="s">
        <v>1568</v>
      </c>
      <c r="D1221" s="765">
        <v>2</v>
      </c>
      <c r="E1221" s="765" t="s">
        <v>5822</v>
      </c>
      <c r="F1221" s="765" t="s">
        <v>5823</v>
      </c>
      <c r="G1221" s="765" t="s">
        <v>5824</v>
      </c>
    </row>
    <row r="1222" spans="1:7" ht="15">
      <c r="A1222" s="765" t="s">
        <v>119</v>
      </c>
      <c r="B1222" s="765" t="s">
        <v>120</v>
      </c>
      <c r="C1222" s="765" t="s">
        <v>1568</v>
      </c>
      <c r="D1222" s="765">
        <v>3</v>
      </c>
      <c r="E1222" s="765" t="s">
        <v>5825</v>
      </c>
      <c r="F1222" s="765" t="s">
        <v>5826</v>
      </c>
      <c r="G1222" s="765" t="s">
        <v>5827</v>
      </c>
    </row>
    <row r="1223" spans="1:7" ht="15">
      <c r="A1223" s="765" t="s">
        <v>119</v>
      </c>
      <c r="B1223" s="765" t="s">
        <v>120</v>
      </c>
      <c r="C1223" s="765" t="s">
        <v>2262</v>
      </c>
      <c r="D1223" s="765">
        <v>1</v>
      </c>
      <c r="E1223" s="765" t="s">
        <v>5828</v>
      </c>
      <c r="F1223" s="765" t="s">
        <v>5829</v>
      </c>
      <c r="G1223" s="765" t="s">
        <v>5830</v>
      </c>
    </row>
    <row r="1224" spans="1:7" ht="15">
      <c r="A1224" s="765" t="s">
        <v>119</v>
      </c>
      <c r="B1224" s="765" t="s">
        <v>120</v>
      </c>
      <c r="C1224" s="765" t="s">
        <v>2262</v>
      </c>
      <c r="D1224" s="765">
        <v>2</v>
      </c>
      <c r="E1224" s="765" t="s">
        <v>5831</v>
      </c>
      <c r="F1224" s="765" t="s">
        <v>5832</v>
      </c>
      <c r="G1224" s="765" t="s">
        <v>5833</v>
      </c>
    </row>
    <row r="1225" spans="1:7" ht="15">
      <c r="A1225" s="765" t="s">
        <v>119</v>
      </c>
      <c r="B1225" s="765" t="s">
        <v>120</v>
      </c>
      <c r="C1225" s="765" t="s">
        <v>2262</v>
      </c>
      <c r="D1225" s="765">
        <v>3</v>
      </c>
      <c r="E1225" s="765" t="s">
        <v>5834</v>
      </c>
      <c r="F1225" s="765" t="s">
        <v>5835</v>
      </c>
      <c r="G1225" s="765" t="s">
        <v>5836</v>
      </c>
    </row>
    <row r="1226" spans="1:7" ht="15">
      <c r="A1226" s="765" t="s">
        <v>119</v>
      </c>
      <c r="B1226" s="765" t="s">
        <v>120</v>
      </c>
      <c r="C1226" s="765" t="s">
        <v>2273</v>
      </c>
      <c r="D1226" s="765">
        <v>1</v>
      </c>
      <c r="E1226" s="765" t="s">
        <v>5837</v>
      </c>
      <c r="F1226" s="765" t="s">
        <v>5838</v>
      </c>
      <c r="G1226" s="765" t="s">
        <v>5839</v>
      </c>
    </row>
    <row r="1227" spans="1:7" ht="15">
      <c r="A1227" s="765" t="s">
        <v>119</v>
      </c>
      <c r="B1227" s="765" t="s">
        <v>120</v>
      </c>
      <c r="C1227" s="765" t="s">
        <v>2273</v>
      </c>
      <c r="D1227" s="765">
        <v>2</v>
      </c>
      <c r="E1227" s="765" t="s">
        <v>5840</v>
      </c>
      <c r="F1227" s="765" t="s">
        <v>5841</v>
      </c>
      <c r="G1227" s="765" t="s">
        <v>5842</v>
      </c>
    </row>
    <row r="1228" spans="1:7" ht="15">
      <c r="A1228" s="765" t="s">
        <v>119</v>
      </c>
      <c r="B1228" s="765" t="s">
        <v>120</v>
      </c>
      <c r="C1228" s="765" t="s">
        <v>2273</v>
      </c>
      <c r="D1228" s="765">
        <v>3</v>
      </c>
      <c r="E1228" s="765" t="s">
        <v>5843</v>
      </c>
      <c r="F1228" s="765" t="s">
        <v>5844</v>
      </c>
      <c r="G1228" s="765" t="s">
        <v>5845</v>
      </c>
    </row>
    <row r="1229" spans="1:7" ht="15">
      <c r="A1229" s="765" t="s">
        <v>119</v>
      </c>
      <c r="B1229" s="765" t="s">
        <v>120</v>
      </c>
      <c r="C1229" s="765" t="s">
        <v>2284</v>
      </c>
      <c r="D1229" s="765">
        <v>1</v>
      </c>
      <c r="E1229" s="765" t="s">
        <v>5846</v>
      </c>
      <c r="F1229" s="765" t="s">
        <v>5847</v>
      </c>
      <c r="G1229" s="765" t="s">
        <v>5848</v>
      </c>
    </row>
    <row r="1230" spans="1:7" ht="15">
      <c r="A1230" s="765" t="s">
        <v>119</v>
      </c>
      <c r="B1230" s="765" t="s">
        <v>120</v>
      </c>
      <c r="C1230" s="765" t="s">
        <v>2284</v>
      </c>
      <c r="D1230" s="765">
        <v>2</v>
      </c>
      <c r="E1230" s="765" t="s">
        <v>5849</v>
      </c>
      <c r="F1230" s="765" t="s">
        <v>5850</v>
      </c>
      <c r="G1230" s="765" t="s">
        <v>5851</v>
      </c>
    </row>
    <row r="1231" spans="1:7" ht="15">
      <c r="A1231" s="765" t="s">
        <v>119</v>
      </c>
      <c r="B1231" s="765" t="s">
        <v>120</v>
      </c>
      <c r="C1231" s="765" t="s">
        <v>2284</v>
      </c>
      <c r="D1231" s="765">
        <v>3</v>
      </c>
      <c r="E1231" s="765" t="s">
        <v>5852</v>
      </c>
      <c r="F1231" s="765" t="s">
        <v>5853</v>
      </c>
      <c r="G1231" s="765" t="s">
        <v>5854</v>
      </c>
    </row>
    <row r="1232" spans="1:7" ht="15">
      <c r="A1232" s="765" t="s">
        <v>119</v>
      </c>
      <c r="B1232" s="765" t="s">
        <v>121</v>
      </c>
      <c r="C1232" s="765" t="s">
        <v>2659</v>
      </c>
      <c r="D1232" s="765">
        <v>1</v>
      </c>
      <c r="E1232" s="765" t="s">
        <v>5855</v>
      </c>
      <c r="F1232" s="765"/>
      <c r="G1232" s="765"/>
    </row>
    <row r="1233" spans="1:7" ht="15">
      <c r="A1233" s="765" t="s">
        <v>119</v>
      </c>
      <c r="B1233" s="765" t="s">
        <v>121</v>
      </c>
      <c r="C1233" s="765" t="s">
        <v>2659</v>
      </c>
      <c r="D1233" s="765">
        <v>2</v>
      </c>
      <c r="E1233" s="765" t="s">
        <v>5856</v>
      </c>
      <c r="F1233" s="765"/>
      <c r="G1233" s="765"/>
    </row>
    <row r="1234" spans="1:7" ht="15">
      <c r="A1234" s="765" t="s">
        <v>119</v>
      </c>
      <c r="B1234" s="765" t="s">
        <v>121</v>
      </c>
      <c r="C1234" s="765" t="s">
        <v>2659</v>
      </c>
      <c r="D1234" s="765">
        <v>3</v>
      </c>
      <c r="E1234" s="765" t="s">
        <v>5857</v>
      </c>
      <c r="F1234" s="765"/>
      <c r="G1234" s="765"/>
    </row>
    <row r="1235" spans="1:7" ht="15">
      <c r="A1235" s="765" t="s">
        <v>119</v>
      </c>
      <c r="B1235" s="765" t="s">
        <v>121</v>
      </c>
      <c r="C1235" s="765" t="s">
        <v>1568</v>
      </c>
      <c r="D1235" s="765">
        <v>1</v>
      </c>
      <c r="E1235" s="765" t="s">
        <v>5858</v>
      </c>
      <c r="F1235" s="765" t="s">
        <v>5859</v>
      </c>
      <c r="G1235" s="765" t="s">
        <v>5860</v>
      </c>
    </row>
    <row r="1236" spans="1:7" ht="15">
      <c r="A1236" s="765" t="s">
        <v>119</v>
      </c>
      <c r="B1236" s="765" t="s">
        <v>121</v>
      </c>
      <c r="C1236" s="765" t="s">
        <v>1568</v>
      </c>
      <c r="D1236" s="765">
        <v>2</v>
      </c>
      <c r="E1236" s="765" t="s">
        <v>5861</v>
      </c>
      <c r="F1236" s="765" t="s">
        <v>5862</v>
      </c>
      <c r="G1236" s="765" t="s">
        <v>5863</v>
      </c>
    </row>
    <row r="1237" spans="1:7" ht="15">
      <c r="A1237" s="765" t="s">
        <v>119</v>
      </c>
      <c r="B1237" s="765" t="s">
        <v>121</v>
      </c>
      <c r="C1237" s="765" t="s">
        <v>1568</v>
      </c>
      <c r="D1237" s="765">
        <v>3</v>
      </c>
      <c r="E1237" s="765" t="s">
        <v>5864</v>
      </c>
      <c r="F1237" s="765" t="s">
        <v>5865</v>
      </c>
      <c r="G1237" s="765" t="s">
        <v>5866</v>
      </c>
    </row>
    <row r="1238" spans="1:7" ht="15">
      <c r="A1238" s="765" t="s">
        <v>119</v>
      </c>
      <c r="B1238" s="765" t="s">
        <v>121</v>
      </c>
      <c r="C1238" s="765" t="s">
        <v>2262</v>
      </c>
      <c r="D1238" s="765">
        <v>1</v>
      </c>
      <c r="E1238" s="765" t="s">
        <v>5867</v>
      </c>
      <c r="F1238" s="765" t="s">
        <v>5868</v>
      </c>
      <c r="G1238" s="765" t="s">
        <v>5869</v>
      </c>
    </row>
    <row r="1239" spans="1:7" ht="15">
      <c r="A1239" s="765" t="s">
        <v>119</v>
      </c>
      <c r="B1239" s="765" t="s">
        <v>121</v>
      </c>
      <c r="C1239" s="765" t="s">
        <v>2262</v>
      </c>
      <c r="D1239" s="765">
        <v>2</v>
      </c>
      <c r="E1239" s="765" t="s">
        <v>5870</v>
      </c>
      <c r="F1239" s="765" t="s">
        <v>5871</v>
      </c>
      <c r="G1239" s="765" t="s">
        <v>5872</v>
      </c>
    </row>
    <row r="1240" spans="1:7" ht="15">
      <c r="A1240" s="765" t="s">
        <v>119</v>
      </c>
      <c r="B1240" s="765" t="s">
        <v>121</v>
      </c>
      <c r="C1240" s="765" t="s">
        <v>2262</v>
      </c>
      <c r="D1240" s="765">
        <v>3</v>
      </c>
      <c r="E1240" s="765" t="s">
        <v>5873</v>
      </c>
      <c r="F1240" s="765" t="s">
        <v>5874</v>
      </c>
      <c r="G1240" s="765" t="s">
        <v>5875</v>
      </c>
    </row>
    <row r="1241" spans="1:7" ht="15">
      <c r="A1241" s="765" t="s">
        <v>119</v>
      </c>
      <c r="B1241" s="765" t="s">
        <v>121</v>
      </c>
      <c r="C1241" s="765" t="s">
        <v>2273</v>
      </c>
      <c r="D1241" s="765">
        <v>1</v>
      </c>
      <c r="E1241" s="765" t="s">
        <v>5876</v>
      </c>
      <c r="F1241" s="765" t="s">
        <v>5877</v>
      </c>
      <c r="G1241" s="765" t="s">
        <v>5878</v>
      </c>
    </row>
    <row r="1242" spans="1:7" ht="15">
      <c r="A1242" s="765" t="s">
        <v>119</v>
      </c>
      <c r="B1242" s="765" t="s">
        <v>121</v>
      </c>
      <c r="C1242" s="765" t="s">
        <v>2273</v>
      </c>
      <c r="D1242" s="765">
        <v>2</v>
      </c>
      <c r="E1242" s="765" t="s">
        <v>5879</v>
      </c>
      <c r="F1242" s="765" t="s">
        <v>5880</v>
      </c>
      <c r="G1242" s="765" t="s">
        <v>5881</v>
      </c>
    </row>
    <row r="1243" spans="1:7" ht="15">
      <c r="A1243" s="765" t="s">
        <v>119</v>
      </c>
      <c r="B1243" s="765" t="s">
        <v>121</v>
      </c>
      <c r="C1243" s="765" t="s">
        <v>2273</v>
      </c>
      <c r="D1243" s="765">
        <v>3</v>
      </c>
      <c r="E1243" s="765" t="s">
        <v>5882</v>
      </c>
      <c r="F1243" s="765" t="s">
        <v>5883</v>
      </c>
      <c r="G1243" s="765" t="s">
        <v>5884</v>
      </c>
    </row>
    <row r="1244" spans="1:7" ht="15">
      <c r="A1244" s="765" t="s">
        <v>119</v>
      </c>
      <c r="B1244" s="765" t="s">
        <v>121</v>
      </c>
      <c r="C1244" s="765" t="s">
        <v>2284</v>
      </c>
      <c r="D1244" s="765">
        <v>1</v>
      </c>
      <c r="E1244" s="765" t="s">
        <v>5885</v>
      </c>
      <c r="F1244" s="765" t="s">
        <v>5886</v>
      </c>
      <c r="G1244" s="765" t="s">
        <v>5887</v>
      </c>
    </row>
    <row r="1245" spans="1:7" ht="15">
      <c r="A1245" s="765" t="s">
        <v>119</v>
      </c>
      <c r="B1245" s="765" t="s">
        <v>121</v>
      </c>
      <c r="C1245" s="765" t="s">
        <v>2284</v>
      </c>
      <c r="D1245" s="765">
        <v>2</v>
      </c>
      <c r="E1245" s="765" t="s">
        <v>5888</v>
      </c>
      <c r="F1245" s="765" t="s">
        <v>5889</v>
      </c>
      <c r="G1245" s="765" t="s">
        <v>5890</v>
      </c>
    </row>
    <row r="1246" spans="1:7" ht="15">
      <c r="A1246" s="765" t="s">
        <v>119</v>
      </c>
      <c r="B1246" s="765" t="s">
        <v>121</v>
      </c>
      <c r="C1246" s="765" t="s">
        <v>2284</v>
      </c>
      <c r="D1246" s="765">
        <v>3</v>
      </c>
      <c r="E1246" s="765" t="s">
        <v>5891</v>
      </c>
      <c r="F1246" s="765" t="s">
        <v>5892</v>
      </c>
      <c r="G1246" s="765" t="s">
        <v>5893</v>
      </c>
    </row>
    <row r="1247" spans="1:7" ht="15">
      <c r="A1247" s="765" t="s">
        <v>119</v>
      </c>
      <c r="B1247" s="765" t="s">
        <v>122</v>
      </c>
      <c r="C1247" s="765" t="s">
        <v>2659</v>
      </c>
      <c r="D1247" s="765">
        <v>1</v>
      </c>
      <c r="E1247" s="765" t="s">
        <v>5894</v>
      </c>
      <c r="F1247" s="765"/>
      <c r="G1247" s="765"/>
    </row>
    <row r="1248" spans="1:7" ht="15">
      <c r="A1248" s="765" t="s">
        <v>119</v>
      </c>
      <c r="B1248" s="765" t="s">
        <v>122</v>
      </c>
      <c r="C1248" s="765" t="s">
        <v>2659</v>
      </c>
      <c r="D1248" s="765">
        <v>2</v>
      </c>
      <c r="E1248" s="765" t="s">
        <v>5895</v>
      </c>
      <c r="F1248" s="765"/>
      <c r="G1248" s="765"/>
    </row>
    <row r="1249" spans="1:7" ht="15">
      <c r="A1249" s="765" t="s">
        <v>119</v>
      </c>
      <c r="B1249" s="765" t="s">
        <v>122</v>
      </c>
      <c r="C1249" s="765" t="s">
        <v>2659</v>
      </c>
      <c r="D1249" s="765">
        <v>3</v>
      </c>
      <c r="E1249" s="765" t="s">
        <v>5896</v>
      </c>
      <c r="F1249" s="765"/>
      <c r="G1249" s="765"/>
    </row>
    <row r="1250" spans="1:7" ht="15">
      <c r="A1250" s="765" t="s">
        <v>119</v>
      </c>
      <c r="B1250" s="765" t="s">
        <v>122</v>
      </c>
      <c r="C1250" s="765" t="s">
        <v>1568</v>
      </c>
      <c r="D1250" s="765">
        <v>1</v>
      </c>
      <c r="E1250" s="765" t="s">
        <v>5897</v>
      </c>
      <c r="F1250" s="765" t="s">
        <v>5898</v>
      </c>
      <c r="G1250" s="765" t="s">
        <v>5899</v>
      </c>
    </row>
    <row r="1251" spans="1:7" ht="15">
      <c r="A1251" s="765" t="s">
        <v>119</v>
      </c>
      <c r="B1251" s="765" t="s">
        <v>122</v>
      </c>
      <c r="C1251" s="765" t="s">
        <v>1568</v>
      </c>
      <c r="D1251" s="765">
        <v>2</v>
      </c>
      <c r="E1251" s="765" t="s">
        <v>5900</v>
      </c>
      <c r="F1251" s="765" t="s">
        <v>5901</v>
      </c>
      <c r="G1251" s="765" t="s">
        <v>5902</v>
      </c>
    </row>
    <row r="1252" spans="1:7" ht="15">
      <c r="A1252" s="765" t="s">
        <v>119</v>
      </c>
      <c r="B1252" s="765" t="s">
        <v>122</v>
      </c>
      <c r="C1252" s="765" t="s">
        <v>1568</v>
      </c>
      <c r="D1252" s="765">
        <v>3</v>
      </c>
      <c r="E1252" s="765" t="s">
        <v>5903</v>
      </c>
      <c r="F1252" s="765" t="s">
        <v>5904</v>
      </c>
      <c r="G1252" s="765" t="s">
        <v>5905</v>
      </c>
    </row>
    <row r="1253" spans="1:7" ht="15">
      <c r="A1253" s="765" t="s">
        <v>119</v>
      </c>
      <c r="B1253" s="765" t="s">
        <v>122</v>
      </c>
      <c r="C1253" s="765" t="s">
        <v>2262</v>
      </c>
      <c r="D1253" s="765">
        <v>1</v>
      </c>
      <c r="E1253" s="765" t="s">
        <v>5906</v>
      </c>
      <c r="F1253" s="765" t="s">
        <v>5907</v>
      </c>
      <c r="G1253" s="765" t="s">
        <v>5908</v>
      </c>
    </row>
    <row r="1254" spans="1:7" ht="15">
      <c r="A1254" s="765" t="s">
        <v>119</v>
      </c>
      <c r="B1254" s="765" t="s">
        <v>122</v>
      </c>
      <c r="C1254" s="765" t="s">
        <v>2262</v>
      </c>
      <c r="D1254" s="765">
        <v>2</v>
      </c>
      <c r="E1254" s="765" t="s">
        <v>5909</v>
      </c>
      <c r="F1254" s="765" t="s">
        <v>5910</v>
      </c>
      <c r="G1254" s="765" t="s">
        <v>5911</v>
      </c>
    </row>
    <row r="1255" spans="1:7" ht="15">
      <c r="A1255" s="765" t="s">
        <v>119</v>
      </c>
      <c r="B1255" s="765" t="s">
        <v>122</v>
      </c>
      <c r="C1255" s="765" t="s">
        <v>2262</v>
      </c>
      <c r="D1255" s="765">
        <v>3</v>
      </c>
      <c r="E1255" s="765" t="s">
        <v>5912</v>
      </c>
      <c r="F1255" s="765" t="s">
        <v>5913</v>
      </c>
      <c r="G1255" s="765" t="s">
        <v>5914</v>
      </c>
    </row>
    <row r="1256" spans="1:7" ht="15">
      <c r="A1256" s="765" t="s">
        <v>119</v>
      </c>
      <c r="B1256" s="765" t="s">
        <v>122</v>
      </c>
      <c r="C1256" s="765" t="s">
        <v>2273</v>
      </c>
      <c r="D1256" s="765">
        <v>1</v>
      </c>
      <c r="E1256" s="765" t="s">
        <v>5915</v>
      </c>
      <c r="F1256" s="765" t="s">
        <v>5916</v>
      </c>
      <c r="G1256" s="765" t="s">
        <v>5917</v>
      </c>
    </row>
    <row r="1257" spans="1:7" ht="15">
      <c r="A1257" s="765" t="s">
        <v>119</v>
      </c>
      <c r="B1257" s="765" t="s">
        <v>122</v>
      </c>
      <c r="C1257" s="765" t="s">
        <v>2273</v>
      </c>
      <c r="D1257" s="765">
        <v>2</v>
      </c>
      <c r="E1257" s="765" t="s">
        <v>5918</v>
      </c>
      <c r="F1257" s="765" t="s">
        <v>5919</v>
      </c>
      <c r="G1257" s="765" t="s">
        <v>5920</v>
      </c>
    </row>
    <row r="1258" spans="1:7" ht="15">
      <c r="A1258" s="765" t="s">
        <v>119</v>
      </c>
      <c r="B1258" s="765" t="s">
        <v>122</v>
      </c>
      <c r="C1258" s="765" t="s">
        <v>2273</v>
      </c>
      <c r="D1258" s="765">
        <v>3</v>
      </c>
      <c r="E1258" s="765" t="s">
        <v>5921</v>
      </c>
      <c r="F1258" s="765" t="s">
        <v>5922</v>
      </c>
      <c r="G1258" s="765" t="s">
        <v>5923</v>
      </c>
    </row>
    <row r="1259" spans="1:7" ht="15">
      <c r="A1259" s="765" t="s">
        <v>119</v>
      </c>
      <c r="B1259" s="765" t="s">
        <v>122</v>
      </c>
      <c r="C1259" s="765" t="s">
        <v>2284</v>
      </c>
      <c r="D1259" s="765">
        <v>1</v>
      </c>
      <c r="E1259" s="765" t="s">
        <v>5924</v>
      </c>
      <c r="F1259" s="765" t="s">
        <v>5925</v>
      </c>
      <c r="G1259" s="765" t="s">
        <v>5926</v>
      </c>
    </row>
    <row r="1260" spans="1:7" ht="15">
      <c r="A1260" s="765" t="s">
        <v>119</v>
      </c>
      <c r="B1260" s="765" t="s">
        <v>122</v>
      </c>
      <c r="C1260" s="765" t="s">
        <v>2284</v>
      </c>
      <c r="D1260" s="765">
        <v>2</v>
      </c>
      <c r="E1260" s="765" t="s">
        <v>5927</v>
      </c>
      <c r="F1260" s="765" t="s">
        <v>5928</v>
      </c>
      <c r="G1260" s="765" t="s">
        <v>5929</v>
      </c>
    </row>
    <row r="1261" spans="1:7" ht="15">
      <c r="A1261" s="765" t="s">
        <v>119</v>
      </c>
      <c r="B1261" s="765" t="s">
        <v>122</v>
      </c>
      <c r="C1261" s="765" t="s">
        <v>2284</v>
      </c>
      <c r="D1261" s="765">
        <v>3</v>
      </c>
      <c r="E1261" s="765" t="s">
        <v>5930</v>
      </c>
      <c r="F1261" s="765" t="s">
        <v>5931</v>
      </c>
      <c r="G1261" s="765" t="s">
        <v>5932</v>
      </c>
    </row>
    <row r="1262" spans="1:7" ht="15">
      <c r="A1262" s="765" t="s">
        <v>119</v>
      </c>
      <c r="B1262" s="765" t="s">
        <v>123</v>
      </c>
      <c r="C1262" s="765" t="s">
        <v>2659</v>
      </c>
      <c r="D1262" s="765">
        <v>1</v>
      </c>
      <c r="E1262" s="765" t="s">
        <v>5933</v>
      </c>
      <c r="F1262" s="765"/>
      <c r="G1262" s="765"/>
    </row>
    <row r="1263" spans="1:7" ht="15">
      <c r="A1263" s="765" t="s">
        <v>119</v>
      </c>
      <c r="B1263" s="765" t="s">
        <v>123</v>
      </c>
      <c r="C1263" s="765" t="s">
        <v>2659</v>
      </c>
      <c r="D1263" s="765">
        <v>2</v>
      </c>
      <c r="E1263" s="765" t="s">
        <v>5934</v>
      </c>
      <c r="F1263" s="765"/>
      <c r="G1263" s="765"/>
    </row>
    <row r="1264" spans="1:7" ht="15">
      <c r="A1264" s="765" t="s">
        <v>119</v>
      </c>
      <c r="B1264" s="765" t="s">
        <v>123</v>
      </c>
      <c r="C1264" s="765" t="s">
        <v>2659</v>
      </c>
      <c r="D1264" s="765">
        <v>3</v>
      </c>
      <c r="E1264" s="765" t="s">
        <v>5935</v>
      </c>
      <c r="F1264" s="765"/>
      <c r="G1264" s="765"/>
    </row>
    <row r="1265" spans="1:7" ht="15">
      <c r="A1265" s="765" t="s">
        <v>119</v>
      </c>
      <c r="B1265" s="765" t="s">
        <v>123</v>
      </c>
      <c r="C1265" s="765" t="s">
        <v>1568</v>
      </c>
      <c r="D1265" s="765">
        <v>1</v>
      </c>
      <c r="E1265" s="765" t="s">
        <v>5936</v>
      </c>
      <c r="F1265" s="765" t="s">
        <v>5937</v>
      </c>
      <c r="G1265" s="765" t="s">
        <v>5938</v>
      </c>
    </row>
    <row r="1266" spans="1:7" ht="15">
      <c r="A1266" s="765" t="s">
        <v>119</v>
      </c>
      <c r="B1266" s="765" t="s">
        <v>123</v>
      </c>
      <c r="C1266" s="765" t="s">
        <v>1568</v>
      </c>
      <c r="D1266" s="765">
        <v>2</v>
      </c>
      <c r="E1266" s="765" t="s">
        <v>5939</v>
      </c>
      <c r="F1266" s="765" t="s">
        <v>5940</v>
      </c>
      <c r="G1266" s="765" t="s">
        <v>5941</v>
      </c>
    </row>
    <row r="1267" spans="1:7" ht="15">
      <c r="A1267" s="765" t="s">
        <v>119</v>
      </c>
      <c r="B1267" s="765" t="s">
        <v>123</v>
      </c>
      <c r="C1267" s="765" t="s">
        <v>1568</v>
      </c>
      <c r="D1267" s="765">
        <v>3</v>
      </c>
      <c r="E1267" s="765" t="s">
        <v>5942</v>
      </c>
      <c r="F1267" s="765" t="s">
        <v>5943</v>
      </c>
      <c r="G1267" s="765" t="s">
        <v>5944</v>
      </c>
    </row>
    <row r="1268" spans="1:7" ht="15">
      <c r="A1268" s="765" t="s">
        <v>119</v>
      </c>
      <c r="B1268" s="765" t="s">
        <v>123</v>
      </c>
      <c r="C1268" s="765" t="s">
        <v>2262</v>
      </c>
      <c r="D1268" s="765">
        <v>1</v>
      </c>
      <c r="E1268" s="765" t="s">
        <v>5945</v>
      </c>
      <c r="F1268" s="765" t="s">
        <v>5946</v>
      </c>
      <c r="G1268" s="765" t="s">
        <v>5947</v>
      </c>
    </row>
    <row r="1269" spans="1:7" ht="15">
      <c r="A1269" s="765" t="s">
        <v>119</v>
      </c>
      <c r="B1269" s="765" t="s">
        <v>123</v>
      </c>
      <c r="C1269" s="765" t="s">
        <v>2262</v>
      </c>
      <c r="D1269" s="765">
        <v>2</v>
      </c>
      <c r="E1269" s="765" t="s">
        <v>5948</v>
      </c>
      <c r="F1269" s="765" t="s">
        <v>5949</v>
      </c>
      <c r="G1269" s="765" t="s">
        <v>5950</v>
      </c>
    </row>
    <row r="1270" spans="1:7" ht="15">
      <c r="A1270" s="765" t="s">
        <v>119</v>
      </c>
      <c r="B1270" s="765" t="s">
        <v>123</v>
      </c>
      <c r="C1270" s="765" t="s">
        <v>2262</v>
      </c>
      <c r="D1270" s="765">
        <v>3</v>
      </c>
      <c r="E1270" s="765" t="s">
        <v>5951</v>
      </c>
      <c r="F1270" s="765" t="s">
        <v>5952</v>
      </c>
      <c r="G1270" s="765" t="s">
        <v>5953</v>
      </c>
    </row>
    <row r="1271" spans="1:7" ht="15">
      <c r="A1271" s="765" t="s">
        <v>119</v>
      </c>
      <c r="B1271" s="765" t="s">
        <v>123</v>
      </c>
      <c r="C1271" s="765" t="s">
        <v>2273</v>
      </c>
      <c r="D1271" s="765">
        <v>1</v>
      </c>
      <c r="E1271" s="765" t="s">
        <v>5954</v>
      </c>
      <c r="F1271" s="765" t="s">
        <v>5955</v>
      </c>
      <c r="G1271" s="765" t="s">
        <v>5956</v>
      </c>
    </row>
    <row r="1272" spans="1:7" ht="15">
      <c r="A1272" s="765" t="s">
        <v>119</v>
      </c>
      <c r="B1272" s="765" t="s">
        <v>123</v>
      </c>
      <c r="C1272" s="765" t="s">
        <v>2273</v>
      </c>
      <c r="D1272" s="765">
        <v>2</v>
      </c>
      <c r="E1272" s="765" t="s">
        <v>5957</v>
      </c>
      <c r="F1272" s="765" t="s">
        <v>5958</v>
      </c>
      <c r="G1272" s="765" t="s">
        <v>5959</v>
      </c>
    </row>
    <row r="1273" spans="1:7" ht="15">
      <c r="A1273" s="765" t="s">
        <v>119</v>
      </c>
      <c r="B1273" s="765" t="s">
        <v>123</v>
      </c>
      <c r="C1273" s="765" t="s">
        <v>2273</v>
      </c>
      <c r="D1273" s="765">
        <v>3</v>
      </c>
      <c r="E1273" s="765" t="s">
        <v>5960</v>
      </c>
      <c r="F1273" s="765" t="s">
        <v>5961</v>
      </c>
      <c r="G1273" s="765" t="s">
        <v>5962</v>
      </c>
    </row>
    <row r="1274" spans="1:7" ht="15">
      <c r="A1274" s="765" t="s">
        <v>119</v>
      </c>
      <c r="B1274" s="765" t="s">
        <v>123</v>
      </c>
      <c r="C1274" s="765" t="s">
        <v>2284</v>
      </c>
      <c r="D1274" s="765">
        <v>1</v>
      </c>
      <c r="E1274" s="765" t="s">
        <v>5963</v>
      </c>
      <c r="F1274" s="765" t="s">
        <v>5964</v>
      </c>
      <c r="G1274" s="765" t="s">
        <v>5965</v>
      </c>
    </row>
    <row r="1275" spans="1:7" ht="15">
      <c r="A1275" s="765" t="s">
        <v>119</v>
      </c>
      <c r="B1275" s="765" t="s">
        <v>123</v>
      </c>
      <c r="C1275" s="765" t="s">
        <v>2284</v>
      </c>
      <c r="D1275" s="765">
        <v>2</v>
      </c>
      <c r="E1275" s="765" t="s">
        <v>5966</v>
      </c>
      <c r="F1275" s="765" t="s">
        <v>5967</v>
      </c>
      <c r="G1275" s="765" t="s">
        <v>5968</v>
      </c>
    </row>
    <row r="1276" spans="1:7" ht="15">
      <c r="A1276" s="765" t="s">
        <v>119</v>
      </c>
      <c r="B1276" s="765" t="s">
        <v>123</v>
      </c>
      <c r="C1276" s="765" t="s">
        <v>2284</v>
      </c>
      <c r="D1276" s="765">
        <v>3</v>
      </c>
      <c r="E1276" s="765" t="s">
        <v>5969</v>
      </c>
      <c r="F1276" s="765" t="s">
        <v>5970</v>
      </c>
      <c r="G1276" s="765" t="s">
        <v>5971</v>
      </c>
    </row>
    <row r="1277" spans="1:7" ht="15">
      <c r="A1277" s="765" t="s">
        <v>119</v>
      </c>
      <c r="B1277" s="765" t="s">
        <v>124</v>
      </c>
      <c r="C1277" s="765" t="s">
        <v>2659</v>
      </c>
      <c r="D1277" s="765">
        <v>1</v>
      </c>
      <c r="E1277" s="765" t="s">
        <v>5972</v>
      </c>
      <c r="F1277" s="765"/>
      <c r="G1277" s="765"/>
    </row>
    <row r="1278" spans="1:7" ht="15">
      <c r="A1278" s="765" t="s">
        <v>119</v>
      </c>
      <c r="B1278" s="765" t="s">
        <v>124</v>
      </c>
      <c r="C1278" s="765" t="s">
        <v>2659</v>
      </c>
      <c r="D1278" s="765">
        <v>2</v>
      </c>
      <c r="E1278" s="765" t="s">
        <v>5973</v>
      </c>
      <c r="F1278" s="765"/>
      <c r="G1278" s="765"/>
    </row>
    <row r="1279" spans="1:7" ht="15">
      <c r="A1279" s="765" t="s">
        <v>119</v>
      </c>
      <c r="B1279" s="765" t="s">
        <v>124</v>
      </c>
      <c r="C1279" s="765" t="s">
        <v>2659</v>
      </c>
      <c r="D1279" s="765">
        <v>3</v>
      </c>
      <c r="E1279" s="765" t="s">
        <v>5974</v>
      </c>
      <c r="F1279" s="765"/>
      <c r="G1279" s="765"/>
    </row>
    <row r="1280" spans="1:7" ht="15">
      <c r="A1280" s="765" t="s">
        <v>119</v>
      </c>
      <c r="B1280" s="765" t="s">
        <v>124</v>
      </c>
      <c r="C1280" s="765" t="s">
        <v>1568</v>
      </c>
      <c r="D1280" s="765">
        <v>1</v>
      </c>
      <c r="E1280" s="765" t="s">
        <v>5975</v>
      </c>
      <c r="F1280" s="765" t="s">
        <v>5976</v>
      </c>
      <c r="G1280" s="765" t="s">
        <v>5977</v>
      </c>
    </row>
    <row r="1281" spans="1:7" ht="15">
      <c r="A1281" s="765" t="s">
        <v>119</v>
      </c>
      <c r="B1281" s="765" t="s">
        <v>124</v>
      </c>
      <c r="C1281" s="765" t="s">
        <v>1568</v>
      </c>
      <c r="D1281" s="765">
        <v>2</v>
      </c>
      <c r="E1281" s="765" t="s">
        <v>5978</v>
      </c>
      <c r="F1281" s="765" t="s">
        <v>5979</v>
      </c>
      <c r="G1281" s="765" t="s">
        <v>5980</v>
      </c>
    </row>
    <row r="1282" spans="1:7" ht="15">
      <c r="A1282" s="765" t="s">
        <v>119</v>
      </c>
      <c r="B1282" s="765" t="s">
        <v>124</v>
      </c>
      <c r="C1282" s="765" t="s">
        <v>1568</v>
      </c>
      <c r="D1282" s="765">
        <v>3</v>
      </c>
      <c r="E1282" s="765" t="s">
        <v>5981</v>
      </c>
      <c r="F1282" s="765" t="s">
        <v>5982</v>
      </c>
      <c r="G1282" s="765" t="s">
        <v>5983</v>
      </c>
    </row>
    <row r="1283" spans="1:7" ht="15">
      <c r="A1283" s="765" t="s">
        <v>119</v>
      </c>
      <c r="B1283" s="765" t="s">
        <v>124</v>
      </c>
      <c r="C1283" s="765" t="s">
        <v>2262</v>
      </c>
      <c r="D1283" s="765">
        <v>1</v>
      </c>
      <c r="E1283" s="765" t="s">
        <v>5984</v>
      </c>
      <c r="F1283" s="765" t="s">
        <v>5985</v>
      </c>
      <c r="G1283" s="765" t="s">
        <v>5986</v>
      </c>
    </row>
    <row r="1284" spans="1:7" ht="15">
      <c r="A1284" s="765" t="s">
        <v>119</v>
      </c>
      <c r="B1284" s="765" t="s">
        <v>124</v>
      </c>
      <c r="C1284" s="765" t="s">
        <v>2262</v>
      </c>
      <c r="D1284" s="765">
        <v>2</v>
      </c>
      <c r="E1284" s="765" t="s">
        <v>5987</v>
      </c>
      <c r="F1284" s="765" t="s">
        <v>5988</v>
      </c>
      <c r="G1284" s="765" t="s">
        <v>5989</v>
      </c>
    </row>
    <row r="1285" spans="1:7" ht="15">
      <c r="A1285" s="765" t="s">
        <v>119</v>
      </c>
      <c r="B1285" s="765" t="s">
        <v>124</v>
      </c>
      <c r="C1285" s="765" t="s">
        <v>2262</v>
      </c>
      <c r="D1285" s="765">
        <v>3</v>
      </c>
      <c r="E1285" s="765" t="s">
        <v>5990</v>
      </c>
      <c r="F1285" s="765" t="s">
        <v>5991</v>
      </c>
      <c r="G1285" s="765" t="s">
        <v>5992</v>
      </c>
    </row>
    <row r="1286" spans="1:7" ht="15">
      <c r="A1286" s="765" t="s">
        <v>119</v>
      </c>
      <c r="B1286" s="765" t="s">
        <v>124</v>
      </c>
      <c r="C1286" s="765" t="s">
        <v>2273</v>
      </c>
      <c r="D1286" s="765">
        <v>1</v>
      </c>
      <c r="E1286" s="765" t="s">
        <v>5993</v>
      </c>
      <c r="F1286" s="765" t="s">
        <v>5994</v>
      </c>
      <c r="G1286" s="765" t="s">
        <v>5995</v>
      </c>
    </row>
    <row r="1287" spans="1:7" ht="15">
      <c r="A1287" s="765" t="s">
        <v>119</v>
      </c>
      <c r="B1287" s="765" t="s">
        <v>124</v>
      </c>
      <c r="C1287" s="765" t="s">
        <v>2273</v>
      </c>
      <c r="D1287" s="765">
        <v>2</v>
      </c>
      <c r="E1287" s="765" t="s">
        <v>5996</v>
      </c>
      <c r="F1287" s="765" t="s">
        <v>5997</v>
      </c>
      <c r="G1287" s="765" t="s">
        <v>5998</v>
      </c>
    </row>
    <row r="1288" spans="1:7" ht="15">
      <c r="A1288" s="765" t="s">
        <v>119</v>
      </c>
      <c r="B1288" s="765" t="s">
        <v>124</v>
      </c>
      <c r="C1288" s="765" t="s">
        <v>2273</v>
      </c>
      <c r="D1288" s="765">
        <v>3</v>
      </c>
      <c r="E1288" s="765" t="s">
        <v>5999</v>
      </c>
      <c r="F1288" s="765" t="s">
        <v>6000</v>
      </c>
      <c r="G1288" s="765" t="s">
        <v>6001</v>
      </c>
    </row>
    <row r="1289" spans="1:7" ht="15">
      <c r="A1289" s="765" t="s">
        <v>119</v>
      </c>
      <c r="B1289" s="765" t="s">
        <v>124</v>
      </c>
      <c r="C1289" s="765" t="s">
        <v>2284</v>
      </c>
      <c r="D1289" s="765">
        <v>1</v>
      </c>
      <c r="E1289" s="765" t="s">
        <v>6002</v>
      </c>
      <c r="F1289" s="765" t="s">
        <v>6003</v>
      </c>
      <c r="G1289" s="765" t="s">
        <v>6004</v>
      </c>
    </row>
    <row r="1290" spans="1:7" ht="15">
      <c r="A1290" s="765" t="s">
        <v>119</v>
      </c>
      <c r="B1290" s="765" t="s">
        <v>124</v>
      </c>
      <c r="C1290" s="765" t="s">
        <v>2284</v>
      </c>
      <c r="D1290" s="765">
        <v>2</v>
      </c>
      <c r="E1290" s="765" t="s">
        <v>6005</v>
      </c>
      <c r="F1290" s="765" t="s">
        <v>6006</v>
      </c>
      <c r="G1290" s="765" t="s">
        <v>6007</v>
      </c>
    </row>
    <row r="1291" spans="1:7" ht="15">
      <c r="A1291" s="765" t="s">
        <v>119</v>
      </c>
      <c r="B1291" s="765" t="s">
        <v>124</v>
      </c>
      <c r="C1291" s="765" t="s">
        <v>2284</v>
      </c>
      <c r="D1291" s="765">
        <v>3</v>
      </c>
      <c r="E1291" s="765" t="s">
        <v>6008</v>
      </c>
      <c r="F1291" s="765" t="s">
        <v>6009</v>
      </c>
      <c r="G1291" s="765" t="s">
        <v>6010</v>
      </c>
    </row>
    <row r="1292" spans="1:7" ht="15">
      <c r="A1292" s="765" t="s">
        <v>119</v>
      </c>
      <c r="B1292" s="765" t="s">
        <v>125</v>
      </c>
      <c r="C1292" s="765" t="s">
        <v>2659</v>
      </c>
      <c r="D1292" s="765">
        <v>1</v>
      </c>
      <c r="E1292" s="765" t="s">
        <v>6011</v>
      </c>
      <c r="F1292" s="765"/>
      <c r="G1292" s="765"/>
    </row>
    <row r="1293" spans="1:7" ht="15">
      <c r="A1293" s="765" t="s">
        <v>119</v>
      </c>
      <c r="B1293" s="765" t="s">
        <v>125</v>
      </c>
      <c r="C1293" s="765" t="s">
        <v>2659</v>
      </c>
      <c r="D1293" s="765">
        <v>2</v>
      </c>
      <c r="E1293" s="765" t="s">
        <v>6012</v>
      </c>
      <c r="F1293" s="765"/>
      <c r="G1293" s="765"/>
    </row>
    <row r="1294" spans="1:7" ht="15">
      <c r="A1294" s="765" t="s">
        <v>119</v>
      </c>
      <c r="B1294" s="765" t="s">
        <v>125</v>
      </c>
      <c r="C1294" s="765" t="s">
        <v>2659</v>
      </c>
      <c r="D1294" s="765">
        <v>3</v>
      </c>
      <c r="E1294" s="765" t="s">
        <v>6013</v>
      </c>
      <c r="F1294" s="765"/>
      <c r="G1294" s="765"/>
    </row>
    <row r="1295" spans="1:7" ht="15">
      <c r="A1295" s="765" t="s">
        <v>119</v>
      </c>
      <c r="B1295" s="765" t="s">
        <v>125</v>
      </c>
      <c r="C1295" s="765" t="s">
        <v>1568</v>
      </c>
      <c r="D1295" s="765">
        <v>1</v>
      </c>
      <c r="E1295" s="765" t="s">
        <v>6014</v>
      </c>
      <c r="F1295" s="765" t="s">
        <v>6015</v>
      </c>
      <c r="G1295" s="765" t="s">
        <v>6016</v>
      </c>
    </row>
    <row r="1296" spans="1:7" ht="15">
      <c r="A1296" s="765" t="s">
        <v>119</v>
      </c>
      <c r="B1296" s="765" t="s">
        <v>125</v>
      </c>
      <c r="C1296" s="765" t="s">
        <v>1568</v>
      </c>
      <c r="D1296" s="765">
        <v>2</v>
      </c>
      <c r="E1296" s="765" t="s">
        <v>6017</v>
      </c>
      <c r="F1296" s="765" t="s">
        <v>6018</v>
      </c>
      <c r="G1296" s="765" t="s">
        <v>6019</v>
      </c>
    </row>
    <row r="1297" spans="1:7" ht="15">
      <c r="A1297" s="765" t="s">
        <v>119</v>
      </c>
      <c r="B1297" s="765" t="s">
        <v>125</v>
      </c>
      <c r="C1297" s="765" t="s">
        <v>1568</v>
      </c>
      <c r="D1297" s="765">
        <v>3</v>
      </c>
      <c r="E1297" s="765" t="s">
        <v>6020</v>
      </c>
      <c r="F1297" s="765" t="s">
        <v>6021</v>
      </c>
      <c r="G1297" s="765" t="s">
        <v>6022</v>
      </c>
    </row>
    <row r="1298" spans="1:7" ht="15">
      <c r="A1298" s="765" t="s">
        <v>119</v>
      </c>
      <c r="B1298" s="765" t="s">
        <v>125</v>
      </c>
      <c r="C1298" s="765" t="s">
        <v>2262</v>
      </c>
      <c r="D1298" s="765">
        <v>1</v>
      </c>
      <c r="E1298" s="765" t="s">
        <v>6023</v>
      </c>
      <c r="F1298" s="765" t="s">
        <v>6024</v>
      </c>
      <c r="G1298" s="765" t="s">
        <v>6025</v>
      </c>
    </row>
    <row r="1299" spans="1:7" ht="15">
      <c r="A1299" s="765" t="s">
        <v>119</v>
      </c>
      <c r="B1299" s="765" t="s">
        <v>125</v>
      </c>
      <c r="C1299" s="765" t="s">
        <v>2262</v>
      </c>
      <c r="D1299" s="765">
        <v>2</v>
      </c>
      <c r="E1299" s="765" t="s">
        <v>6026</v>
      </c>
      <c r="F1299" s="765" t="s">
        <v>6027</v>
      </c>
      <c r="G1299" s="765" t="s">
        <v>6028</v>
      </c>
    </row>
    <row r="1300" spans="1:7" ht="15">
      <c r="A1300" s="765" t="s">
        <v>119</v>
      </c>
      <c r="B1300" s="765" t="s">
        <v>125</v>
      </c>
      <c r="C1300" s="765" t="s">
        <v>2262</v>
      </c>
      <c r="D1300" s="765">
        <v>3</v>
      </c>
      <c r="E1300" s="765" t="s">
        <v>6029</v>
      </c>
      <c r="F1300" s="765" t="s">
        <v>6030</v>
      </c>
      <c r="G1300" s="765" t="s">
        <v>6031</v>
      </c>
    </row>
    <row r="1301" spans="1:7" ht="15">
      <c r="A1301" s="765" t="s">
        <v>119</v>
      </c>
      <c r="B1301" s="765" t="s">
        <v>125</v>
      </c>
      <c r="C1301" s="765" t="s">
        <v>2273</v>
      </c>
      <c r="D1301" s="765">
        <v>1</v>
      </c>
      <c r="E1301" s="765" t="s">
        <v>6032</v>
      </c>
      <c r="F1301" s="765" t="s">
        <v>6033</v>
      </c>
      <c r="G1301" s="765" t="s">
        <v>6034</v>
      </c>
    </row>
    <row r="1302" spans="1:7" ht="15">
      <c r="A1302" s="765" t="s">
        <v>119</v>
      </c>
      <c r="B1302" s="765" t="s">
        <v>125</v>
      </c>
      <c r="C1302" s="765" t="s">
        <v>2273</v>
      </c>
      <c r="D1302" s="765">
        <v>2</v>
      </c>
      <c r="E1302" s="765" t="s">
        <v>6035</v>
      </c>
      <c r="F1302" s="765" t="s">
        <v>6036</v>
      </c>
      <c r="G1302" s="765" t="s">
        <v>6037</v>
      </c>
    </row>
    <row r="1303" spans="1:7" ht="15">
      <c r="A1303" s="765" t="s">
        <v>119</v>
      </c>
      <c r="B1303" s="765" t="s">
        <v>125</v>
      </c>
      <c r="C1303" s="765" t="s">
        <v>2273</v>
      </c>
      <c r="D1303" s="765">
        <v>3</v>
      </c>
      <c r="E1303" s="765" t="s">
        <v>6038</v>
      </c>
      <c r="F1303" s="765" t="s">
        <v>6039</v>
      </c>
      <c r="G1303" s="765" t="s">
        <v>6040</v>
      </c>
    </row>
    <row r="1304" spans="1:7" ht="15">
      <c r="A1304" s="765" t="s">
        <v>119</v>
      </c>
      <c r="B1304" s="765" t="s">
        <v>125</v>
      </c>
      <c r="C1304" s="765" t="s">
        <v>2284</v>
      </c>
      <c r="D1304" s="765">
        <v>1</v>
      </c>
      <c r="E1304" s="765" t="s">
        <v>6041</v>
      </c>
      <c r="F1304" s="765" t="s">
        <v>6042</v>
      </c>
      <c r="G1304" s="765" t="s">
        <v>6043</v>
      </c>
    </row>
    <row r="1305" spans="1:7" ht="15">
      <c r="A1305" s="765" t="s">
        <v>119</v>
      </c>
      <c r="B1305" s="765" t="s">
        <v>125</v>
      </c>
      <c r="C1305" s="765" t="s">
        <v>2284</v>
      </c>
      <c r="D1305" s="765">
        <v>2</v>
      </c>
      <c r="E1305" s="765" t="s">
        <v>6044</v>
      </c>
      <c r="F1305" s="765" t="s">
        <v>6045</v>
      </c>
      <c r="G1305" s="765" t="s">
        <v>6046</v>
      </c>
    </row>
    <row r="1306" spans="1:7" ht="15">
      <c r="A1306" s="765" t="s">
        <v>119</v>
      </c>
      <c r="B1306" s="765" t="s">
        <v>125</v>
      </c>
      <c r="C1306" s="765" t="s">
        <v>2284</v>
      </c>
      <c r="D1306" s="765">
        <v>3</v>
      </c>
      <c r="E1306" s="765" t="s">
        <v>6047</v>
      </c>
      <c r="F1306" s="765" t="s">
        <v>6048</v>
      </c>
      <c r="G1306" s="765" t="s">
        <v>6049</v>
      </c>
    </row>
    <row r="1307" spans="1:7" ht="15">
      <c r="A1307" s="765" t="s">
        <v>127</v>
      </c>
      <c r="B1307" s="765" t="s">
        <v>1486</v>
      </c>
      <c r="C1307" s="765" t="s">
        <v>2659</v>
      </c>
      <c r="D1307" s="765">
        <v>1</v>
      </c>
      <c r="E1307" s="765" t="s">
        <v>6050</v>
      </c>
      <c r="F1307" s="765"/>
      <c r="G1307" s="765"/>
    </row>
    <row r="1308" spans="1:7" ht="15">
      <c r="A1308" s="765" t="s">
        <v>127</v>
      </c>
      <c r="B1308" s="765" t="s">
        <v>1486</v>
      </c>
      <c r="C1308" s="765" t="s">
        <v>2659</v>
      </c>
      <c r="D1308" s="765">
        <v>2</v>
      </c>
      <c r="E1308" s="765" t="s">
        <v>6051</v>
      </c>
      <c r="F1308" s="765"/>
      <c r="G1308" s="765"/>
    </row>
    <row r="1309" spans="1:7" ht="15">
      <c r="A1309" s="765" t="s">
        <v>127</v>
      </c>
      <c r="B1309" s="765" t="s">
        <v>1486</v>
      </c>
      <c r="C1309" s="765" t="s">
        <v>2659</v>
      </c>
      <c r="D1309" s="765">
        <v>3</v>
      </c>
      <c r="E1309" s="765" t="s">
        <v>6052</v>
      </c>
      <c r="F1309" s="765"/>
      <c r="G1309" s="765"/>
    </row>
    <row r="1310" spans="1:7" ht="15">
      <c r="A1310" s="765" t="s">
        <v>127</v>
      </c>
      <c r="B1310" s="765" t="s">
        <v>1486</v>
      </c>
      <c r="C1310" s="765" t="s">
        <v>1568</v>
      </c>
      <c r="D1310" s="765">
        <v>1</v>
      </c>
      <c r="E1310" s="765" t="s">
        <v>6053</v>
      </c>
      <c r="F1310" s="765" t="s">
        <v>6054</v>
      </c>
      <c r="G1310" s="765" t="s">
        <v>6055</v>
      </c>
    </row>
    <row r="1311" spans="1:7" ht="15">
      <c r="A1311" s="765" t="s">
        <v>127</v>
      </c>
      <c r="B1311" s="765" t="s">
        <v>1486</v>
      </c>
      <c r="C1311" s="765" t="s">
        <v>1568</v>
      </c>
      <c r="D1311" s="765">
        <v>2</v>
      </c>
      <c r="E1311" s="765" t="s">
        <v>6056</v>
      </c>
      <c r="F1311" s="765" t="s">
        <v>6057</v>
      </c>
      <c r="G1311" s="765" t="s">
        <v>6058</v>
      </c>
    </row>
    <row r="1312" spans="1:7" ht="15">
      <c r="A1312" s="765" t="s">
        <v>127</v>
      </c>
      <c r="B1312" s="765" t="s">
        <v>1486</v>
      </c>
      <c r="C1312" s="765" t="s">
        <v>1568</v>
      </c>
      <c r="D1312" s="765">
        <v>3</v>
      </c>
      <c r="E1312" s="765" t="s">
        <v>6059</v>
      </c>
      <c r="F1312" s="765" t="s">
        <v>6060</v>
      </c>
      <c r="G1312" s="765" t="s">
        <v>6061</v>
      </c>
    </row>
    <row r="1313" spans="1:7" ht="15">
      <c r="A1313" s="765" t="s">
        <v>127</v>
      </c>
      <c r="B1313" s="765" t="s">
        <v>1486</v>
      </c>
      <c r="C1313" s="765" t="s">
        <v>2262</v>
      </c>
      <c r="D1313" s="765">
        <v>1</v>
      </c>
      <c r="E1313" s="765" t="s">
        <v>6062</v>
      </c>
      <c r="F1313" s="765" t="s">
        <v>6063</v>
      </c>
      <c r="G1313" s="765" t="s">
        <v>6064</v>
      </c>
    </row>
    <row r="1314" spans="1:7" ht="15">
      <c r="A1314" s="765" t="s">
        <v>127</v>
      </c>
      <c r="B1314" s="765" t="s">
        <v>1486</v>
      </c>
      <c r="C1314" s="765" t="s">
        <v>2262</v>
      </c>
      <c r="D1314" s="765">
        <v>2</v>
      </c>
      <c r="E1314" s="765" t="s">
        <v>6065</v>
      </c>
      <c r="F1314" s="765" t="s">
        <v>6066</v>
      </c>
      <c r="G1314" s="765" t="s">
        <v>6067</v>
      </c>
    </row>
    <row r="1315" spans="1:7" ht="15">
      <c r="A1315" s="765" t="s">
        <v>127</v>
      </c>
      <c r="B1315" s="765" t="s">
        <v>1486</v>
      </c>
      <c r="C1315" s="765" t="s">
        <v>2262</v>
      </c>
      <c r="D1315" s="765">
        <v>3</v>
      </c>
      <c r="E1315" s="765" t="s">
        <v>6068</v>
      </c>
      <c r="F1315" s="765" t="s">
        <v>6069</v>
      </c>
      <c r="G1315" s="765" t="s">
        <v>6070</v>
      </c>
    </row>
    <row r="1316" spans="1:7" ht="15">
      <c r="A1316" s="765" t="s">
        <v>127</v>
      </c>
      <c r="B1316" s="765" t="s">
        <v>1486</v>
      </c>
      <c r="C1316" s="765" t="s">
        <v>2273</v>
      </c>
      <c r="D1316" s="765">
        <v>1</v>
      </c>
      <c r="E1316" s="765" t="s">
        <v>6071</v>
      </c>
      <c r="F1316" s="765" t="s">
        <v>6072</v>
      </c>
      <c r="G1316" s="765" t="s">
        <v>6073</v>
      </c>
    </row>
    <row r="1317" spans="1:7" ht="15">
      <c r="A1317" s="765" t="s">
        <v>127</v>
      </c>
      <c r="B1317" s="765" t="s">
        <v>1486</v>
      </c>
      <c r="C1317" s="765" t="s">
        <v>2273</v>
      </c>
      <c r="D1317" s="765">
        <v>2</v>
      </c>
      <c r="E1317" s="765" t="s">
        <v>6074</v>
      </c>
      <c r="F1317" s="765" t="s">
        <v>6075</v>
      </c>
      <c r="G1317" s="765" t="s">
        <v>6076</v>
      </c>
    </row>
    <row r="1318" spans="1:7" ht="15">
      <c r="A1318" s="765" t="s">
        <v>127</v>
      </c>
      <c r="B1318" s="765" t="s">
        <v>1486</v>
      </c>
      <c r="C1318" s="765" t="s">
        <v>2273</v>
      </c>
      <c r="D1318" s="765">
        <v>3</v>
      </c>
      <c r="E1318" s="765" t="s">
        <v>6077</v>
      </c>
      <c r="F1318" s="765" t="s">
        <v>6078</v>
      </c>
      <c r="G1318" s="765" t="s">
        <v>6079</v>
      </c>
    </row>
    <row r="1319" spans="1:7" ht="15">
      <c r="A1319" s="765" t="s">
        <v>127</v>
      </c>
      <c r="B1319" s="765" t="s">
        <v>1486</v>
      </c>
      <c r="C1319" s="765" t="s">
        <v>2284</v>
      </c>
      <c r="D1319" s="765">
        <v>1</v>
      </c>
      <c r="E1319" s="765" t="s">
        <v>6080</v>
      </c>
      <c r="F1319" s="765" t="s">
        <v>6081</v>
      </c>
      <c r="G1319" s="765" t="s">
        <v>6082</v>
      </c>
    </row>
    <row r="1320" spans="1:7" ht="15">
      <c r="A1320" s="765" t="s">
        <v>127</v>
      </c>
      <c r="B1320" s="765" t="s">
        <v>1486</v>
      </c>
      <c r="C1320" s="765" t="s">
        <v>2284</v>
      </c>
      <c r="D1320" s="765">
        <v>2</v>
      </c>
      <c r="E1320" s="765" t="s">
        <v>6083</v>
      </c>
      <c r="F1320" s="765" t="s">
        <v>6084</v>
      </c>
      <c r="G1320" s="765" t="s">
        <v>6085</v>
      </c>
    </row>
    <row r="1321" spans="1:7" ht="15">
      <c r="A1321" s="765" t="s">
        <v>127</v>
      </c>
      <c r="B1321" s="765" t="s">
        <v>1486</v>
      </c>
      <c r="C1321" s="765" t="s">
        <v>2284</v>
      </c>
      <c r="D1321" s="765">
        <v>3</v>
      </c>
      <c r="E1321" s="765" t="s">
        <v>6086</v>
      </c>
      <c r="F1321" s="765" t="s">
        <v>6087</v>
      </c>
      <c r="G1321" s="765" t="s">
        <v>6088</v>
      </c>
    </row>
    <row r="1322" spans="1:7" ht="15">
      <c r="A1322" s="765" t="s">
        <v>127</v>
      </c>
      <c r="B1322" s="765" t="s">
        <v>129</v>
      </c>
      <c r="C1322" s="765" t="s">
        <v>2659</v>
      </c>
      <c r="D1322" s="765">
        <v>1</v>
      </c>
      <c r="E1322" s="765" t="s">
        <v>6089</v>
      </c>
      <c r="F1322" s="765"/>
      <c r="G1322" s="765"/>
    </row>
    <row r="1323" spans="1:7" ht="15">
      <c r="A1323" s="765" t="s">
        <v>127</v>
      </c>
      <c r="B1323" s="765" t="s">
        <v>129</v>
      </c>
      <c r="C1323" s="765" t="s">
        <v>2659</v>
      </c>
      <c r="D1323" s="765">
        <v>2</v>
      </c>
      <c r="E1323" s="765" t="s">
        <v>6090</v>
      </c>
      <c r="F1323" s="765"/>
      <c r="G1323" s="765"/>
    </row>
    <row r="1324" spans="1:7" ht="15">
      <c r="A1324" s="765" t="s">
        <v>127</v>
      </c>
      <c r="B1324" s="765" t="s">
        <v>129</v>
      </c>
      <c r="C1324" s="765" t="s">
        <v>2659</v>
      </c>
      <c r="D1324" s="765">
        <v>3</v>
      </c>
      <c r="E1324" s="765" t="s">
        <v>6091</v>
      </c>
      <c r="F1324" s="765"/>
      <c r="G1324" s="765"/>
    </row>
    <row r="1325" spans="1:7" ht="15">
      <c r="A1325" s="765" t="s">
        <v>127</v>
      </c>
      <c r="B1325" s="765" t="s">
        <v>129</v>
      </c>
      <c r="C1325" s="765" t="s">
        <v>1568</v>
      </c>
      <c r="D1325" s="765">
        <v>1</v>
      </c>
      <c r="E1325" s="765" t="s">
        <v>6092</v>
      </c>
      <c r="F1325" s="765" t="s">
        <v>6093</v>
      </c>
      <c r="G1325" s="765" t="s">
        <v>6094</v>
      </c>
    </row>
    <row r="1326" spans="1:7" ht="15">
      <c r="A1326" s="765" t="s">
        <v>127</v>
      </c>
      <c r="B1326" s="765" t="s">
        <v>129</v>
      </c>
      <c r="C1326" s="765" t="s">
        <v>1568</v>
      </c>
      <c r="D1326" s="765">
        <v>2</v>
      </c>
      <c r="E1326" s="765" t="s">
        <v>6095</v>
      </c>
      <c r="F1326" s="765" t="s">
        <v>6096</v>
      </c>
      <c r="G1326" s="765" t="s">
        <v>6097</v>
      </c>
    </row>
    <row r="1327" spans="1:7" ht="15">
      <c r="A1327" s="765" t="s">
        <v>127</v>
      </c>
      <c r="B1327" s="765" t="s">
        <v>129</v>
      </c>
      <c r="C1327" s="765" t="s">
        <v>1568</v>
      </c>
      <c r="D1327" s="765">
        <v>3</v>
      </c>
      <c r="E1327" s="765" t="s">
        <v>6098</v>
      </c>
      <c r="F1327" s="765" t="s">
        <v>6099</v>
      </c>
      <c r="G1327" s="765" t="s">
        <v>6100</v>
      </c>
    </row>
    <row r="1328" spans="1:7" ht="15">
      <c r="A1328" s="765" t="s">
        <v>127</v>
      </c>
      <c r="B1328" s="765" t="s">
        <v>129</v>
      </c>
      <c r="C1328" s="765" t="s">
        <v>2262</v>
      </c>
      <c r="D1328" s="765">
        <v>1</v>
      </c>
      <c r="E1328" s="765" t="s">
        <v>6101</v>
      </c>
      <c r="F1328" s="765" t="s">
        <v>6102</v>
      </c>
      <c r="G1328" s="765" t="s">
        <v>6103</v>
      </c>
    </row>
    <row r="1329" spans="1:7" ht="15">
      <c r="A1329" s="765" t="s">
        <v>127</v>
      </c>
      <c r="B1329" s="765" t="s">
        <v>129</v>
      </c>
      <c r="C1329" s="765" t="s">
        <v>2262</v>
      </c>
      <c r="D1329" s="765">
        <v>2</v>
      </c>
      <c r="E1329" s="765" t="s">
        <v>6104</v>
      </c>
      <c r="F1329" s="765" t="s">
        <v>6105</v>
      </c>
      <c r="G1329" s="765" t="s">
        <v>6106</v>
      </c>
    </row>
    <row r="1330" spans="1:7" ht="15">
      <c r="A1330" s="765" t="s">
        <v>127</v>
      </c>
      <c r="B1330" s="765" t="s">
        <v>129</v>
      </c>
      <c r="C1330" s="765" t="s">
        <v>2262</v>
      </c>
      <c r="D1330" s="765">
        <v>3</v>
      </c>
      <c r="E1330" s="765" t="s">
        <v>6107</v>
      </c>
      <c r="F1330" s="765" t="s">
        <v>6108</v>
      </c>
      <c r="G1330" s="765" t="s">
        <v>6109</v>
      </c>
    </row>
    <row r="1331" spans="1:7" ht="15">
      <c r="A1331" s="765" t="s">
        <v>127</v>
      </c>
      <c r="B1331" s="765" t="s">
        <v>129</v>
      </c>
      <c r="C1331" s="765" t="s">
        <v>2273</v>
      </c>
      <c r="D1331" s="765">
        <v>1</v>
      </c>
      <c r="E1331" s="765" t="s">
        <v>6110</v>
      </c>
      <c r="F1331" s="765" t="s">
        <v>6111</v>
      </c>
      <c r="G1331" s="765" t="s">
        <v>6112</v>
      </c>
    </row>
    <row r="1332" spans="1:7" ht="15">
      <c r="A1332" s="765" t="s">
        <v>127</v>
      </c>
      <c r="B1332" s="765" t="s">
        <v>129</v>
      </c>
      <c r="C1332" s="765" t="s">
        <v>2273</v>
      </c>
      <c r="D1332" s="765">
        <v>2</v>
      </c>
      <c r="E1332" s="765" t="s">
        <v>6113</v>
      </c>
      <c r="F1332" s="765" t="s">
        <v>6114</v>
      </c>
      <c r="G1332" s="765" t="s">
        <v>6115</v>
      </c>
    </row>
    <row r="1333" spans="1:7" ht="15">
      <c r="A1333" s="765" t="s">
        <v>127</v>
      </c>
      <c r="B1333" s="765" t="s">
        <v>129</v>
      </c>
      <c r="C1333" s="765" t="s">
        <v>2273</v>
      </c>
      <c r="D1333" s="765">
        <v>3</v>
      </c>
      <c r="E1333" s="765" t="s">
        <v>6116</v>
      </c>
      <c r="F1333" s="765" t="s">
        <v>6117</v>
      </c>
      <c r="G1333" s="765" t="s">
        <v>6118</v>
      </c>
    </row>
    <row r="1334" spans="1:7" ht="15">
      <c r="A1334" s="765" t="s">
        <v>127</v>
      </c>
      <c r="B1334" s="765" t="s">
        <v>129</v>
      </c>
      <c r="C1334" s="765" t="s">
        <v>2284</v>
      </c>
      <c r="D1334" s="765">
        <v>1</v>
      </c>
      <c r="E1334" s="765" t="s">
        <v>6119</v>
      </c>
      <c r="F1334" s="765" t="s">
        <v>6120</v>
      </c>
      <c r="G1334" s="765" t="s">
        <v>6121</v>
      </c>
    </row>
    <row r="1335" spans="1:7" ht="15">
      <c r="A1335" s="765" t="s">
        <v>127</v>
      </c>
      <c r="B1335" s="765" t="s">
        <v>129</v>
      </c>
      <c r="C1335" s="765" t="s">
        <v>2284</v>
      </c>
      <c r="D1335" s="765">
        <v>2</v>
      </c>
      <c r="E1335" s="765" t="s">
        <v>6122</v>
      </c>
      <c r="F1335" s="765" t="s">
        <v>6123</v>
      </c>
      <c r="G1335" s="765" t="s">
        <v>6124</v>
      </c>
    </row>
    <row r="1336" spans="1:7" ht="15">
      <c r="A1336" s="765" t="s">
        <v>127</v>
      </c>
      <c r="B1336" s="765" t="s">
        <v>129</v>
      </c>
      <c r="C1336" s="765" t="s">
        <v>2284</v>
      </c>
      <c r="D1336" s="765">
        <v>3</v>
      </c>
      <c r="E1336" s="765" t="s">
        <v>6125</v>
      </c>
      <c r="F1336" s="765" t="s">
        <v>6126</v>
      </c>
      <c r="G1336" s="765" t="s">
        <v>6127</v>
      </c>
    </row>
    <row r="1337" spans="1:7" ht="15">
      <c r="A1337" s="765" t="s">
        <v>127</v>
      </c>
      <c r="B1337" s="765" t="s">
        <v>130</v>
      </c>
      <c r="C1337" s="765" t="s">
        <v>2659</v>
      </c>
      <c r="D1337" s="765">
        <v>1</v>
      </c>
      <c r="E1337" s="765" t="s">
        <v>6128</v>
      </c>
      <c r="F1337" s="765"/>
      <c r="G1337" s="765"/>
    </row>
    <row r="1338" spans="1:7" ht="15">
      <c r="A1338" s="765" t="s">
        <v>127</v>
      </c>
      <c r="B1338" s="765" t="s">
        <v>130</v>
      </c>
      <c r="C1338" s="765" t="s">
        <v>2659</v>
      </c>
      <c r="D1338" s="765">
        <v>2</v>
      </c>
      <c r="E1338" s="765" t="s">
        <v>6129</v>
      </c>
      <c r="F1338" s="765"/>
      <c r="G1338" s="765"/>
    </row>
    <row r="1339" spans="1:7" ht="15">
      <c r="A1339" s="765" t="s">
        <v>127</v>
      </c>
      <c r="B1339" s="765" t="s">
        <v>130</v>
      </c>
      <c r="C1339" s="765" t="s">
        <v>2659</v>
      </c>
      <c r="D1339" s="765">
        <v>3</v>
      </c>
      <c r="E1339" s="765" t="s">
        <v>6130</v>
      </c>
      <c r="F1339" s="765"/>
      <c r="G1339" s="765"/>
    </row>
    <row r="1340" spans="1:7" ht="15">
      <c r="A1340" s="765" t="s">
        <v>127</v>
      </c>
      <c r="B1340" s="765" t="s">
        <v>130</v>
      </c>
      <c r="C1340" s="765" t="s">
        <v>1568</v>
      </c>
      <c r="D1340" s="765">
        <v>1</v>
      </c>
      <c r="E1340" s="765" t="s">
        <v>6131</v>
      </c>
      <c r="F1340" s="765" t="s">
        <v>6132</v>
      </c>
      <c r="G1340" s="765" t="s">
        <v>6133</v>
      </c>
    </row>
    <row r="1341" spans="1:7" ht="15">
      <c r="A1341" s="765" t="s">
        <v>127</v>
      </c>
      <c r="B1341" s="765" t="s">
        <v>130</v>
      </c>
      <c r="C1341" s="765" t="s">
        <v>1568</v>
      </c>
      <c r="D1341" s="765">
        <v>2</v>
      </c>
      <c r="E1341" s="765" t="s">
        <v>6134</v>
      </c>
      <c r="F1341" s="765" t="s">
        <v>6135</v>
      </c>
      <c r="G1341" s="765" t="s">
        <v>6136</v>
      </c>
    </row>
    <row r="1342" spans="1:7" ht="15">
      <c r="A1342" s="765" t="s">
        <v>127</v>
      </c>
      <c r="B1342" s="765" t="s">
        <v>130</v>
      </c>
      <c r="C1342" s="765" t="s">
        <v>1568</v>
      </c>
      <c r="D1342" s="765">
        <v>3</v>
      </c>
      <c r="E1342" s="765" t="s">
        <v>6137</v>
      </c>
      <c r="F1342" s="765" t="s">
        <v>6138</v>
      </c>
      <c r="G1342" s="765" t="s">
        <v>6139</v>
      </c>
    </row>
    <row r="1343" spans="1:7" ht="15">
      <c r="A1343" s="765" t="s">
        <v>127</v>
      </c>
      <c r="B1343" s="765" t="s">
        <v>130</v>
      </c>
      <c r="C1343" s="765" t="s">
        <v>2262</v>
      </c>
      <c r="D1343" s="765">
        <v>1</v>
      </c>
      <c r="E1343" s="765" t="s">
        <v>6140</v>
      </c>
      <c r="F1343" s="765" t="s">
        <v>6141</v>
      </c>
      <c r="G1343" s="765" t="s">
        <v>6142</v>
      </c>
    </row>
    <row r="1344" spans="1:7" ht="15">
      <c r="A1344" s="765" t="s">
        <v>127</v>
      </c>
      <c r="B1344" s="765" t="s">
        <v>130</v>
      </c>
      <c r="C1344" s="765" t="s">
        <v>2262</v>
      </c>
      <c r="D1344" s="765">
        <v>2</v>
      </c>
      <c r="E1344" s="765" t="s">
        <v>6143</v>
      </c>
      <c r="F1344" s="765" t="s">
        <v>6144</v>
      </c>
      <c r="G1344" s="765" t="s">
        <v>6145</v>
      </c>
    </row>
    <row r="1345" spans="1:7" ht="15">
      <c r="A1345" s="765" t="s">
        <v>127</v>
      </c>
      <c r="B1345" s="765" t="s">
        <v>130</v>
      </c>
      <c r="C1345" s="765" t="s">
        <v>2262</v>
      </c>
      <c r="D1345" s="765">
        <v>3</v>
      </c>
      <c r="E1345" s="765" t="s">
        <v>6146</v>
      </c>
      <c r="F1345" s="765" t="s">
        <v>6147</v>
      </c>
      <c r="G1345" s="765" t="s">
        <v>6148</v>
      </c>
    </row>
    <row r="1346" spans="1:7" ht="15">
      <c r="A1346" s="765" t="s">
        <v>127</v>
      </c>
      <c r="B1346" s="765" t="s">
        <v>130</v>
      </c>
      <c r="C1346" s="765" t="s">
        <v>2273</v>
      </c>
      <c r="D1346" s="765">
        <v>1</v>
      </c>
      <c r="E1346" s="765" t="s">
        <v>6149</v>
      </c>
      <c r="F1346" s="765" t="s">
        <v>6150</v>
      </c>
      <c r="G1346" s="765" t="s">
        <v>6151</v>
      </c>
    </row>
    <row r="1347" spans="1:7" ht="15">
      <c r="A1347" s="765" t="s">
        <v>127</v>
      </c>
      <c r="B1347" s="765" t="s">
        <v>130</v>
      </c>
      <c r="C1347" s="765" t="s">
        <v>2273</v>
      </c>
      <c r="D1347" s="765">
        <v>2</v>
      </c>
      <c r="E1347" s="765" t="s">
        <v>6152</v>
      </c>
      <c r="F1347" s="765" t="s">
        <v>6153</v>
      </c>
      <c r="G1347" s="765" t="s">
        <v>6154</v>
      </c>
    </row>
    <row r="1348" spans="1:7" ht="15">
      <c r="A1348" s="765" t="s">
        <v>127</v>
      </c>
      <c r="B1348" s="765" t="s">
        <v>130</v>
      </c>
      <c r="C1348" s="765" t="s">
        <v>2273</v>
      </c>
      <c r="D1348" s="765">
        <v>3</v>
      </c>
      <c r="E1348" s="765" t="s">
        <v>6155</v>
      </c>
      <c r="F1348" s="765" t="s">
        <v>6156</v>
      </c>
      <c r="G1348" s="765" t="s">
        <v>6157</v>
      </c>
    </row>
    <row r="1349" spans="1:7" ht="15">
      <c r="A1349" s="765" t="s">
        <v>127</v>
      </c>
      <c r="B1349" s="765" t="s">
        <v>130</v>
      </c>
      <c r="C1349" s="765" t="s">
        <v>2284</v>
      </c>
      <c r="D1349" s="765">
        <v>1</v>
      </c>
      <c r="E1349" s="765" t="s">
        <v>6158</v>
      </c>
      <c r="F1349" s="765" t="s">
        <v>6159</v>
      </c>
      <c r="G1349" s="765" t="s">
        <v>6160</v>
      </c>
    </row>
    <row r="1350" spans="1:7" ht="15">
      <c r="A1350" s="765" t="s">
        <v>127</v>
      </c>
      <c r="B1350" s="765" t="s">
        <v>130</v>
      </c>
      <c r="C1350" s="765" t="s">
        <v>2284</v>
      </c>
      <c r="D1350" s="765">
        <v>2</v>
      </c>
      <c r="E1350" s="765" t="s">
        <v>6161</v>
      </c>
      <c r="F1350" s="765" t="s">
        <v>6162</v>
      </c>
      <c r="G1350" s="765" t="s">
        <v>6163</v>
      </c>
    </row>
    <row r="1351" spans="1:7" ht="15">
      <c r="A1351" s="765" t="s">
        <v>127</v>
      </c>
      <c r="B1351" s="765" t="s">
        <v>130</v>
      </c>
      <c r="C1351" s="765" t="s">
        <v>2284</v>
      </c>
      <c r="D1351" s="765">
        <v>3</v>
      </c>
      <c r="E1351" s="765" t="s">
        <v>6164</v>
      </c>
      <c r="F1351" s="765" t="s">
        <v>6165</v>
      </c>
      <c r="G1351" s="765" t="s">
        <v>6166</v>
      </c>
    </row>
    <row r="1352" spans="1:7" ht="15">
      <c r="A1352" s="765" t="s">
        <v>127</v>
      </c>
      <c r="B1352" s="765" t="s">
        <v>131</v>
      </c>
      <c r="C1352" s="765" t="s">
        <v>2659</v>
      </c>
      <c r="D1352" s="765">
        <v>1</v>
      </c>
      <c r="E1352" s="765" t="s">
        <v>6167</v>
      </c>
      <c r="F1352" s="765"/>
      <c r="G1352" s="765"/>
    </row>
    <row r="1353" spans="1:7" ht="15">
      <c r="A1353" s="765" t="s">
        <v>127</v>
      </c>
      <c r="B1353" s="765" t="s">
        <v>131</v>
      </c>
      <c r="C1353" s="765" t="s">
        <v>2659</v>
      </c>
      <c r="D1353" s="765">
        <v>2</v>
      </c>
      <c r="E1353" s="765" t="s">
        <v>6168</v>
      </c>
      <c r="F1353" s="765"/>
      <c r="G1353" s="765"/>
    </row>
    <row r="1354" spans="1:7" ht="15">
      <c r="A1354" s="765" t="s">
        <v>127</v>
      </c>
      <c r="B1354" s="765" t="s">
        <v>131</v>
      </c>
      <c r="C1354" s="765" t="s">
        <v>2659</v>
      </c>
      <c r="D1354" s="765">
        <v>3</v>
      </c>
      <c r="E1354" s="765" t="s">
        <v>6169</v>
      </c>
      <c r="F1354" s="765"/>
      <c r="G1354" s="765"/>
    </row>
    <row r="1355" spans="1:7" ht="15">
      <c r="A1355" s="765" t="s">
        <v>127</v>
      </c>
      <c r="B1355" s="765" t="s">
        <v>131</v>
      </c>
      <c r="C1355" s="765" t="s">
        <v>1568</v>
      </c>
      <c r="D1355" s="765">
        <v>1</v>
      </c>
      <c r="E1355" s="765" t="s">
        <v>6170</v>
      </c>
      <c r="F1355" s="765" t="s">
        <v>6171</v>
      </c>
      <c r="G1355" s="765" t="s">
        <v>6172</v>
      </c>
    </row>
    <row r="1356" spans="1:7" ht="15">
      <c r="A1356" s="765" t="s">
        <v>127</v>
      </c>
      <c r="B1356" s="765" t="s">
        <v>131</v>
      </c>
      <c r="C1356" s="765" t="s">
        <v>1568</v>
      </c>
      <c r="D1356" s="765">
        <v>2</v>
      </c>
      <c r="E1356" s="765" t="s">
        <v>6173</v>
      </c>
      <c r="F1356" s="765" t="s">
        <v>6174</v>
      </c>
      <c r="G1356" s="765" t="s">
        <v>6175</v>
      </c>
    </row>
    <row r="1357" spans="1:7" ht="15">
      <c r="A1357" s="765" t="s">
        <v>127</v>
      </c>
      <c r="B1357" s="765" t="s">
        <v>131</v>
      </c>
      <c r="C1357" s="765" t="s">
        <v>1568</v>
      </c>
      <c r="D1357" s="765">
        <v>3</v>
      </c>
      <c r="E1357" s="765" t="s">
        <v>6176</v>
      </c>
      <c r="F1357" s="765" t="s">
        <v>6177</v>
      </c>
      <c r="G1357" s="765" t="s">
        <v>6178</v>
      </c>
    </row>
    <row r="1358" spans="1:7" ht="15">
      <c r="A1358" s="765" t="s">
        <v>127</v>
      </c>
      <c r="B1358" s="765" t="s">
        <v>131</v>
      </c>
      <c r="C1358" s="765" t="s">
        <v>2262</v>
      </c>
      <c r="D1358" s="765">
        <v>1</v>
      </c>
      <c r="E1358" s="765" t="s">
        <v>6179</v>
      </c>
      <c r="F1358" s="765" t="s">
        <v>6180</v>
      </c>
      <c r="G1358" s="765" t="s">
        <v>6181</v>
      </c>
    </row>
    <row r="1359" spans="1:7" ht="15">
      <c r="A1359" s="765" t="s">
        <v>127</v>
      </c>
      <c r="B1359" s="765" t="s">
        <v>131</v>
      </c>
      <c r="C1359" s="765" t="s">
        <v>2262</v>
      </c>
      <c r="D1359" s="765">
        <v>2</v>
      </c>
      <c r="E1359" s="765" t="s">
        <v>6182</v>
      </c>
      <c r="F1359" s="765" t="s">
        <v>6183</v>
      </c>
      <c r="G1359" s="765" t="s">
        <v>6184</v>
      </c>
    </row>
    <row r="1360" spans="1:7" ht="15">
      <c r="A1360" s="765" t="s">
        <v>127</v>
      </c>
      <c r="B1360" s="765" t="s">
        <v>131</v>
      </c>
      <c r="C1360" s="765" t="s">
        <v>2262</v>
      </c>
      <c r="D1360" s="765">
        <v>3</v>
      </c>
      <c r="E1360" s="765" t="s">
        <v>6185</v>
      </c>
      <c r="F1360" s="765" t="s">
        <v>6186</v>
      </c>
      <c r="G1360" s="765" t="s">
        <v>6187</v>
      </c>
    </row>
    <row r="1361" spans="1:7" ht="15">
      <c r="A1361" s="765" t="s">
        <v>127</v>
      </c>
      <c r="B1361" s="765" t="s">
        <v>131</v>
      </c>
      <c r="C1361" s="765" t="s">
        <v>2273</v>
      </c>
      <c r="D1361" s="765">
        <v>1</v>
      </c>
      <c r="E1361" s="765" t="s">
        <v>6188</v>
      </c>
      <c r="F1361" s="765" t="s">
        <v>6189</v>
      </c>
      <c r="G1361" s="765" t="s">
        <v>6190</v>
      </c>
    </row>
    <row r="1362" spans="1:7" ht="15">
      <c r="A1362" s="765" t="s">
        <v>127</v>
      </c>
      <c r="B1362" s="765" t="s">
        <v>131</v>
      </c>
      <c r="C1362" s="765" t="s">
        <v>2273</v>
      </c>
      <c r="D1362" s="765">
        <v>2</v>
      </c>
      <c r="E1362" s="765" t="s">
        <v>6191</v>
      </c>
      <c r="F1362" s="765" t="s">
        <v>6192</v>
      </c>
      <c r="G1362" s="765" t="s">
        <v>6193</v>
      </c>
    </row>
    <row r="1363" spans="1:7" ht="15">
      <c r="A1363" s="765" t="s">
        <v>127</v>
      </c>
      <c r="B1363" s="765" t="s">
        <v>131</v>
      </c>
      <c r="C1363" s="765" t="s">
        <v>2273</v>
      </c>
      <c r="D1363" s="765">
        <v>3</v>
      </c>
      <c r="E1363" s="765" t="s">
        <v>6194</v>
      </c>
      <c r="F1363" s="765" t="s">
        <v>6195</v>
      </c>
      <c r="G1363" s="765" t="s">
        <v>6196</v>
      </c>
    </row>
    <row r="1364" spans="1:7" ht="15">
      <c r="A1364" s="765" t="s">
        <v>127</v>
      </c>
      <c r="B1364" s="765" t="s">
        <v>131</v>
      </c>
      <c r="C1364" s="765" t="s">
        <v>2284</v>
      </c>
      <c r="D1364" s="765">
        <v>1</v>
      </c>
      <c r="E1364" s="765" t="s">
        <v>6197</v>
      </c>
      <c r="F1364" s="765" t="s">
        <v>6198</v>
      </c>
      <c r="G1364" s="765" t="s">
        <v>6199</v>
      </c>
    </row>
    <row r="1365" spans="1:7" ht="15">
      <c r="A1365" s="765" t="s">
        <v>127</v>
      </c>
      <c r="B1365" s="765" t="s">
        <v>131</v>
      </c>
      <c r="C1365" s="765" t="s">
        <v>2284</v>
      </c>
      <c r="D1365" s="765">
        <v>2</v>
      </c>
      <c r="E1365" s="765" t="s">
        <v>6200</v>
      </c>
      <c r="F1365" s="765" t="s">
        <v>6201</v>
      </c>
      <c r="G1365" s="765" t="s">
        <v>6202</v>
      </c>
    </row>
    <row r="1366" spans="1:7" ht="15">
      <c r="A1366" s="765" t="s">
        <v>127</v>
      </c>
      <c r="B1366" s="765" t="s">
        <v>131</v>
      </c>
      <c r="C1366" s="765" t="s">
        <v>2284</v>
      </c>
      <c r="D1366" s="765">
        <v>3</v>
      </c>
      <c r="E1366" s="765" t="s">
        <v>6203</v>
      </c>
      <c r="F1366" s="765" t="s">
        <v>6204</v>
      </c>
      <c r="G1366" s="765" t="s">
        <v>6205</v>
      </c>
    </row>
    <row r="1367" spans="1:7" ht="15">
      <c r="A1367" s="765" t="s">
        <v>133</v>
      </c>
      <c r="B1367" s="765" t="s">
        <v>134</v>
      </c>
      <c r="C1367" s="765" t="s">
        <v>2659</v>
      </c>
      <c r="D1367" s="765">
        <v>1</v>
      </c>
      <c r="E1367" s="765" t="s">
        <v>6206</v>
      </c>
      <c r="F1367" s="765"/>
      <c r="G1367" s="765"/>
    </row>
    <row r="1368" spans="1:7" ht="15">
      <c r="A1368" s="765" t="s">
        <v>133</v>
      </c>
      <c r="B1368" s="765" t="s">
        <v>134</v>
      </c>
      <c r="C1368" s="765" t="s">
        <v>2659</v>
      </c>
      <c r="D1368" s="765">
        <v>2</v>
      </c>
      <c r="E1368" s="765" t="s">
        <v>6207</v>
      </c>
      <c r="F1368" s="765"/>
      <c r="G1368" s="765"/>
    </row>
    <row r="1369" spans="1:7" ht="15">
      <c r="A1369" s="765" t="s">
        <v>133</v>
      </c>
      <c r="B1369" s="765" t="s">
        <v>134</v>
      </c>
      <c r="C1369" s="765" t="s">
        <v>2659</v>
      </c>
      <c r="D1369" s="765">
        <v>3</v>
      </c>
      <c r="E1369" s="765" t="s">
        <v>6208</v>
      </c>
      <c r="F1369" s="765"/>
      <c r="G1369" s="765"/>
    </row>
    <row r="1370" spans="1:7" ht="15">
      <c r="A1370" s="765" t="s">
        <v>133</v>
      </c>
      <c r="B1370" s="765" t="s">
        <v>134</v>
      </c>
      <c r="C1370" s="765" t="s">
        <v>1568</v>
      </c>
      <c r="D1370" s="765">
        <v>1</v>
      </c>
      <c r="E1370" s="765" t="s">
        <v>6209</v>
      </c>
      <c r="F1370" s="765" t="s">
        <v>6210</v>
      </c>
      <c r="G1370" s="765" t="s">
        <v>6211</v>
      </c>
    </row>
    <row r="1371" spans="1:7" ht="15">
      <c r="A1371" s="765" t="s">
        <v>133</v>
      </c>
      <c r="B1371" s="765" t="s">
        <v>134</v>
      </c>
      <c r="C1371" s="765" t="s">
        <v>1568</v>
      </c>
      <c r="D1371" s="765">
        <v>2</v>
      </c>
      <c r="E1371" s="765" t="s">
        <v>6212</v>
      </c>
      <c r="F1371" s="765" t="s">
        <v>6213</v>
      </c>
      <c r="G1371" s="765" t="s">
        <v>6214</v>
      </c>
    </row>
    <row r="1372" spans="1:7" ht="15">
      <c r="A1372" s="765" t="s">
        <v>133</v>
      </c>
      <c r="B1372" s="765" t="s">
        <v>134</v>
      </c>
      <c r="C1372" s="765" t="s">
        <v>1568</v>
      </c>
      <c r="D1372" s="765">
        <v>3</v>
      </c>
      <c r="E1372" s="765" t="s">
        <v>6215</v>
      </c>
      <c r="F1372" s="765" t="s">
        <v>6216</v>
      </c>
      <c r="G1372" s="765" t="s">
        <v>6217</v>
      </c>
    </row>
    <row r="1373" spans="1:7" ht="15">
      <c r="A1373" s="765" t="s">
        <v>133</v>
      </c>
      <c r="B1373" s="765" t="s">
        <v>134</v>
      </c>
      <c r="C1373" s="765" t="s">
        <v>2262</v>
      </c>
      <c r="D1373" s="765">
        <v>1</v>
      </c>
      <c r="E1373" s="765" t="s">
        <v>6218</v>
      </c>
      <c r="F1373" s="765" t="s">
        <v>6219</v>
      </c>
      <c r="G1373" s="765" t="s">
        <v>6220</v>
      </c>
    </row>
    <row r="1374" spans="1:7" ht="15">
      <c r="A1374" s="765" t="s">
        <v>133</v>
      </c>
      <c r="B1374" s="765" t="s">
        <v>134</v>
      </c>
      <c r="C1374" s="765" t="s">
        <v>2262</v>
      </c>
      <c r="D1374" s="765">
        <v>2</v>
      </c>
      <c r="E1374" s="765" t="s">
        <v>6221</v>
      </c>
      <c r="F1374" s="765" t="s">
        <v>6222</v>
      </c>
      <c r="G1374" s="765" t="s">
        <v>6223</v>
      </c>
    </row>
    <row r="1375" spans="1:7" ht="15">
      <c r="A1375" s="765" t="s">
        <v>133</v>
      </c>
      <c r="B1375" s="765" t="s">
        <v>134</v>
      </c>
      <c r="C1375" s="765" t="s">
        <v>2262</v>
      </c>
      <c r="D1375" s="765">
        <v>3</v>
      </c>
      <c r="E1375" s="765" t="s">
        <v>6224</v>
      </c>
      <c r="F1375" s="765" t="s">
        <v>6225</v>
      </c>
      <c r="G1375" s="765" t="s">
        <v>6226</v>
      </c>
    </row>
    <row r="1376" spans="1:7" ht="15">
      <c r="A1376" s="765" t="s">
        <v>133</v>
      </c>
      <c r="B1376" s="765" t="s">
        <v>134</v>
      </c>
      <c r="C1376" s="765" t="s">
        <v>2273</v>
      </c>
      <c r="D1376" s="765">
        <v>1</v>
      </c>
      <c r="E1376" s="765" t="s">
        <v>6227</v>
      </c>
      <c r="F1376" s="765" t="s">
        <v>6228</v>
      </c>
      <c r="G1376" s="765" t="s">
        <v>6229</v>
      </c>
    </row>
    <row r="1377" spans="1:7" ht="15">
      <c r="A1377" s="765" t="s">
        <v>133</v>
      </c>
      <c r="B1377" s="765" t="s">
        <v>134</v>
      </c>
      <c r="C1377" s="765" t="s">
        <v>2273</v>
      </c>
      <c r="D1377" s="765">
        <v>2</v>
      </c>
      <c r="E1377" s="765" t="s">
        <v>6230</v>
      </c>
      <c r="F1377" s="765" t="s">
        <v>6231</v>
      </c>
      <c r="G1377" s="765" t="s">
        <v>6232</v>
      </c>
    </row>
    <row r="1378" spans="1:7" ht="15">
      <c r="A1378" s="765" t="s">
        <v>133</v>
      </c>
      <c r="B1378" s="765" t="s">
        <v>134</v>
      </c>
      <c r="C1378" s="765" t="s">
        <v>2273</v>
      </c>
      <c r="D1378" s="765">
        <v>3</v>
      </c>
      <c r="E1378" s="765" t="s">
        <v>6233</v>
      </c>
      <c r="F1378" s="765" t="s">
        <v>6234</v>
      </c>
      <c r="G1378" s="765" t="s">
        <v>6235</v>
      </c>
    </row>
    <row r="1379" spans="1:7" ht="15">
      <c r="A1379" s="765" t="s">
        <v>133</v>
      </c>
      <c r="B1379" s="765" t="s">
        <v>134</v>
      </c>
      <c r="C1379" s="765" t="s">
        <v>2284</v>
      </c>
      <c r="D1379" s="765">
        <v>1</v>
      </c>
      <c r="E1379" s="765" t="s">
        <v>6236</v>
      </c>
      <c r="F1379" s="765" t="s">
        <v>6237</v>
      </c>
      <c r="G1379" s="765" t="s">
        <v>6238</v>
      </c>
    </row>
    <row r="1380" spans="1:7" ht="15">
      <c r="A1380" s="765" t="s">
        <v>133</v>
      </c>
      <c r="B1380" s="765" t="s">
        <v>134</v>
      </c>
      <c r="C1380" s="765" t="s">
        <v>2284</v>
      </c>
      <c r="D1380" s="765">
        <v>2</v>
      </c>
      <c r="E1380" s="765" t="s">
        <v>6239</v>
      </c>
      <c r="F1380" s="765" t="s">
        <v>6240</v>
      </c>
      <c r="G1380" s="765" t="s">
        <v>6241</v>
      </c>
    </row>
    <row r="1381" spans="1:7" ht="15">
      <c r="A1381" s="765" t="s">
        <v>133</v>
      </c>
      <c r="B1381" s="765" t="s">
        <v>134</v>
      </c>
      <c r="C1381" s="765" t="s">
        <v>2284</v>
      </c>
      <c r="D1381" s="765">
        <v>3</v>
      </c>
      <c r="E1381" s="765" t="s">
        <v>6242</v>
      </c>
      <c r="F1381" s="765" t="s">
        <v>6243</v>
      </c>
      <c r="G1381" s="765" t="s">
        <v>6244</v>
      </c>
    </row>
    <row r="1382" spans="1:7" ht="15">
      <c r="A1382" s="765" t="s">
        <v>133</v>
      </c>
      <c r="B1382" s="765" t="s">
        <v>135</v>
      </c>
      <c r="C1382" s="765" t="s">
        <v>2659</v>
      </c>
      <c r="D1382" s="765">
        <v>1</v>
      </c>
      <c r="E1382" s="765" t="s">
        <v>6245</v>
      </c>
      <c r="F1382" s="765"/>
      <c r="G1382" s="765"/>
    </row>
    <row r="1383" spans="1:7" ht="15">
      <c r="A1383" s="765" t="s">
        <v>133</v>
      </c>
      <c r="B1383" s="765" t="s">
        <v>135</v>
      </c>
      <c r="C1383" s="765" t="s">
        <v>2659</v>
      </c>
      <c r="D1383" s="765">
        <v>2</v>
      </c>
      <c r="E1383" s="765" t="s">
        <v>6246</v>
      </c>
      <c r="F1383" s="765"/>
      <c r="G1383" s="765"/>
    </row>
    <row r="1384" spans="1:7" ht="15">
      <c r="A1384" s="765" t="s">
        <v>133</v>
      </c>
      <c r="B1384" s="765" t="s">
        <v>135</v>
      </c>
      <c r="C1384" s="765" t="s">
        <v>2659</v>
      </c>
      <c r="D1384" s="765">
        <v>3</v>
      </c>
      <c r="E1384" s="765" t="s">
        <v>6247</v>
      </c>
      <c r="F1384" s="765"/>
      <c r="G1384" s="765"/>
    </row>
    <row r="1385" spans="1:7" ht="15">
      <c r="A1385" s="765" t="s">
        <v>133</v>
      </c>
      <c r="B1385" s="765" t="s">
        <v>135</v>
      </c>
      <c r="C1385" s="765" t="s">
        <v>1568</v>
      </c>
      <c r="D1385" s="765">
        <v>1</v>
      </c>
      <c r="E1385" s="765" t="s">
        <v>6248</v>
      </c>
      <c r="F1385" s="765" t="s">
        <v>6249</v>
      </c>
      <c r="G1385" s="765" t="s">
        <v>6250</v>
      </c>
    </row>
    <row r="1386" spans="1:7" ht="15">
      <c r="A1386" s="765" t="s">
        <v>133</v>
      </c>
      <c r="B1386" s="765" t="s">
        <v>135</v>
      </c>
      <c r="C1386" s="765" t="s">
        <v>1568</v>
      </c>
      <c r="D1386" s="765">
        <v>2</v>
      </c>
      <c r="E1386" s="765" t="s">
        <v>6251</v>
      </c>
      <c r="F1386" s="765" t="s">
        <v>6252</v>
      </c>
      <c r="G1386" s="765" t="s">
        <v>6253</v>
      </c>
    </row>
    <row r="1387" spans="1:7" ht="15">
      <c r="A1387" s="765" t="s">
        <v>133</v>
      </c>
      <c r="B1387" s="765" t="s">
        <v>135</v>
      </c>
      <c r="C1387" s="765" t="s">
        <v>1568</v>
      </c>
      <c r="D1387" s="765">
        <v>3</v>
      </c>
      <c r="E1387" s="765" t="s">
        <v>6254</v>
      </c>
      <c r="F1387" s="765" t="s">
        <v>6255</v>
      </c>
      <c r="G1387" s="765" t="s">
        <v>6256</v>
      </c>
    </row>
    <row r="1388" spans="1:7" ht="15">
      <c r="A1388" s="765" t="s">
        <v>133</v>
      </c>
      <c r="B1388" s="765" t="s">
        <v>135</v>
      </c>
      <c r="C1388" s="765" t="s">
        <v>2262</v>
      </c>
      <c r="D1388" s="765">
        <v>1</v>
      </c>
      <c r="E1388" s="765" t="s">
        <v>6257</v>
      </c>
      <c r="F1388" s="765" t="s">
        <v>6258</v>
      </c>
      <c r="G1388" s="765" t="s">
        <v>6259</v>
      </c>
    </row>
    <row r="1389" spans="1:7" ht="15">
      <c r="A1389" s="765" t="s">
        <v>133</v>
      </c>
      <c r="B1389" s="765" t="s">
        <v>135</v>
      </c>
      <c r="C1389" s="765" t="s">
        <v>2262</v>
      </c>
      <c r="D1389" s="765">
        <v>2</v>
      </c>
      <c r="E1389" s="765" t="s">
        <v>6260</v>
      </c>
      <c r="F1389" s="765" t="s">
        <v>6261</v>
      </c>
      <c r="G1389" s="765" t="s">
        <v>6262</v>
      </c>
    </row>
    <row r="1390" spans="1:7" ht="15">
      <c r="A1390" s="765" t="s">
        <v>133</v>
      </c>
      <c r="B1390" s="765" t="s">
        <v>135</v>
      </c>
      <c r="C1390" s="765" t="s">
        <v>2262</v>
      </c>
      <c r="D1390" s="765">
        <v>3</v>
      </c>
      <c r="E1390" s="765" t="s">
        <v>6263</v>
      </c>
      <c r="F1390" s="765" t="s">
        <v>6264</v>
      </c>
      <c r="G1390" s="765" t="s">
        <v>6265</v>
      </c>
    </row>
    <row r="1391" spans="1:7" ht="15">
      <c r="A1391" s="765" t="s">
        <v>133</v>
      </c>
      <c r="B1391" s="765" t="s">
        <v>135</v>
      </c>
      <c r="C1391" s="765" t="s">
        <v>2273</v>
      </c>
      <c r="D1391" s="765">
        <v>1</v>
      </c>
      <c r="E1391" s="765" t="s">
        <v>6266</v>
      </c>
      <c r="F1391" s="765" t="s">
        <v>6267</v>
      </c>
      <c r="G1391" s="765" t="s">
        <v>6268</v>
      </c>
    </row>
    <row r="1392" spans="1:7" ht="15">
      <c r="A1392" s="765" t="s">
        <v>133</v>
      </c>
      <c r="B1392" s="765" t="s">
        <v>135</v>
      </c>
      <c r="C1392" s="765" t="s">
        <v>2273</v>
      </c>
      <c r="D1392" s="765">
        <v>2</v>
      </c>
      <c r="E1392" s="765" t="s">
        <v>6269</v>
      </c>
      <c r="F1392" s="765" t="s">
        <v>6270</v>
      </c>
      <c r="G1392" s="765" t="s">
        <v>6271</v>
      </c>
    </row>
    <row r="1393" spans="1:7" ht="15">
      <c r="A1393" s="765" t="s">
        <v>133</v>
      </c>
      <c r="B1393" s="765" t="s">
        <v>135</v>
      </c>
      <c r="C1393" s="765" t="s">
        <v>2273</v>
      </c>
      <c r="D1393" s="765">
        <v>3</v>
      </c>
      <c r="E1393" s="765" t="s">
        <v>6272</v>
      </c>
      <c r="F1393" s="765" t="s">
        <v>6273</v>
      </c>
      <c r="G1393" s="765" t="s">
        <v>6274</v>
      </c>
    </row>
    <row r="1394" spans="1:7" ht="15">
      <c r="A1394" s="765" t="s">
        <v>133</v>
      </c>
      <c r="B1394" s="765" t="s">
        <v>135</v>
      </c>
      <c r="C1394" s="765" t="s">
        <v>2284</v>
      </c>
      <c r="D1394" s="765">
        <v>1</v>
      </c>
      <c r="E1394" s="765" t="s">
        <v>6275</v>
      </c>
      <c r="F1394" s="765" t="s">
        <v>6276</v>
      </c>
      <c r="G1394" s="765" t="s">
        <v>6277</v>
      </c>
    </row>
    <row r="1395" spans="1:7" ht="15">
      <c r="A1395" s="765" t="s">
        <v>133</v>
      </c>
      <c r="B1395" s="765" t="s">
        <v>135</v>
      </c>
      <c r="C1395" s="765" t="s">
        <v>2284</v>
      </c>
      <c r="D1395" s="765">
        <v>2</v>
      </c>
      <c r="E1395" s="765" t="s">
        <v>6278</v>
      </c>
      <c r="F1395" s="765" t="s">
        <v>6279</v>
      </c>
      <c r="G1395" s="765" t="s">
        <v>6280</v>
      </c>
    </row>
    <row r="1396" spans="1:7" ht="15">
      <c r="A1396" s="765" t="s">
        <v>133</v>
      </c>
      <c r="B1396" s="765" t="s">
        <v>135</v>
      </c>
      <c r="C1396" s="765" t="s">
        <v>2284</v>
      </c>
      <c r="D1396" s="765">
        <v>3</v>
      </c>
      <c r="E1396" s="765" t="s">
        <v>6281</v>
      </c>
      <c r="F1396" s="765" t="s">
        <v>6282</v>
      </c>
      <c r="G1396" s="765" t="s">
        <v>6283</v>
      </c>
    </row>
    <row r="1397" spans="1:7" ht="15">
      <c r="A1397" s="765" t="s">
        <v>133</v>
      </c>
      <c r="B1397" s="765" t="s">
        <v>136</v>
      </c>
      <c r="C1397" s="765" t="s">
        <v>2659</v>
      </c>
      <c r="D1397" s="765">
        <v>1</v>
      </c>
      <c r="E1397" s="765" t="s">
        <v>6284</v>
      </c>
      <c r="F1397" s="765"/>
      <c r="G1397" s="765"/>
    </row>
    <row r="1398" spans="1:7" ht="15">
      <c r="A1398" s="765" t="s">
        <v>133</v>
      </c>
      <c r="B1398" s="765" t="s">
        <v>136</v>
      </c>
      <c r="C1398" s="765" t="s">
        <v>2659</v>
      </c>
      <c r="D1398" s="765">
        <v>2</v>
      </c>
      <c r="E1398" s="765" t="s">
        <v>6285</v>
      </c>
      <c r="F1398" s="765"/>
      <c r="G1398" s="765"/>
    </row>
    <row r="1399" spans="1:7" ht="15">
      <c r="A1399" s="765" t="s">
        <v>133</v>
      </c>
      <c r="B1399" s="765" t="s">
        <v>136</v>
      </c>
      <c r="C1399" s="765" t="s">
        <v>2659</v>
      </c>
      <c r="D1399" s="765">
        <v>3</v>
      </c>
      <c r="E1399" s="765" t="s">
        <v>6286</v>
      </c>
      <c r="F1399" s="765"/>
      <c r="G1399" s="765"/>
    </row>
    <row r="1400" spans="1:7" ht="15">
      <c r="A1400" s="765" t="s">
        <v>133</v>
      </c>
      <c r="B1400" s="765" t="s">
        <v>136</v>
      </c>
      <c r="C1400" s="765" t="s">
        <v>1568</v>
      </c>
      <c r="D1400" s="765">
        <v>1</v>
      </c>
      <c r="E1400" s="765" t="s">
        <v>6287</v>
      </c>
      <c r="F1400" s="765" t="s">
        <v>6288</v>
      </c>
      <c r="G1400" s="765" t="s">
        <v>6289</v>
      </c>
    </row>
    <row r="1401" spans="1:7" ht="15">
      <c r="A1401" s="765" t="s">
        <v>133</v>
      </c>
      <c r="B1401" s="765" t="s">
        <v>136</v>
      </c>
      <c r="C1401" s="765" t="s">
        <v>1568</v>
      </c>
      <c r="D1401" s="765">
        <v>2</v>
      </c>
      <c r="E1401" s="765" t="s">
        <v>6290</v>
      </c>
      <c r="F1401" s="765" t="s">
        <v>6291</v>
      </c>
      <c r="G1401" s="765" t="s">
        <v>6292</v>
      </c>
    </row>
    <row r="1402" spans="1:7" ht="15">
      <c r="A1402" s="765" t="s">
        <v>133</v>
      </c>
      <c r="B1402" s="765" t="s">
        <v>136</v>
      </c>
      <c r="C1402" s="765" t="s">
        <v>1568</v>
      </c>
      <c r="D1402" s="765">
        <v>3</v>
      </c>
      <c r="E1402" s="765" t="s">
        <v>6293</v>
      </c>
      <c r="F1402" s="765" t="s">
        <v>6294</v>
      </c>
      <c r="G1402" s="765" t="s">
        <v>6295</v>
      </c>
    </row>
    <row r="1403" spans="1:7" ht="15">
      <c r="A1403" s="765" t="s">
        <v>133</v>
      </c>
      <c r="B1403" s="765" t="s">
        <v>136</v>
      </c>
      <c r="C1403" s="765" t="s">
        <v>2262</v>
      </c>
      <c r="D1403" s="765">
        <v>1</v>
      </c>
      <c r="E1403" s="765" t="s">
        <v>6296</v>
      </c>
      <c r="F1403" s="765" t="s">
        <v>6297</v>
      </c>
      <c r="G1403" s="765" t="s">
        <v>6298</v>
      </c>
    </row>
    <row r="1404" spans="1:7" ht="15">
      <c r="A1404" s="765" t="s">
        <v>133</v>
      </c>
      <c r="B1404" s="765" t="s">
        <v>136</v>
      </c>
      <c r="C1404" s="765" t="s">
        <v>2262</v>
      </c>
      <c r="D1404" s="765">
        <v>2</v>
      </c>
      <c r="E1404" s="765" t="s">
        <v>6299</v>
      </c>
      <c r="F1404" s="765" t="s">
        <v>6300</v>
      </c>
      <c r="G1404" s="765" t="s">
        <v>6301</v>
      </c>
    </row>
    <row r="1405" spans="1:7" ht="15">
      <c r="A1405" s="765" t="s">
        <v>133</v>
      </c>
      <c r="B1405" s="765" t="s">
        <v>136</v>
      </c>
      <c r="C1405" s="765" t="s">
        <v>2262</v>
      </c>
      <c r="D1405" s="765">
        <v>3</v>
      </c>
      <c r="E1405" s="765" t="s">
        <v>6302</v>
      </c>
      <c r="F1405" s="765" t="s">
        <v>6303</v>
      </c>
      <c r="G1405" s="765" t="s">
        <v>6304</v>
      </c>
    </row>
    <row r="1406" spans="1:7" ht="15">
      <c r="A1406" s="765" t="s">
        <v>133</v>
      </c>
      <c r="B1406" s="765" t="s">
        <v>136</v>
      </c>
      <c r="C1406" s="765" t="s">
        <v>2273</v>
      </c>
      <c r="D1406" s="765">
        <v>1</v>
      </c>
      <c r="E1406" s="765" t="s">
        <v>6305</v>
      </c>
      <c r="F1406" s="765" t="s">
        <v>6306</v>
      </c>
      <c r="G1406" s="765" t="s">
        <v>6307</v>
      </c>
    </row>
    <row r="1407" spans="1:7" ht="15">
      <c r="A1407" s="765" t="s">
        <v>133</v>
      </c>
      <c r="B1407" s="765" t="s">
        <v>136</v>
      </c>
      <c r="C1407" s="765" t="s">
        <v>2273</v>
      </c>
      <c r="D1407" s="765">
        <v>2</v>
      </c>
      <c r="E1407" s="765" t="s">
        <v>6308</v>
      </c>
      <c r="F1407" s="765" t="s">
        <v>6309</v>
      </c>
      <c r="G1407" s="765" t="s">
        <v>6310</v>
      </c>
    </row>
    <row r="1408" spans="1:7" ht="15">
      <c r="A1408" s="765" t="s">
        <v>133</v>
      </c>
      <c r="B1408" s="765" t="s">
        <v>136</v>
      </c>
      <c r="C1408" s="765" t="s">
        <v>2273</v>
      </c>
      <c r="D1408" s="765">
        <v>3</v>
      </c>
      <c r="E1408" s="765" t="s">
        <v>6311</v>
      </c>
      <c r="F1408" s="765" t="s">
        <v>6312</v>
      </c>
      <c r="G1408" s="765" t="s">
        <v>6313</v>
      </c>
    </row>
    <row r="1409" spans="1:7" ht="15">
      <c r="A1409" s="765" t="s">
        <v>133</v>
      </c>
      <c r="B1409" s="765" t="s">
        <v>136</v>
      </c>
      <c r="C1409" s="765" t="s">
        <v>2284</v>
      </c>
      <c r="D1409" s="765">
        <v>1</v>
      </c>
      <c r="E1409" s="765" t="s">
        <v>6314</v>
      </c>
      <c r="F1409" s="765" t="s">
        <v>6315</v>
      </c>
      <c r="G1409" s="765" t="s">
        <v>6316</v>
      </c>
    </row>
    <row r="1410" spans="1:7" ht="15">
      <c r="A1410" s="765" t="s">
        <v>133</v>
      </c>
      <c r="B1410" s="765" t="s">
        <v>136</v>
      </c>
      <c r="C1410" s="765" t="s">
        <v>2284</v>
      </c>
      <c r="D1410" s="765">
        <v>2</v>
      </c>
      <c r="E1410" s="765" t="s">
        <v>6317</v>
      </c>
      <c r="F1410" s="765" t="s">
        <v>6318</v>
      </c>
      <c r="G1410" s="765" t="s">
        <v>6319</v>
      </c>
    </row>
    <row r="1411" spans="1:7" ht="15">
      <c r="A1411" s="765" t="s">
        <v>133</v>
      </c>
      <c r="B1411" s="765" t="s">
        <v>136</v>
      </c>
      <c r="C1411" s="765" t="s">
        <v>2284</v>
      </c>
      <c r="D1411" s="765">
        <v>3</v>
      </c>
      <c r="E1411" s="765" t="s">
        <v>6320</v>
      </c>
      <c r="F1411" s="765" t="s">
        <v>6321</v>
      </c>
      <c r="G1411" s="765" t="s">
        <v>6322</v>
      </c>
    </row>
    <row r="1412" spans="1:7" ht="15">
      <c r="A1412" s="765" t="s">
        <v>133</v>
      </c>
      <c r="B1412" s="765" t="s">
        <v>138</v>
      </c>
      <c r="C1412" s="765" t="s">
        <v>2659</v>
      </c>
      <c r="D1412" s="765">
        <v>1</v>
      </c>
      <c r="E1412" s="765" t="s">
        <v>6323</v>
      </c>
      <c r="F1412" s="765"/>
      <c r="G1412" s="765"/>
    </row>
    <row r="1413" spans="1:7" ht="15">
      <c r="A1413" s="765" t="s">
        <v>133</v>
      </c>
      <c r="B1413" s="765" t="s">
        <v>138</v>
      </c>
      <c r="C1413" s="765" t="s">
        <v>2659</v>
      </c>
      <c r="D1413" s="765">
        <v>2</v>
      </c>
      <c r="E1413" s="765" t="s">
        <v>6324</v>
      </c>
      <c r="F1413" s="765"/>
      <c r="G1413" s="765"/>
    </row>
    <row r="1414" spans="1:7" ht="15">
      <c r="A1414" s="765" t="s">
        <v>133</v>
      </c>
      <c r="B1414" s="765" t="s">
        <v>138</v>
      </c>
      <c r="C1414" s="765" t="s">
        <v>2659</v>
      </c>
      <c r="D1414" s="765">
        <v>3</v>
      </c>
      <c r="E1414" s="765" t="s">
        <v>6325</v>
      </c>
      <c r="F1414" s="765"/>
      <c r="G1414" s="765"/>
    </row>
    <row r="1415" spans="1:7" ht="15">
      <c r="A1415" s="765" t="s">
        <v>133</v>
      </c>
      <c r="B1415" s="765" t="s">
        <v>138</v>
      </c>
      <c r="C1415" s="765" t="s">
        <v>1568</v>
      </c>
      <c r="D1415" s="765">
        <v>1</v>
      </c>
      <c r="E1415" s="765" t="s">
        <v>6326</v>
      </c>
      <c r="F1415" s="765" t="s">
        <v>6327</v>
      </c>
      <c r="G1415" s="765" t="s">
        <v>6328</v>
      </c>
    </row>
    <row r="1416" spans="1:7" ht="15">
      <c r="A1416" s="765" t="s">
        <v>133</v>
      </c>
      <c r="B1416" s="765" t="s">
        <v>138</v>
      </c>
      <c r="C1416" s="765" t="s">
        <v>1568</v>
      </c>
      <c r="D1416" s="765">
        <v>2</v>
      </c>
      <c r="E1416" s="765" t="s">
        <v>6329</v>
      </c>
      <c r="F1416" s="765" t="s">
        <v>6330</v>
      </c>
      <c r="G1416" s="765" t="s">
        <v>6331</v>
      </c>
    </row>
    <row r="1417" spans="1:7" ht="15">
      <c r="A1417" s="765" t="s">
        <v>133</v>
      </c>
      <c r="B1417" s="765" t="s">
        <v>138</v>
      </c>
      <c r="C1417" s="765" t="s">
        <v>1568</v>
      </c>
      <c r="D1417" s="765">
        <v>3</v>
      </c>
      <c r="E1417" s="765" t="s">
        <v>6332</v>
      </c>
      <c r="F1417" s="765" t="s">
        <v>6333</v>
      </c>
      <c r="G1417" s="765" t="s">
        <v>6334</v>
      </c>
    </row>
    <row r="1418" spans="1:7" ht="15">
      <c r="A1418" s="765" t="s">
        <v>133</v>
      </c>
      <c r="B1418" s="765" t="s">
        <v>138</v>
      </c>
      <c r="C1418" s="765" t="s">
        <v>2262</v>
      </c>
      <c r="D1418" s="765">
        <v>1</v>
      </c>
      <c r="E1418" s="765" t="s">
        <v>6335</v>
      </c>
      <c r="F1418" s="765" t="s">
        <v>6336</v>
      </c>
      <c r="G1418" s="765" t="s">
        <v>6337</v>
      </c>
    </row>
    <row r="1419" spans="1:7" ht="15">
      <c r="A1419" s="765" t="s">
        <v>133</v>
      </c>
      <c r="B1419" s="765" t="s">
        <v>138</v>
      </c>
      <c r="C1419" s="765" t="s">
        <v>2262</v>
      </c>
      <c r="D1419" s="765">
        <v>2</v>
      </c>
      <c r="E1419" s="765" t="s">
        <v>6338</v>
      </c>
      <c r="F1419" s="765" t="s">
        <v>6339</v>
      </c>
      <c r="G1419" s="765" t="s">
        <v>6340</v>
      </c>
    </row>
    <row r="1420" spans="1:7" ht="15">
      <c r="A1420" s="765" t="s">
        <v>133</v>
      </c>
      <c r="B1420" s="765" t="s">
        <v>138</v>
      </c>
      <c r="C1420" s="765" t="s">
        <v>2262</v>
      </c>
      <c r="D1420" s="765">
        <v>3</v>
      </c>
      <c r="E1420" s="765" t="s">
        <v>6341</v>
      </c>
      <c r="F1420" s="765" t="s">
        <v>6342</v>
      </c>
      <c r="G1420" s="765" t="s">
        <v>6343</v>
      </c>
    </row>
    <row r="1421" spans="1:7" ht="15">
      <c r="A1421" s="765" t="s">
        <v>133</v>
      </c>
      <c r="B1421" s="765" t="s">
        <v>138</v>
      </c>
      <c r="C1421" s="765" t="s">
        <v>2273</v>
      </c>
      <c r="D1421" s="765">
        <v>1</v>
      </c>
      <c r="E1421" s="765" t="s">
        <v>6344</v>
      </c>
      <c r="F1421" s="765" t="s">
        <v>6345</v>
      </c>
      <c r="G1421" s="765" t="s">
        <v>6346</v>
      </c>
    </row>
    <row r="1422" spans="1:7" ht="15">
      <c r="A1422" s="765" t="s">
        <v>133</v>
      </c>
      <c r="B1422" s="765" t="s">
        <v>138</v>
      </c>
      <c r="C1422" s="765" t="s">
        <v>2273</v>
      </c>
      <c r="D1422" s="765">
        <v>2</v>
      </c>
      <c r="E1422" s="765" t="s">
        <v>6347</v>
      </c>
      <c r="F1422" s="765" t="s">
        <v>6348</v>
      </c>
      <c r="G1422" s="765" t="s">
        <v>6349</v>
      </c>
    </row>
    <row r="1423" spans="1:7" ht="15">
      <c r="A1423" s="765" t="s">
        <v>133</v>
      </c>
      <c r="B1423" s="765" t="s">
        <v>138</v>
      </c>
      <c r="C1423" s="765" t="s">
        <v>2273</v>
      </c>
      <c r="D1423" s="765">
        <v>3</v>
      </c>
      <c r="E1423" s="765" t="s">
        <v>6350</v>
      </c>
      <c r="F1423" s="765" t="s">
        <v>6351</v>
      </c>
      <c r="G1423" s="765" t="s">
        <v>6352</v>
      </c>
    </row>
    <row r="1424" spans="1:7" ht="15">
      <c r="A1424" s="765" t="s">
        <v>133</v>
      </c>
      <c r="B1424" s="765" t="s">
        <v>138</v>
      </c>
      <c r="C1424" s="765" t="s">
        <v>2284</v>
      </c>
      <c r="D1424" s="765">
        <v>1</v>
      </c>
      <c r="E1424" s="765" t="s">
        <v>6353</v>
      </c>
      <c r="F1424" s="765" t="s">
        <v>6354</v>
      </c>
      <c r="G1424" s="765" t="s">
        <v>6355</v>
      </c>
    </row>
    <row r="1425" spans="1:7" ht="15">
      <c r="A1425" s="765" t="s">
        <v>133</v>
      </c>
      <c r="B1425" s="765" t="s">
        <v>138</v>
      </c>
      <c r="C1425" s="765" t="s">
        <v>2284</v>
      </c>
      <c r="D1425" s="765">
        <v>2</v>
      </c>
      <c r="E1425" s="765" t="s">
        <v>6356</v>
      </c>
      <c r="F1425" s="765" t="s">
        <v>6357</v>
      </c>
      <c r="G1425" s="765" t="s">
        <v>6358</v>
      </c>
    </row>
    <row r="1426" spans="1:7" ht="15">
      <c r="A1426" s="765" t="s">
        <v>133</v>
      </c>
      <c r="B1426" s="765" t="s">
        <v>138</v>
      </c>
      <c r="C1426" s="765" t="s">
        <v>2284</v>
      </c>
      <c r="D1426" s="765">
        <v>3</v>
      </c>
      <c r="E1426" s="765" t="s">
        <v>6359</v>
      </c>
      <c r="F1426" s="765" t="s">
        <v>6360</v>
      </c>
      <c r="G1426" s="765" t="s">
        <v>6361</v>
      </c>
    </row>
    <row r="1427" spans="1:7" ht="15">
      <c r="A1427" s="765" t="s">
        <v>137</v>
      </c>
      <c r="B1427" s="765" t="s">
        <v>195</v>
      </c>
      <c r="C1427" s="765" t="s">
        <v>2659</v>
      </c>
      <c r="D1427" s="765">
        <v>1</v>
      </c>
      <c r="E1427" s="765" t="s">
        <v>6362</v>
      </c>
      <c r="F1427" s="765"/>
      <c r="G1427" s="765"/>
    </row>
    <row r="1428" spans="1:7" ht="15">
      <c r="A1428" s="765" t="s">
        <v>137</v>
      </c>
      <c r="B1428" s="765" t="s">
        <v>195</v>
      </c>
      <c r="C1428" s="765" t="s">
        <v>2659</v>
      </c>
      <c r="D1428" s="765">
        <v>2</v>
      </c>
      <c r="E1428" s="765" t="s">
        <v>6363</v>
      </c>
      <c r="F1428" s="765"/>
      <c r="G1428" s="765"/>
    </row>
    <row r="1429" spans="1:7" ht="15">
      <c r="A1429" s="765" t="s">
        <v>137</v>
      </c>
      <c r="B1429" s="765" t="s">
        <v>195</v>
      </c>
      <c r="C1429" s="765" t="s">
        <v>2659</v>
      </c>
      <c r="D1429" s="765">
        <v>3</v>
      </c>
      <c r="E1429" s="765" t="s">
        <v>6364</v>
      </c>
      <c r="F1429" s="765"/>
      <c r="G1429" s="765"/>
    </row>
    <row r="1430" spans="1:7" ht="15">
      <c r="A1430" s="765" t="s">
        <v>137</v>
      </c>
      <c r="B1430" s="765" t="s">
        <v>195</v>
      </c>
      <c r="C1430" s="765" t="s">
        <v>1568</v>
      </c>
      <c r="D1430" s="765">
        <v>1</v>
      </c>
      <c r="E1430" s="765" t="s">
        <v>6365</v>
      </c>
      <c r="F1430" s="765" t="s">
        <v>6366</v>
      </c>
      <c r="G1430" s="765" t="s">
        <v>6367</v>
      </c>
    </row>
    <row r="1431" spans="1:7" ht="15">
      <c r="A1431" s="765" t="s">
        <v>137</v>
      </c>
      <c r="B1431" s="765" t="s">
        <v>195</v>
      </c>
      <c r="C1431" s="765" t="s">
        <v>1568</v>
      </c>
      <c r="D1431" s="765">
        <v>2</v>
      </c>
      <c r="E1431" s="765" t="s">
        <v>6368</v>
      </c>
      <c r="F1431" s="765" t="s">
        <v>6369</v>
      </c>
      <c r="G1431" s="765" t="s">
        <v>6370</v>
      </c>
    </row>
    <row r="1432" spans="1:7" ht="15">
      <c r="A1432" s="765" t="s">
        <v>137</v>
      </c>
      <c r="B1432" s="765" t="s">
        <v>195</v>
      </c>
      <c r="C1432" s="765" t="s">
        <v>1568</v>
      </c>
      <c r="D1432" s="765">
        <v>3</v>
      </c>
      <c r="E1432" s="765" t="s">
        <v>6371</v>
      </c>
      <c r="F1432" s="765" t="s">
        <v>6372</v>
      </c>
      <c r="G1432" s="765" t="s">
        <v>6373</v>
      </c>
    </row>
    <row r="1433" spans="1:7" ht="15">
      <c r="A1433" s="765" t="s">
        <v>137</v>
      </c>
      <c r="B1433" s="765" t="s">
        <v>195</v>
      </c>
      <c r="C1433" s="765" t="s">
        <v>2262</v>
      </c>
      <c r="D1433" s="765">
        <v>1</v>
      </c>
      <c r="E1433" s="765" t="s">
        <v>6374</v>
      </c>
      <c r="F1433" s="765" t="s">
        <v>6375</v>
      </c>
      <c r="G1433" s="765" t="s">
        <v>6376</v>
      </c>
    </row>
    <row r="1434" spans="1:7" ht="15">
      <c r="A1434" s="765" t="s">
        <v>137</v>
      </c>
      <c r="B1434" s="765" t="s">
        <v>195</v>
      </c>
      <c r="C1434" s="765" t="s">
        <v>2262</v>
      </c>
      <c r="D1434" s="765">
        <v>2</v>
      </c>
      <c r="E1434" s="765" t="s">
        <v>6377</v>
      </c>
      <c r="F1434" s="765" t="s">
        <v>6378</v>
      </c>
      <c r="G1434" s="765" t="s">
        <v>6379</v>
      </c>
    </row>
    <row r="1435" spans="1:7" ht="15">
      <c r="A1435" s="765" t="s">
        <v>137</v>
      </c>
      <c r="B1435" s="765" t="s">
        <v>195</v>
      </c>
      <c r="C1435" s="765" t="s">
        <v>2262</v>
      </c>
      <c r="D1435" s="765">
        <v>3</v>
      </c>
      <c r="E1435" s="765" t="s">
        <v>6380</v>
      </c>
      <c r="F1435" s="765" t="s">
        <v>6381</v>
      </c>
      <c r="G1435" s="765" t="s">
        <v>6382</v>
      </c>
    </row>
    <row r="1436" spans="1:7" ht="15">
      <c r="A1436" s="765" t="s">
        <v>137</v>
      </c>
      <c r="B1436" s="765" t="s">
        <v>195</v>
      </c>
      <c r="C1436" s="765" t="s">
        <v>2273</v>
      </c>
      <c r="D1436" s="765">
        <v>1</v>
      </c>
      <c r="E1436" s="765" t="s">
        <v>6383</v>
      </c>
      <c r="F1436" s="765" t="s">
        <v>6384</v>
      </c>
      <c r="G1436" s="765" t="s">
        <v>6385</v>
      </c>
    </row>
    <row r="1437" spans="1:7" ht="15">
      <c r="A1437" s="765" t="s">
        <v>137</v>
      </c>
      <c r="B1437" s="765" t="s">
        <v>195</v>
      </c>
      <c r="C1437" s="765" t="s">
        <v>2273</v>
      </c>
      <c r="D1437" s="765">
        <v>2</v>
      </c>
      <c r="E1437" s="765" t="s">
        <v>6386</v>
      </c>
      <c r="F1437" s="765" t="s">
        <v>6387</v>
      </c>
      <c r="G1437" s="765" t="s">
        <v>6388</v>
      </c>
    </row>
    <row r="1438" spans="1:7" ht="15">
      <c r="A1438" s="765" t="s">
        <v>137</v>
      </c>
      <c r="B1438" s="765" t="s">
        <v>195</v>
      </c>
      <c r="C1438" s="765" t="s">
        <v>2273</v>
      </c>
      <c r="D1438" s="765">
        <v>3</v>
      </c>
      <c r="E1438" s="765" t="s">
        <v>6389</v>
      </c>
      <c r="F1438" s="765" t="s">
        <v>6390</v>
      </c>
      <c r="G1438" s="765" t="s">
        <v>6391</v>
      </c>
    </row>
    <row r="1439" spans="1:7" ht="15">
      <c r="A1439" s="765" t="s">
        <v>137</v>
      </c>
      <c r="B1439" s="765" t="s">
        <v>195</v>
      </c>
      <c r="C1439" s="765" t="s">
        <v>2284</v>
      </c>
      <c r="D1439" s="765">
        <v>1</v>
      </c>
      <c r="E1439" s="765" t="s">
        <v>6392</v>
      </c>
      <c r="F1439" s="765" t="s">
        <v>6393</v>
      </c>
      <c r="G1439" s="765" t="s">
        <v>6394</v>
      </c>
    </row>
    <row r="1440" spans="1:7" ht="15">
      <c r="A1440" s="765" t="s">
        <v>137</v>
      </c>
      <c r="B1440" s="765" t="s">
        <v>195</v>
      </c>
      <c r="C1440" s="765" t="s">
        <v>2284</v>
      </c>
      <c r="D1440" s="765">
        <v>2</v>
      </c>
      <c r="E1440" s="765" t="s">
        <v>6395</v>
      </c>
      <c r="F1440" s="765" t="s">
        <v>6396</v>
      </c>
      <c r="G1440" s="765" t="s">
        <v>6397</v>
      </c>
    </row>
    <row r="1441" spans="1:7" ht="15">
      <c r="A1441" s="765" t="s">
        <v>137</v>
      </c>
      <c r="B1441" s="765" t="s">
        <v>195</v>
      </c>
      <c r="C1441" s="765" t="s">
        <v>2284</v>
      </c>
      <c r="D1441" s="765">
        <v>3</v>
      </c>
      <c r="E1441" s="765" t="s">
        <v>6398</v>
      </c>
      <c r="F1441" s="765" t="s">
        <v>6399</v>
      </c>
      <c r="G1441" s="765" t="s">
        <v>6400</v>
      </c>
    </row>
    <row r="1442" spans="1:7" ht="15">
      <c r="A1442" s="765" t="s">
        <v>137</v>
      </c>
      <c r="B1442" s="765" t="s">
        <v>1487</v>
      </c>
      <c r="C1442" s="765" t="s">
        <v>2659</v>
      </c>
      <c r="D1442" s="765">
        <v>1</v>
      </c>
      <c r="E1442" s="765" t="s">
        <v>6401</v>
      </c>
      <c r="F1442" s="765"/>
      <c r="G1442" s="765"/>
    </row>
    <row r="1443" spans="1:7" ht="15">
      <c r="A1443" s="765" t="s">
        <v>137</v>
      </c>
      <c r="B1443" s="765" t="s">
        <v>1487</v>
      </c>
      <c r="C1443" s="765" t="s">
        <v>2659</v>
      </c>
      <c r="D1443" s="765">
        <v>2</v>
      </c>
      <c r="E1443" s="765" t="s">
        <v>6402</v>
      </c>
      <c r="F1443" s="765"/>
      <c r="G1443" s="765"/>
    </row>
    <row r="1444" spans="1:7" ht="15">
      <c r="A1444" s="765" t="s">
        <v>137</v>
      </c>
      <c r="B1444" s="765" t="s">
        <v>1487</v>
      </c>
      <c r="C1444" s="765" t="s">
        <v>2659</v>
      </c>
      <c r="D1444" s="765">
        <v>3</v>
      </c>
      <c r="E1444" s="765" t="s">
        <v>6403</v>
      </c>
      <c r="F1444" s="765"/>
      <c r="G1444" s="765"/>
    </row>
    <row r="1445" spans="1:7" ht="15">
      <c r="A1445" s="765" t="s">
        <v>137</v>
      </c>
      <c r="B1445" s="765" t="s">
        <v>1487</v>
      </c>
      <c r="C1445" s="765" t="s">
        <v>1568</v>
      </c>
      <c r="D1445" s="765">
        <v>1</v>
      </c>
      <c r="E1445" s="765" t="s">
        <v>6404</v>
      </c>
      <c r="F1445" s="765" t="s">
        <v>6405</v>
      </c>
      <c r="G1445" s="765" t="s">
        <v>6406</v>
      </c>
    </row>
    <row r="1446" spans="1:7" ht="15">
      <c r="A1446" s="765" t="s">
        <v>137</v>
      </c>
      <c r="B1446" s="765" t="s">
        <v>1487</v>
      </c>
      <c r="C1446" s="765" t="s">
        <v>1568</v>
      </c>
      <c r="D1446" s="765">
        <v>2</v>
      </c>
      <c r="E1446" s="765" t="s">
        <v>6407</v>
      </c>
      <c r="F1446" s="765" t="s">
        <v>6408</v>
      </c>
      <c r="G1446" s="765" t="s">
        <v>6409</v>
      </c>
    </row>
    <row r="1447" spans="1:7" ht="15">
      <c r="A1447" s="765" t="s">
        <v>137</v>
      </c>
      <c r="B1447" s="765" t="s">
        <v>1487</v>
      </c>
      <c r="C1447" s="765" t="s">
        <v>1568</v>
      </c>
      <c r="D1447" s="765">
        <v>3</v>
      </c>
      <c r="E1447" s="765" t="s">
        <v>6410</v>
      </c>
      <c r="F1447" s="765" t="s">
        <v>6411</v>
      </c>
      <c r="G1447" s="765" t="s">
        <v>6412</v>
      </c>
    </row>
    <row r="1448" spans="1:7" ht="15">
      <c r="A1448" s="765" t="s">
        <v>137</v>
      </c>
      <c r="B1448" s="765" t="s">
        <v>1487</v>
      </c>
      <c r="C1448" s="765" t="s">
        <v>2262</v>
      </c>
      <c r="D1448" s="765">
        <v>1</v>
      </c>
      <c r="E1448" s="765" t="s">
        <v>6413</v>
      </c>
      <c r="F1448" s="765" t="s">
        <v>6414</v>
      </c>
      <c r="G1448" s="765" t="s">
        <v>6415</v>
      </c>
    </row>
    <row r="1449" spans="1:7" ht="15">
      <c r="A1449" s="765" t="s">
        <v>137</v>
      </c>
      <c r="B1449" s="765" t="s">
        <v>1487</v>
      </c>
      <c r="C1449" s="765" t="s">
        <v>2262</v>
      </c>
      <c r="D1449" s="765">
        <v>2</v>
      </c>
      <c r="E1449" s="765" t="s">
        <v>6416</v>
      </c>
      <c r="F1449" s="765" t="s">
        <v>6417</v>
      </c>
      <c r="G1449" s="765" t="s">
        <v>6418</v>
      </c>
    </row>
    <row r="1450" spans="1:7" ht="15">
      <c r="A1450" s="765" t="s">
        <v>137</v>
      </c>
      <c r="B1450" s="765" t="s">
        <v>1487</v>
      </c>
      <c r="C1450" s="765" t="s">
        <v>2262</v>
      </c>
      <c r="D1450" s="765">
        <v>3</v>
      </c>
      <c r="E1450" s="765" t="s">
        <v>6419</v>
      </c>
      <c r="F1450" s="765" t="s">
        <v>6420</v>
      </c>
      <c r="G1450" s="765" t="s">
        <v>6421</v>
      </c>
    </row>
    <row r="1451" spans="1:7" ht="15">
      <c r="A1451" s="765" t="s">
        <v>137</v>
      </c>
      <c r="B1451" s="765" t="s">
        <v>1487</v>
      </c>
      <c r="C1451" s="765" t="s">
        <v>2273</v>
      </c>
      <c r="D1451" s="765">
        <v>1</v>
      </c>
      <c r="E1451" s="765" t="s">
        <v>6422</v>
      </c>
      <c r="F1451" s="765" t="s">
        <v>6423</v>
      </c>
      <c r="G1451" s="765" t="s">
        <v>6424</v>
      </c>
    </row>
    <row r="1452" spans="1:7" ht="15">
      <c r="A1452" s="765" t="s">
        <v>137</v>
      </c>
      <c r="B1452" s="765" t="s">
        <v>1487</v>
      </c>
      <c r="C1452" s="765" t="s">
        <v>2273</v>
      </c>
      <c r="D1452" s="765">
        <v>2</v>
      </c>
      <c r="E1452" s="765" t="s">
        <v>6425</v>
      </c>
      <c r="F1452" s="765" t="s">
        <v>6426</v>
      </c>
      <c r="G1452" s="765" t="s">
        <v>6427</v>
      </c>
    </row>
    <row r="1453" spans="1:7" ht="15">
      <c r="A1453" s="765" t="s">
        <v>137</v>
      </c>
      <c r="B1453" s="765" t="s">
        <v>1487</v>
      </c>
      <c r="C1453" s="765" t="s">
        <v>2273</v>
      </c>
      <c r="D1453" s="765">
        <v>3</v>
      </c>
      <c r="E1453" s="765" t="s">
        <v>6428</v>
      </c>
      <c r="F1453" s="765" t="s">
        <v>6429</v>
      </c>
      <c r="G1453" s="765" t="s">
        <v>6430</v>
      </c>
    </row>
    <row r="1454" spans="1:7" ht="15">
      <c r="A1454" s="765" t="s">
        <v>137</v>
      </c>
      <c r="B1454" s="765" t="s">
        <v>1487</v>
      </c>
      <c r="C1454" s="765" t="s">
        <v>2284</v>
      </c>
      <c r="D1454" s="765">
        <v>1</v>
      </c>
      <c r="E1454" s="765" t="s">
        <v>6431</v>
      </c>
      <c r="F1454" s="765" t="s">
        <v>6432</v>
      </c>
      <c r="G1454" s="765" t="s">
        <v>6433</v>
      </c>
    </row>
    <row r="1455" spans="1:7" ht="15">
      <c r="A1455" s="765" t="s">
        <v>137</v>
      </c>
      <c r="B1455" s="765" t="s">
        <v>1487</v>
      </c>
      <c r="C1455" s="765" t="s">
        <v>2284</v>
      </c>
      <c r="D1455" s="765">
        <v>2</v>
      </c>
      <c r="E1455" s="765" t="s">
        <v>6434</v>
      </c>
      <c r="F1455" s="765" t="s">
        <v>6435</v>
      </c>
      <c r="G1455" s="765" t="s">
        <v>6436</v>
      </c>
    </row>
    <row r="1456" spans="1:7" ht="15">
      <c r="A1456" s="765" t="s">
        <v>137</v>
      </c>
      <c r="B1456" s="765" t="s">
        <v>1487</v>
      </c>
      <c r="C1456" s="765" t="s">
        <v>2284</v>
      </c>
      <c r="D1456" s="765">
        <v>3</v>
      </c>
      <c r="E1456" s="765" t="s">
        <v>6437</v>
      </c>
      <c r="F1456" s="765" t="s">
        <v>6438</v>
      </c>
      <c r="G1456" s="765" t="s">
        <v>6439</v>
      </c>
    </row>
    <row r="1457" spans="1:7" ht="15">
      <c r="A1457" s="765" t="s">
        <v>137</v>
      </c>
      <c r="B1457" s="765" t="s">
        <v>1488</v>
      </c>
      <c r="C1457" s="765" t="s">
        <v>2659</v>
      </c>
      <c r="D1457" s="765">
        <v>1</v>
      </c>
      <c r="E1457" s="765" t="s">
        <v>6440</v>
      </c>
      <c r="F1457" s="765"/>
      <c r="G1457" s="765"/>
    </row>
    <row r="1458" spans="1:7" ht="15">
      <c r="A1458" s="765" t="s">
        <v>137</v>
      </c>
      <c r="B1458" s="765" t="s">
        <v>1488</v>
      </c>
      <c r="C1458" s="765" t="s">
        <v>2659</v>
      </c>
      <c r="D1458" s="765">
        <v>2</v>
      </c>
      <c r="E1458" s="765" t="s">
        <v>6441</v>
      </c>
      <c r="F1458" s="765"/>
      <c r="G1458" s="765"/>
    </row>
    <row r="1459" spans="1:7" ht="15">
      <c r="A1459" s="765" t="s">
        <v>137</v>
      </c>
      <c r="B1459" s="765" t="s">
        <v>1488</v>
      </c>
      <c r="C1459" s="765" t="s">
        <v>2659</v>
      </c>
      <c r="D1459" s="765">
        <v>3</v>
      </c>
      <c r="E1459" s="765" t="s">
        <v>6442</v>
      </c>
      <c r="F1459" s="765"/>
      <c r="G1459" s="765"/>
    </row>
    <row r="1460" spans="1:7" ht="15">
      <c r="A1460" s="765" t="s">
        <v>137</v>
      </c>
      <c r="B1460" s="765" t="s">
        <v>1488</v>
      </c>
      <c r="C1460" s="765" t="s">
        <v>1568</v>
      </c>
      <c r="D1460" s="765">
        <v>1</v>
      </c>
      <c r="E1460" s="765" t="s">
        <v>6443</v>
      </c>
      <c r="F1460" s="765"/>
      <c r="G1460" s="765"/>
    </row>
    <row r="1461" spans="1:7" ht="15">
      <c r="A1461" s="765" t="s">
        <v>137</v>
      </c>
      <c r="B1461" s="765" t="s">
        <v>1488</v>
      </c>
      <c r="C1461" s="765" t="s">
        <v>1568</v>
      </c>
      <c r="D1461" s="765">
        <v>2</v>
      </c>
      <c r="E1461" s="765" t="s">
        <v>6444</v>
      </c>
      <c r="F1461" s="765"/>
      <c r="G1461" s="765"/>
    </row>
    <row r="1462" spans="1:7" ht="15">
      <c r="A1462" s="765" t="s">
        <v>137</v>
      </c>
      <c r="B1462" s="765" t="s">
        <v>1488</v>
      </c>
      <c r="C1462" s="765" t="s">
        <v>1568</v>
      </c>
      <c r="D1462" s="765">
        <v>3</v>
      </c>
      <c r="E1462" s="765" t="s">
        <v>6445</v>
      </c>
      <c r="F1462" s="765"/>
      <c r="G1462" s="765"/>
    </row>
    <row r="1463" spans="1:7" ht="15">
      <c r="A1463" s="765" t="s">
        <v>137</v>
      </c>
      <c r="B1463" s="765" t="s">
        <v>1488</v>
      </c>
      <c r="C1463" s="765" t="s">
        <v>2262</v>
      </c>
      <c r="D1463" s="765">
        <v>1</v>
      </c>
      <c r="E1463" s="765" t="s">
        <v>6446</v>
      </c>
      <c r="F1463" s="765"/>
      <c r="G1463" s="765"/>
    </row>
    <row r="1464" spans="1:7" ht="15">
      <c r="A1464" s="765" t="s">
        <v>137</v>
      </c>
      <c r="B1464" s="765" t="s">
        <v>1488</v>
      </c>
      <c r="C1464" s="765" t="s">
        <v>2262</v>
      </c>
      <c r="D1464" s="765">
        <v>2</v>
      </c>
      <c r="E1464" s="765" t="s">
        <v>6447</v>
      </c>
      <c r="F1464" s="765"/>
      <c r="G1464" s="765"/>
    </row>
    <row r="1465" spans="1:7" ht="15">
      <c r="A1465" s="765" t="s">
        <v>137</v>
      </c>
      <c r="B1465" s="765" t="s">
        <v>1488</v>
      </c>
      <c r="C1465" s="765" t="s">
        <v>2262</v>
      </c>
      <c r="D1465" s="765">
        <v>3</v>
      </c>
      <c r="E1465" s="765" t="s">
        <v>6448</v>
      </c>
      <c r="F1465" s="765"/>
      <c r="G1465" s="765"/>
    </row>
    <row r="1466" spans="1:7" ht="15">
      <c r="A1466" s="765" t="s">
        <v>137</v>
      </c>
      <c r="B1466" s="765" t="s">
        <v>1488</v>
      </c>
      <c r="C1466" s="765" t="s">
        <v>2273</v>
      </c>
      <c r="D1466" s="765">
        <v>1</v>
      </c>
      <c r="E1466" s="765" t="s">
        <v>6449</v>
      </c>
      <c r="F1466" s="765"/>
      <c r="G1466" s="765"/>
    </row>
    <row r="1467" spans="1:7" ht="15">
      <c r="A1467" s="765" t="s">
        <v>137</v>
      </c>
      <c r="B1467" s="765" t="s">
        <v>1488</v>
      </c>
      <c r="C1467" s="765" t="s">
        <v>2273</v>
      </c>
      <c r="D1467" s="765">
        <v>2</v>
      </c>
      <c r="E1467" s="765" t="s">
        <v>6450</v>
      </c>
      <c r="F1467" s="765"/>
      <c r="G1467" s="765"/>
    </row>
    <row r="1468" spans="1:7" ht="15">
      <c r="A1468" s="765" t="s">
        <v>137</v>
      </c>
      <c r="B1468" s="765" t="s">
        <v>1488</v>
      </c>
      <c r="C1468" s="765" t="s">
        <v>2273</v>
      </c>
      <c r="D1468" s="765">
        <v>3</v>
      </c>
      <c r="E1468" s="765" t="s">
        <v>6451</v>
      </c>
      <c r="F1468" s="765"/>
      <c r="G1468" s="765"/>
    </row>
    <row r="1469" spans="1:7" ht="15">
      <c r="A1469" s="765" t="s">
        <v>137</v>
      </c>
      <c r="B1469" s="765" t="s">
        <v>1488</v>
      </c>
      <c r="C1469" s="765" t="s">
        <v>2284</v>
      </c>
      <c r="D1469" s="765">
        <v>1</v>
      </c>
      <c r="E1469" s="765" t="s">
        <v>6452</v>
      </c>
      <c r="F1469" s="765"/>
      <c r="G1469" s="765"/>
    </row>
    <row r="1470" spans="1:7" ht="15">
      <c r="A1470" s="765" t="s">
        <v>137</v>
      </c>
      <c r="B1470" s="765" t="s">
        <v>1488</v>
      </c>
      <c r="C1470" s="765" t="s">
        <v>2284</v>
      </c>
      <c r="D1470" s="765">
        <v>2</v>
      </c>
      <c r="E1470" s="765" t="s">
        <v>6453</v>
      </c>
      <c r="F1470" s="765"/>
      <c r="G1470" s="765"/>
    </row>
    <row r="1471" spans="1:7" ht="15">
      <c r="A1471" s="765" t="s">
        <v>137</v>
      </c>
      <c r="B1471" s="765" t="s">
        <v>1488</v>
      </c>
      <c r="C1471" s="765" t="s">
        <v>2284</v>
      </c>
      <c r="D1471" s="765">
        <v>3</v>
      </c>
      <c r="E1471" s="765" t="s">
        <v>6454</v>
      </c>
      <c r="F1471" s="765"/>
      <c r="G1471" s="765"/>
    </row>
    <row r="1472" spans="1:7" ht="15">
      <c r="A1472" s="765" t="s">
        <v>140</v>
      </c>
      <c r="B1472" s="765" t="s">
        <v>141</v>
      </c>
      <c r="C1472" s="765" t="s">
        <v>2659</v>
      </c>
      <c r="D1472" s="765">
        <v>1</v>
      </c>
      <c r="E1472" s="765" t="s">
        <v>6455</v>
      </c>
      <c r="F1472" s="765"/>
      <c r="G1472" s="765"/>
    </row>
    <row r="1473" spans="1:7" ht="15">
      <c r="A1473" s="765" t="s">
        <v>140</v>
      </c>
      <c r="B1473" s="765" t="s">
        <v>141</v>
      </c>
      <c r="C1473" s="765" t="s">
        <v>2659</v>
      </c>
      <c r="D1473" s="765">
        <v>2</v>
      </c>
      <c r="E1473" s="765" t="s">
        <v>6456</v>
      </c>
      <c r="F1473" s="765"/>
      <c r="G1473" s="765"/>
    </row>
    <row r="1474" spans="1:7" ht="15">
      <c r="A1474" s="765" t="s">
        <v>140</v>
      </c>
      <c r="B1474" s="765" t="s">
        <v>141</v>
      </c>
      <c r="C1474" s="765" t="s">
        <v>2659</v>
      </c>
      <c r="D1474" s="765">
        <v>3</v>
      </c>
      <c r="E1474" s="765" t="s">
        <v>6457</v>
      </c>
      <c r="F1474" s="765"/>
      <c r="G1474" s="765"/>
    </row>
    <row r="1475" spans="1:7" ht="15">
      <c r="A1475" s="765" t="s">
        <v>140</v>
      </c>
      <c r="B1475" s="765" t="s">
        <v>141</v>
      </c>
      <c r="C1475" s="765" t="s">
        <v>1568</v>
      </c>
      <c r="D1475" s="765">
        <v>1</v>
      </c>
      <c r="E1475" s="765" t="s">
        <v>6458</v>
      </c>
      <c r="F1475" s="765" t="s">
        <v>6459</v>
      </c>
      <c r="G1475" s="765" t="s">
        <v>6460</v>
      </c>
    </row>
    <row r="1476" spans="1:7" ht="15">
      <c r="A1476" s="765" t="s">
        <v>140</v>
      </c>
      <c r="B1476" s="765" t="s">
        <v>141</v>
      </c>
      <c r="C1476" s="765" t="s">
        <v>1568</v>
      </c>
      <c r="D1476" s="765">
        <v>2</v>
      </c>
      <c r="E1476" s="765" t="s">
        <v>6461</v>
      </c>
      <c r="F1476" s="765" t="s">
        <v>6462</v>
      </c>
      <c r="G1476" s="765" t="s">
        <v>6463</v>
      </c>
    </row>
    <row r="1477" spans="1:7" ht="15">
      <c r="A1477" s="765" t="s">
        <v>140</v>
      </c>
      <c r="B1477" s="765" t="s">
        <v>141</v>
      </c>
      <c r="C1477" s="765" t="s">
        <v>1568</v>
      </c>
      <c r="D1477" s="765">
        <v>3</v>
      </c>
      <c r="E1477" s="765" t="s">
        <v>6464</v>
      </c>
      <c r="F1477" s="765" t="s">
        <v>6465</v>
      </c>
      <c r="G1477" s="765" t="s">
        <v>6466</v>
      </c>
    </row>
    <row r="1478" spans="1:7" ht="15">
      <c r="A1478" s="765" t="s">
        <v>140</v>
      </c>
      <c r="B1478" s="765" t="s">
        <v>141</v>
      </c>
      <c r="C1478" s="765" t="s">
        <v>2262</v>
      </c>
      <c r="D1478" s="765">
        <v>1</v>
      </c>
      <c r="E1478" s="765" t="s">
        <v>6467</v>
      </c>
      <c r="F1478" s="765" t="s">
        <v>6468</v>
      </c>
      <c r="G1478" s="765" t="s">
        <v>6469</v>
      </c>
    </row>
    <row r="1479" spans="1:7" ht="15">
      <c r="A1479" s="765" t="s">
        <v>140</v>
      </c>
      <c r="B1479" s="765" t="s">
        <v>141</v>
      </c>
      <c r="C1479" s="765" t="s">
        <v>2262</v>
      </c>
      <c r="D1479" s="765">
        <v>2</v>
      </c>
      <c r="E1479" s="765" t="s">
        <v>6470</v>
      </c>
      <c r="F1479" s="765" t="s">
        <v>6471</v>
      </c>
      <c r="G1479" s="765" t="s">
        <v>6472</v>
      </c>
    </row>
    <row r="1480" spans="1:7" ht="15">
      <c r="A1480" s="765" t="s">
        <v>140</v>
      </c>
      <c r="B1480" s="765" t="s">
        <v>141</v>
      </c>
      <c r="C1480" s="765" t="s">
        <v>2262</v>
      </c>
      <c r="D1480" s="765">
        <v>3</v>
      </c>
      <c r="E1480" s="765" t="s">
        <v>6473</v>
      </c>
      <c r="F1480" s="765" t="s">
        <v>6474</v>
      </c>
      <c r="G1480" s="765" t="s">
        <v>6475</v>
      </c>
    </row>
    <row r="1481" spans="1:7" ht="15">
      <c r="A1481" s="765" t="s">
        <v>140</v>
      </c>
      <c r="B1481" s="765" t="s">
        <v>141</v>
      </c>
      <c r="C1481" s="765" t="s">
        <v>2273</v>
      </c>
      <c r="D1481" s="765">
        <v>1</v>
      </c>
      <c r="E1481" s="765" t="s">
        <v>6476</v>
      </c>
      <c r="F1481" s="765" t="s">
        <v>6477</v>
      </c>
      <c r="G1481" s="765" t="s">
        <v>6478</v>
      </c>
    </row>
    <row r="1482" spans="1:7" ht="15">
      <c r="A1482" s="765" t="s">
        <v>140</v>
      </c>
      <c r="B1482" s="765" t="s">
        <v>141</v>
      </c>
      <c r="C1482" s="765" t="s">
        <v>2273</v>
      </c>
      <c r="D1482" s="765">
        <v>2</v>
      </c>
      <c r="E1482" s="765" t="s">
        <v>6479</v>
      </c>
      <c r="F1482" s="765" t="s">
        <v>6480</v>
      </c>
      <c r="G1482" s="765" t="s">
        <v>6481</v>
      </c>
    </row>
    <row r="1483" spans="1:7" ht="15">
      <c r="A1483" s="765" t="s">
        <v>140</v>
      </c>
      <c r="B1483" s="765" t="s">
        <v>141</v>
      </c>
      <c r="C1483" s="765" t="s">
        <v>2273</v>
      </c>
      <c r="D1483" s="765">
        <v>3</v>
      </c>
      <c r="E1483" s="765" t="s">
        <v>6482</v>
      </c>
      <c r="F1483" s="765" t="s">
        <v>6483</v>
      </c>
      <c r="G1483" s="765" t="s">
        <v>6484</v>
      </c>
    </row>
    <row r="1484" spans="1:7" ht="15">
      <c r="A1484" s="765" t="s">
        <v>140</v>
      </c>
      <c r="B1484" s="765" t="s">
        <v>141</v>
      </c>
      <c r="C1484" s="765" t="s">
        <v>2284</v>
      </c>
      <c r="D1484" s="765">
        <v>1</v>
      </c>
      <c r="E1484" s="765" t="s">
        <v>6485</v>
      </c>
      <c r="F1484" s="765" t="s">
        <v>6486</v>
      </c>
      <c r="G1484" s="765" t="s">
        <v>6487</v>
      </c>
    </row>
    <row r="1485" spans="1:7" ht="15">
      <c r="A1485" s="765" t="s">
        <v>140</v>
      </c>
      <c r="B1485" s="765" t="s">
        <v>141</v>
      </c>
      <c r="C1485" s="765" t="s">
        <v>2284</v>
      </c>
      <c r="D1485" s="765">
        <v>2</v>
      </c>
      <c r="E1485" s="765" t="s">
        <v>6488</v>
      </c>
      <c r="F1485" s="765" t="s">
        <v>6489</v>
      </c>
      <c r="G1485" s="765" t="s">
        <v>6490</v>
      </c>
    </row>
    <row r="1486" spans="1:7" ht="15">
      <c r="A1486" s="765" t="s">
        <v>140</v>
      </c>
      <c r="B1486" s="765" t="s">
        <v>141</v>
      </c>
      <c r="C1486" s="765" t="s">
        <v>2284</v>
      </c>
      <c r="D1486" s="765">
        <v>3</v>
      </c>
      <c r="E1486" s="765" t="s">
        <v>6491</v>
      </c>
      <c r="F1486" s="765" t="s">
        <v>6492</v>
      </c>
      <c r="G1486" s="765" t="s">
        <v>6493</v>
      </c>
    </row>
    <row r="1487" spans="1:7" ht="15">
      <c r="A1487" s="765" t="s">
        <v>140</v>
      </c>
      <c r="B1487" s="765" t="s">
        <v>142</v>
      </c>
      <c r="C1487" s="765" t="s">
        <v>2659</v>
      </c>
      <c r="D1487" s="765">
        <v>1</v>
      </c>
      <c r="E1487" s="765" t="s">
        <v>6494</v>
      </c>
      <c r="F1487" s="765"/>
      <c r="G1487" s="765"/>
    </row>
    <row r="1488" spans="1:7" ht="15">
      <c r="A1488" s="765" t="s">
        <v>140</v>
      </c>
      <c r="B1488" s="765" t="s">
        <v>142</v>
      </c>
      <c r="C1488" s="765" t="s">
        <v>2659</v>
      </c>
      <c r="D1488" s="765">
        <v>2</v>
      </c>
      <c r="E1488" s="765" t="s">
        <v>6495</v>
      </c>
      <c r="F1488" s="765"/>
      <c r="G1488" s="765"/>
    </row>
    <row r="1489" spans="1:7" ht="15">
      <c r="A1489" s="765" t="s">
        <v>140</v>
      </c>
      <c r="B1489" s="765" t="s">
        <v>142</v>
      </c>
      <c r="C1489" s="765" t="s">
        <v>2659</v>
      </c>
      <c r="D1489" s="765">
        <v>3</v>
      </c>
      <c r="E1489" s="765" t="s">
        <v>6496</v>
      </c>
      <c r="F1489" s="765"/>
      <c r="G1489" s="765"/>
    </row>
    <row r="1490" spans="1:7" ht="15">
      <c r="A1490" s="765" t="s">
        <v>140</v>
      </c>
      <c r="B1490" s="765" t="s">
        <v>142</v>
      </c>
      <c r="C1490" s="765" t="s">
        <v>1568</v>
      </c>
      <c r="D1490" s="765">
        <v>1</v>
      </c>
      <c r="E1490" s="765" t="s">
        <v>6497</v>
      </c>
      <c r="F1490" s="765"/>
      <c r="G1490" s="765"/>
    </row>
    <row r="1491" spans="1:7" ht="15">
      <c r="A1491" s="765" t="s">
        <v>140</v>
      </c>
      <c r="B1491" s="765" t="s">
        <v>142</v>
      </c>
      <c r="C1491" s="765" t="s">
        <v>1568</v>
      </c>
      <c r="D1491" s="765">
        <v>2</v>
      </c>
      <c r="E1491" s="765" t="s">
        <v>6498</v>
      </c>
      <c r="F1491" s="765"/>
      <c r="G1491" s="765"/>
    </row>
    <row r="1492" spans="1:7" ht="15">
      <c r="A1492" s="765" t="s">
        <v>140</v>
      </c>
      <c r="B1492" s="765" t="s">
        <v>142</v>
      </c>
      <c r="C1492" s="765" t="s">
        <v>1568</v>
      </c>
      <c r="D1492" s="765">
        <v>3</v>
      </c>
      <c r="E1492" s="765" t="s">
        <v>6499</v>
      </c>
      <c r="F1492" s="765"/>
      <c r="G1492" s="765"/>
    </row>
    <row r="1493" spans="1:7" ht="15">
      <c r="A1493" s="765" t="s">
        <v>140</v>
      </c>
      <c r="B1493" s="765" t="s">
        <v>142</v>
      </c>
      <c r="C1493" s="765" t="s">
        <v>2262</v>
      </c>
      <c r="D1493" s="765">
        <v>1</v>
      </c>
      <c r="E1493" s="765" t="s">
        <v>6499</v>
      </c>
      <c r="F1493" s="765"/>
      <c r="G1493" s="765"/>
    </row>
    <row r="1494" spans="1:7" ht="15">
      <c r="A1494" s="765" t="s">
        <v>140</v>
      </c>
      <c r="B1494" s="765" t="s">
        <v>142</v>
      </c>
      <c r="C1494" s="765" t="s">
        <v>2262</v>
      </c>
      <c r="D1494" s="765">
        <v>2</v>
      </c>
      <c r="E1494" s="765" t="s">
        <v>6500</v>
      </c>
      <c r="F1494" s="765"/>
      <c r="G1494" s="765"/>
    </row>
    <row r="1495" spans="1:7" ht="15">
      <c r="A1495" s="765" t="s">
        <v>140</v>
      </c>
      <c r="B1495" s="765" t="s">
        <v>142</v>
      </c>
      <c r="C1495" s="765" t="s">
        <v>2262</v>
      </c>
      <c r="D1495" s="765">
        <v>3</v>
      </c>
      <c r="E1495" s="765" t="s">
        <v>6501</v>
      </c>
      <c r="F1495" s="765"/>
      <c r="G1495" s="765"/>
    </row>
    <row r="1496" spans="1:7" ht="15">
      <c r="A1496" s="765" t="s">
        <v>140</v>
      </c>
      <c r="B1496" s="765" t="s">
        <v>142</v>
      </c>
      <c r="C1496" s="765" t="s">
        <v>2273</v>
      </c>
      <c r="D1496" s="765">
        <v>1</v>
      </c>
      <c r="E1496" s="765" t="s">
        <v>6502</v>
      </c>
      <c r="F1496" s="765"/>
      <c r="G1496" s="765"/>
    </row>
    <row r="1497" spans="1:7" ht="15">
      <c r="A1497" s="765" t="s">
        <v>140</v>
      </c>
      <c r="B1497" s="765" t="s">
        <v>142</v>
      </c>
      <c r="C1497" s="765" t="s">
        <v>2273</v>
      </c>
      <c r="D1497" s="765">
        <v>2</v>
      </c>
      <c r="E1497" s="765" t="s">
        <v>6503</v>
      </c>
      <c r="F1497" s="765"/>
      <c r="G1497" s="765"/>
    </row>
    <row r="1498" spans="1:7" ht="15">
      <c r="A1498" s="765" t="s">
        <v>140</v>
      </c>
      <c r="B1498" s="765" t="s">
        <v>142</v>
      </c>
      <c r="C1498" s="765" t="s">
        <v>2273</v>
      </c>
      <c r="D1498" s="765">
        <v>3</v>
      </c>
      <c r="E1498" s="765" t="s">
        <v>6504</v>
      </c>
      <c r="F1498" s="765"/>
      <c r="G1498" s="765"/>
    </row>
    <row r="1499" spans="1:7" ht="15">
      <c r="A1499" s="765" t="s">
        <v>140</v>
      </c>
      <c r="B1499" s="765" t="s">
        <v>142</v>
      </c>
      <c r="C1499" s="765" t="s">
        <v>2284</v>
      </c>
      <c r="D1499" s="765">
        <v>1</v>
      </c>
      <c r="E1499" s="765" t="s">
        <v>6505</v>
      </c>
      <c r="F1499" s="765"/>
      <c r="G1499" s="765"/>
    </row>
    <row r="1500" spans="1:7" ht="15">
      <c r="A1500" s="765" t="s">
        <v>140</v>
      </c>
      <c r="B1500" s="765" t="s">
        <v>142</v>
      </c>
      <c r="C1500" s="765" t="s">
        <v>2284</v>
      </c>
      <c r="D1500" s="765">
        <v>2</v>
      </c>
      <c r="E1500" s="765" t="s">
        <v>6506</v>
      </c>
      <c r="F1500" s="765"/>
      <c r="G1500" s="765"/>
    </row>
    <row r="1501" spans="1:7" ht="15">
      <c r="A1501" s="765" t="s">
        <v>140</v>
      </c>
      <c r="B1501" s="765" t="s">
        <v>142</v>
      </c>
      <c r="C1501" s="765" t="s">
        <v>2284</v>
      </c>
      <c r="D1501" s="765">
        <v>3</v>
      </c>
      <c r="E1501" s="765" t="s">
        <v>6507</v>
      </c>
      <c r="F1501" s="765"/>
      <c r="G1501" s="765"/>
    </row>
    <row r="1502" spans="1:7" ht="15">
      <c r="A1502" s="765" t="s">
        <v>140</v>
      </c>
      <c r="B1502" s="765" t="s">
        <v>1489</v>
      </c>
      <c r="C1502" s="765" t="s">
        <v>2659</v>
      </c>
      <c r="D1502" s="765">
        <v>1</v>
      </c>
      <c r="E1502" s="765" t="s">
        <v>6508</v>
      </c>
      <c r="F1502" s="765"/>
      <c r="G1502" s="765"/>
    </row>
    <row r="1503" spans="1:7" ht="15">
      <c r="A1503" s="765" t="s">
        <v>140</v>
      </c>
      <c r="B1503" s="765" t="s">
        <v>1489</v>
      </c>
      <c r="C1503" s="765" t="s">
        <v>2659</v>
      </c>
      <c r="D1503" s="765">
        <v>2</v>
      </c>
      <c r="E1503" s="765" t="s">
        <v>6509</v>
      </c>
      <c r="F1503" s="765"/>
      <c r="G1503" s="765"/>
    </row>
    <row r="1504" spans="1:7" ht="15">
      <c r="A1504" s="765" t="s">
        <v>140</v>
      </c>
      <c r="B1504" s="765" t="s">
        <v>1489</v>
      </c>
      <c r="C1504" s="765" t="s">
        <v>2659</v>
      </c>
      <c r="D1504" s="765">
        <v>3</v>
      </c>
      <c r="E1504" s="765" t="s">
        <v>6510</v>
      </c>
      <c r="F1504" s="765"/>
      <c r="G1504" s="765"/>
    </row>
    <row r="1505" spans="1:7" ht="15">
      <c r="A1505" s="765" t="s">
        <v>140</v>
      </c>
      <c r="B1505" s="765" t="s">
        <v>1489</v>
      </c>
      <c r="C1505" s="765" t="s">
        <v>1568</v>
      </c>
      <c r="D1505" s="765">
        <v>1</v>
      </c>
      <c r="E1505" s="765" t="s">
        <v>6511</v>
      </c>
      <c r="F1505" s="765" t="s">
        <v>6512</v>
      </c>
      <c r="G1505" s="765" t="s">
        <v>6513</v>
      </c>
    </row>
    <row r="1506" spans="1:7" ht="15">
      <c r="A1506" s="765" t="s">
        <v>140</v>
      </c>
      <c r="B1506" s="765" t="s">
        <v>1489</v>
      </c>
      <c r="C1506" s="765" t="s">
        <v>1568</v>
      </c>
      <c r="D1506" s="765">
        <v>2</v>
      </c>
      <c r="E1506" s="765" t="s">
        <v>6514</v>
      </c>
      <c r="F1506" s="765" t="s">
        <v>6515</v>
      </c>
      <c r="G1506" s="765" t="s">
        <v>6516</v>
      </c>
    </row>
    <row r="1507" spans="1:7" ht="15">
      <c r="A1507" s="765" t="s">
        <v>140</v>
      </c>
      <c r="B1507" s="765" t="s">
        <v>1489</v>
      </c>
      <c r="C1507" s="765" t="s">
        <v>1568</v>
      </c>
      <c r="D1507" s="765">
        <v>3</v>
      </c>
      <c r="E1507" s="765" t="s">
        <v>6517</v>
      </c>
      <c r="F1507" s="765" t="s">
        <v>6518</v>
      </c>
      <c r="G1507" s="765" t="s">
        <v>6519</v>
      </c>
    </row>
    <row r="1508" spans="1:7" ht="15">
      <c r="A1508" s="765" t="s">
        <v>140</v>
      </c>
      <c r="B1508" s="765" t="s">
        <v>1489</v>
      </c>
      <c r="C1508" s="765" t="s">
        <v>2262</v>
      </c>
      <c r="D1508" s="765">
        <v>1</v>
      </c>
      <c r="E1508" s="765" t="s">
        <v>6520</v>
      </c>
      <c r="F1508" s="765" t="s">
        <v>6521</v>
      </c>
      <c r="G1508" s="765" t="s">
        <v>6522</v>
      </c>
    </row>
    <row r="1509" spans="1:7" ht="15">
      <c r="A1509" s="765" t="s">
        <v>140</v>
      </c>
      <c r="B1509" s="765" t="s">
        <v>1489</v>
      </c>
      <c r="C1509" s="765" t="s">
        <v>2262</v>
      </c>
      <c r="D1509" s="765">
        <v>2</v>
      </c>
      <c r="E1509" s="765" t="s">
        <v>6523</v>
      </c>
      <c r="F1509" s="765" t="s">
        <v>6524</v>
      </c>
      <c r="G1509" s="765" t="s">
        <v>6525</v>
      </c>
    </row>
    <row r="1510" spans="1:7" ht="15">
      <c r="A1510" s="765" t="s">
        <v>140</v>
      </c>
      <c r="B1510" s="765" t="s">
        <v>1489</v>
      </c>
      <c r="C1510" s="765" t="s">
        <v>2262</v>
      </c>
      <c r="D1510" s="765">
        <v>3</v>
      </c>
      <c r="E1510" s="765" t="s">
        <v>6526</v>
      </c>
      <c r="F1510" s="765" t="s">
        <v>6527</v>
      </c>
      <c r="G1510" s="765" t="s">
        <v>6528</v>
      </c>
    </row>
    <row r="1511" spans="1:7" ht="15">
      <c r="A1511" s="765" t="s">
        <v>140</v>
      </c>
      <c r="B1511" s="765" t="s">
        <v>1489</v>
      </c>
      <c r="C1511" s="765" t="s">
        <v>2273</v>
      </c>
      <c r="D1511" s="765">
        <v>1</v>
      </c>
      <c r="E1511" s="765" t="s">
        <v>6529</v>
      </c>
      <c r="F1511" s="765" t="s">
        <v>6530</v>
      </c>
      <c r="G1511" s="765" t="s">
        <v>6531</v>
      </c>
    </row>
    <row r="1512" spans="1:7" ht="15">
      <c r="A1512" s="765" t="s">
        <v>140</v>
      </c>
      <c r="B1512" s="765" t="s">
        <v>1489</v>
      </c>
      <c r="C1512" s="765" t="s">
        <v>2273</v>
      </c>
      <c r="D1512" s="765">
        <v>2</v>
      </c>
      <c r="E1512" s="765" t="s">
        <v>6532</v>
      </c>
      <c r="F1512" s="765" t="s">
        <v>6533</v>
      </c>
      <c r="G1512" s="765" t="s">
        <v>6534</v>
      </c>
    </row>
    <row r="1513" spans="1:7" ht="15">
      <c r="A1513" s="765" t="s">
        <v>140</v>
      </c>
      <c r="B1513" s="765" t="s">
        <v>1489</v>
      </c>
      <c r="C1513" s="765" t="s">
        <v>2273</v>
      </c>
      <c r="D1513" s="765">
        <v>3</v>
      </c>
      <c r="E1513" s="765" t="s">
        <v>6535</v>
      </c>
      <c r="F1513" s="765" t="s">
        <v>6536</v>
      </c>
      <c r="G1513" s="765" t="s">
        <v>6537</v>
      </c>
    </row>
    <row r="1514" spans="1:7" ht="15">
      <c r="A1514" s="765" t="s">
        <v>140</v>
      </c>
      <c r="B1514" s="765" t="s">
        <v>1489</v>
      </c>
      <c r="C1514" s="765" t="s">
        <v>2284</v>
      </c>
      <c r="D1514" s="765">
        <v>1</v>
      </c>
      <c r="E1514" s="765" t="s">
        <v>6538</v>
      </c>
      <c r="F1514" s="765" t="s">
        <v>6539</v>
      </c>
      <c r="G1514" s="765" t="s">
        <v>6540</v>
      </c>
    </row>
    <row r="1515" spans="1:7" ht="15">
      <c r="A1515" s="765" t="s">
        <v>140</v>
      </c>
      <c r="B1515" s="765" t="s">
        <v>1489</v>
      </c>
      <c r="C1515" s="765" t="s">
        <v>2284</v>
      </c>
      <c r="D1515" s="765">
        <v>2</v>
      </c>
      <c r="E1515" s="765" t="s">
        <v>6541</v>
      </c>
      <c r="F1515" s="765" t="s">
        <v>6542</v>
      </c>
      <c r="G1515" s="765" t="s">
        <v>6543</v>
      </c>
    </row>
    <row r="1516" spans="1:7" ht="15">
      <c r="A1516" s="765" t="s">
        <v>140</v>
      </c>
      <c r="B1516" s="765" t="s">
        <v>1489</v>
      </c>
      <c r="C1516" s="765" t="s">
        <v>2284</v>
      </c>
      <c r="D1516" s="765">
        <v>3</v>
      </c>
      <c r="E1516" s="765" t="s">
        <v>6544</v>
      </c>
      <c r="F1516" s="765" t="s">
        <v>6545</v>
      </c>
      <c r="G1516" s="765" t="s">
        <v>6546</v>
      </c>
    </row>
    <row r="1517" spans="1:7" ht="15">
      <c r="A1517" s="765" t="s">
        <v>145</v>
      </c>
      <c r="B1517" s="765" t="s">
        <v>146</v>
      </c>
      <c r="C1517" s="765" t="s">
        <v>2659</v>
      </c>
      <c r="D1517" s="765">
        <v>1</v>
      </c>
      <c r="E1517" s="765" t="s">
        <v>6547</v>
      </c>
      <c r="F1517" s="765"/>
      <c r="G1517" s="765"/>
    </row>
    <row r="1518" spans="1:7" ht="15">
      <c r="A1518" s="765" t="s">
        <v>145</v>
      </c>
      <c r="B1518" s="765" t="s">
        <v>146</v>
      </c>
      <c r="C1518" s="765" t="s">
        <v>2659</v>
      </c>
      <c r="D1518" s="765">
        <v>2</v>
      </c>
      <c r="E1518" s="765" t="s">
        <v>6548</v>
      </c>
      <c r="F1518" s="765" t="s">
        <v>6549</v>
      </c>
      <c r="G1518" s="765"/>
    </row>
    <row r="1519" spans="1:7" ht="15">
      <c r="A1519" s="765" t="s">
        <v>145</v>
      </c>
      <c r="B1519" s="765" t="s">
        <v>146</v>
      </c>
      <c r="C1519" s="765" t="s">
        <v>2659</v>
      </c>
      <c r="D1519" s="765">
        <v>3</v>
      </c>
      <c r="E1519" s="765" t="s">
        <v>6550</v>
      </c>
      <c r="F1519" s="765" t="s">
        <v>6551</v>
      </c>
      <c r="G1519" s="765"/>
    </row>
    <row r="1520" spans="1:7" ht="15">
      <c r="A1520" s="765" t="s">
        <v>145</v>
      </c>
      <c r="B1520" s="765" t="s">
        <v>146</v>
      </c>
      <c r="C1520" s="765" t="s">
        <v>1568</v>
      </c>
      <c r="D1520" s="765">
        <v>1</v>
      </c>
      <c r="E1520" s="765" t="s">
        <v>6552</v>
      </c>
      <c r="F1520" s="765" t="s">
        <v>6552</v>
      </c>
      <c r="G1520" s="765"/>
    </row>
    <row r="1521" spans="1:7" ht="15">
      <c r="A1521" s="765" t="s">
        <v>145</v>
      </c>
      <c r="B1521" s="765" t="s">
        <v>146</v>
      </c>
      <c r="C1521" s="765" t="s">
        <v>1568</v>
      </c>
      <c r="D1521" s="765">
        <v>2</v>
      </c>
      <c r="E1521" s="765" t="s">
        <v>6553</v>
      </c>
      <c r="F1521" s="765"/>
      <c r="G1521" s="765"/>
    </row>
    <row r="1522" spans="1:7" ht="15">
      <c r="A1522" s="765" t="s">
        <v>145</v>
      </c>
      <c r="B1522" s="765" t="s">
        <v>146</v>
      </c>
      <c r="C1522" s="765" t="s">
        <v>1568</v>
      </c>
      <c r="D1522" s="765">
        <v>3</v>
      </c>
      <c r="E1522" s="765" t="s">
        <v>6554</v>
      </c>
      <c r="F1522" s="765"/>
      <c r="G1522" s="765"/>
    </row>
    <row r="1523" spans="1:7" ht="15">
      <c r="A1523" s="765" t="s">
        <v>145</v>
      </c>
      <c r="B1523" s="765" t="s">
        <v>146</v>
      </c>
      <c r="C1523" s="765" t="s">
        <v>2262</v>
      </c>
      <c r="D1523" s="765">
        <v>1</v>
      </c>
      <c r="E1523" s="765" t="s">
        <v>6555</v>
      </c>
      <c r="F1523" s="765"/>
      <c r="G1523" s="765"/>
    </row>
    <row r="1524" spans="1:7" ht="15">
      <c r="A1524" s="765" t="s">
        <v>145</v>
      </c>
      <c r="B1524" s="765" t="s">
        <v>146</v>
      </c>
      <c r="C1524" s="765" t="s">
        <v>2262</v>
      </c>
      <c r="D1524" s="765">
        <v>2</v>
      </c>
      <c r="E1524" s="765" t="s">
        <v>6556</v>
      </c>
      <c r="F1524" s="765" t="s">
        <v>6557</v>
      </c>
      <c r="G1524" s="765" t="s">
        <v>6558</v>
      </c>
    </row>
    <row r="1525" spans="1:7" ht="15">
      <c r="A1525" s="765" t="s">
        <v>145</v>
      </c>
      <c r="B1525" s="765" t="s">
        <v>146</v>
      </c>
      <c r="C1525" s="765" t="s">
        <v>2262</v>
      </c>
      <c r="D1525" s="765">
        <v>3</v>
      </c>
      <c r="E1525" s="765" t="s">
        <v>6559</v>
      </c>
      <c r="F1525" s="765" t="s">
        <v>6560</v>
      </c>
      <c r="G1525" s="765" t="s">
        <v>6561</v>
      </c>
    </row>
    <row r="1526" spans="1:7" ht="15">
      <c r="A1526" s="765" t="s">
        <v>145</v>
      </c>
      <c r="B1526" s="765" t="s">
        <v>146</v>
      </c>
      <c r="C1526" s="765" t="s">
        <v>2273</v>
      </c>
      <c r="D1526" s="765">
        <v>1</v>
      </c>
      <c r="E1526" s="765" t="s">
        <v>6562</v>
      </c>
      <c r="F1526" s="765" t="s">
        <v>6563</v>
      </c>
      <c r="G1526" s="765" t="s">
        <v>6564</v>
      </c>
    </row>
    <row r="1527" spans="1:7" ht="15">
      <c r="A1527" s="765" t="s">
        <v>145</v>
      </c>
      <c r="B1527" s="765" t="s">
        <v>146</v>
      </c>
      <c r="C1527" s="765" t="s">
        <v>2273</v>
      </c>
      <c r="D1527" s="765">
        <v>2</v>
      </c>
      <c r="E1527" s="765" t="s">
        <v>6556</v>
      </c>
      <c r="F1527" s="765" t="s">
        <v>6557</v>
      </c>
      <c r="G1527" s="765" t="s">
        <v>6558</v>
      </c>
    </row>
    <row r="1528" spans="1:7" ht="15">
      <c r="A1528" s="765" t="s">
        <v>145</v>
      </c>
      <c r="B1528" s="765" t="s">
        <v>146</v>
      </c>
      <c r="C1528" s="765" t="s">
        <v>2273</v>
      </c>
      <c r="D1528" s="765">
        <v>3</v>
      </c>
      <c r="E1528" s="765" t="s">
        <v>6565</v>
      </c>
      <c r="F1528" s="765" t="s">
        <v>6566</v>
      </c>
      <c r="G1528" s="765" t="s">
        <v>6567</v>
      </c>
    </row>
    <row r="1529" spans="1:7" ht="15">
      <c r="A1529" s="765" t="s">
        <v>145</v>
      </c>
      <c r="B1529" s="765" t="s">
        <v>146</v>
      </c>
      <c r="C1529" s="765" t="s">
        <v>2284</v>
      </c>
      <c r="D1529" s="765">
        <v>1</v>
      </c>
      <c r="E1529" s="765" t="s">
        <v>6568</v>
      </c>
      <c r="F1529" s="765" t="s">
        <v>6569</v>
      </c>
      <c r="G1529" s="765" t="s">
        <v>6570</v>
      </c>
    </row>
    <row r="1530" spans="1:7" ht="15">
      <c r="A1530" s="765" t="s">
        <v>145</v>
      </c>
      <c r="B1530" s="765" t="s">
        <v>146</v>
      </c>
      <c r="C1530" s="765" t="s">
        <v>2284</v>
      </c>
      <c r="D1530" s="765">
        <v>2</v>
      </c>
      <c r="E1530" s="765" t="s">
        <v>6556</v>
      </c>
      <c r="F1530" s="765" t="s">
        <v>6557</v>
      </c>
      <c r="G1530" s="765" t="s">
        <v>6558</v>
      </c>
    </row>
    <row r="1531" spans="1:7" ht="15">
      <c r="A1531" s="765" t="s">
        <v>145</v>
      </c>
      <c r="B1531" s="765" t="s">
        <v>146</v>
      </c>
      <c r="C1531" s="765" t="s">
        <v>2284</v>
      </c>
      <c r="D1531" s="765">
        <v>3</v>
      </c>
      <c r="E1531" s="765" t="s">
        <v>6571</v>
      </c>
      <c r="F1531" s="765" t="s">
        <v>6572</v>
      </c>
      <c r="G1531" s="765" t="s">
        <v>6573</v>
      </c>
    </row>
    <row r="1532" spans="1:7" ht="15">
      <c r="A1532" s="765" t="s">
        <v>145</v>
      </c>
      <c r="B1532" s="765" t="s">
        <v>147</v>
      </c>
      <c r="C1532" s="765" t="s">
        <v>2659</v>
      </c>
      <c r="D1532" s="765">
        <v>1</v>
      </c>
      <c r="E1532" s="765" t="s">
        <v>6574</v>
      </c>
      <c r="F1532" s="765" t="s">
        <v>6575</v>
      </c>
      <c r="G1532" s="765" t="s">
        <v>6576</v>
      </c>
    </row>
    <row r="1533" spans="1:7" ht="15">
      <c r="A1533" s="765" t="s">
        <v>145</v>
      </c>
      <c r="B1533" s="765" t="s">
        <v>147</v>
      </c>
      <c r="C1533" s="765" t="s">
        <v>2659</v>
      </c>
      <c r="D1533" s="765">
        <v>2</v>
      </c>
      <c r="E1533" s="765" t="s">
        <v>6577</v>
      </c>
      <c r="F1533" s="765" t="s">
        <v>6578</v>
      </c>
      <c r="G1533" s="765" t="s">
        <v>6579</v>
      </c>
    </row>
    <row r="1534" spans="1:7" ht="15">
      <c r="A1534" s="765" t="s">
        <v>145</v>
      </c>
      <c r="B1534" s="765" t="s">
        <v>147</v>
      </c>
      <c r="C1534" s="765" t="s">
        <v>2659</v>
      </c>
      <c r="D1534" s="765">
        <v>3</v>
      </c>
      <c r="E1534" s="765" t="s">
        <v>6580</v>
      </c>
      <c r="F1534" s="765" t="s">
        <v>6581</v>
      </c>
      <c r="G1534" s="765" t="s">
        <v>6582</v>
      </c>
    </row>
    <row r="1535" spans="1:7" ht="15">
      <c r="A1535" s="765" t="s">
        <v>145</v>
      </c>
      <c r="B1535" s="765" t="s">
        <v>147</v>
      </c>
      <c r="C1535" s="765" t="s">
        <v>1568</v>
      </c>
      <c r="D1535" s="765">
        <v>1</v>
      </c>
      <c r="E1535" s="765" t="s">
        <v>6583</v>
      </c>
      <c r="F1535" s="765" t="s">
        <v>6584</v>
      </c>
      <c r="G1535" s="765" t="s">
        <v>6585</v>
      </c>
    </row>
    <row r="1536" spans="1:7" ht="15">
      <c r="A1536" s="765" t="s">
        <v>145</v>
      </c>
      <c r="B1536" s="765" t="s">
        <v>147</v>
      </c>
      <c r="C1536" s="765" t="s">
        <v>1568</v>
      </c>
      <c r="D1536" s="765">
        <v>2</v>
      </c>
      <c r="E1536" s="765" t="s">
        <v>6586</v>
      </c>
      <c r="F1536" s="765"/>
      <c r="G1536" s="765"/>
    </row>
    <row r="1537" spans="1:7" ht="15">
      <c r="A1537" s="765" t="s">
        <v>145</v>
      </c>
      <c r="B1537" s="765" t="s">
        <v>147</v>
      </c>
      <c r="C1537" s="765" t="s">
        <v>1568</v>
      </c>
      <c r="D1537" s="765">
        <v>3</v>
      </c>
      <c r="E1537" s="765" t="s">
        <v>6587</v>
      </c>
      <c r="F1537" s="765"/>
      <c r="G1537" s="765"/>
    </row>
    <row r="1538" spans="1:7" ht="15">
      <c r="A1538" s="765" t="s">
        <v>145</v>
      </c>
      <c r="B1538" s="765" t="s">
        <v>147</v>
      </c>
      <c r="C1538" s="765" t="s">
        <v>2262</v>
      </c>
      <c r="D1538" s="765">
        <v>1</v>
      </c>
      <c r="E1538" s="765" t="s">
        <v>6588</v>
      </c>
      <c r="F1538" s="765"/>
      <c r="G1538" s="765"/>
    </row>
    <row r="1539" spans="1:7" ht="15">
      <c r="A1539" s="765" t="s">
        <v>145</v>
      </c>
      <c r="B1539" s="765" t="s">
        <v>147</v>
      </c>
      <c r="C1539" s="765" t="s">
        <v>2262</v>
      </c>
      <c r="D1539" s="765">
        <v>2</v>
      </c>
      <c r="E1539" s="765" t="s">
        <v>6589</v>
      </c>
      <c r="F1539" s="765"/>
      <c r="G1539" s="765"/>
    </row>
    <row r="1540" spans="1:7" ht="15">
      <c r="A1540" s="765" t="s">
        <v>145</v>
      </c>
      <c r="B1540" s="765" t="s">
        <v>147</v>
      </c>
      <c r="C1540" s="765" t="s">
        <v>2262</v>
      </c>
      <c r="D1540" s="765">
        <v>3</v>
      </c>
      <c r="E1540" s="765" t="s">
        <v>6590</v>
      </c>
      <c r="F1540" s="765"/>
      <c r="G1540" s="765"/>
    </row>
    <row r="1541" spans="1:7" ht="15">
      <c r="A1541" s="765" t="s">
        <v>145</v>
      </c>
      <c r="B1541" s="765" t="s">
        <v>147</v>
      </c>
      <c r="C1541" s="765" t="s">
        <v>2273</v>
      </c>
      <c r="D1541" s="765">
        <v>1</v>
      </c>
      <c r="E1541" s="765" t="s">
        <v>6591</v>
      </c>
      <c r="F1541" s="765"/>
      <c r="G1541" s="765"/>
    </row>
    <row r="1542" spans="1:7" ht="15">
      <c r="A1542" s="765" t="s">
        <v>145</v>
      </c>
      <c r="B1542" s="765" t="s">
        <v>147</v>
      </c>
      <c r="C1542" s="765" t="s">
        <v>2273</v>
      </c>
      <c r="D1542" s="765">
        <v>2</v>
      </c>
      <c r="E1542" s="765" t="s">
        <v>6592</v>
      </c>
      <c r="F1542" s="765" t="s">
        <v>6593</v>
      </c>
      <c r="G1542" s="765" t="s">
        <v>6594</v>
      </c>
    </row>
    <row r="1543" spans="1:7" ht="15">
      <c r="A1543" s="765" t="s">
        <v>145</v>
      </c>
      <c r="B1543" s="765" t="s">
        <v>147</v>
      </c>
      <c r="C1543" s="765" t="s">
        <v>2273</v>
      </c>
      <c r="D1543" s="765">
        <v>3</v>
      </c>
      <c r="E1543" s="765" t="s">
        <v>6595</v>
      </c>
      <c r="F1543" s="765" t="s">
        <v>6596</v>
      </c>
      <c r="G1543" s="765" t="s">
        <v>6597</v>
      </c>
    </row>
    <row r="1544" spans="1:7" ht="15">
      <c r="A1544" s="765" t="s">
        <v>145</v>
      </c>
      <c r="B1544" s="765" t="s">
        <v>147</v>
      </c>
      <c r="C1544" s="765" t="s">
        <v>2284</v>
      </c>
      <c r="D1544" s="765">
        <v>1</v>
      </c>
      <c r="E1544" s="765" t="s">
        <v>6591</v>
      </c>
      <c r="F1544" s="765" t="s">
        <v>6598</v>
      </c>
      <c r="G1544" s="765" t="s">
        <v>6599</v>
      </c>
    </row>
    <row r="1545" spans="1:7" ht="15">
      <c r="A1545" s="765" t="s">
        <v>145</v>
      </c>
      <c r="B1545" s="765" t="s">
        <v>147</v>
      </c>
      <c r="C1545" s="765" t="s">
        <v>2284</v>
      </c>
      <c r="D1545" s="765">
        <v>2</v>
      </c>
      <c r="E1545" s="765" t="s">
        <v>6592</v>
      </c>
      <c r="F1545" s="765" t="s">
        <v>6593</v>
      </c>
      <c r="G1545" s="765" t="s">
        <v>6594</v>
      </c>
    </row>
    <row r="1546" spans="1:7" ht="15">
      <c r="A1546" s="765" t="s">
        <v>145</v>
      </c>
      <c r="B1546" s="765" t="s">
        <v>147</v>
      </c>
      <c r="C1546" s="765" t="s">
        <v>2284</v>
      </c>
      <c r="D1546" s="765">
        <v>3</v>
      </c>
      <c r="E1546" s="765" t="s">
        <v>6595</v>
      </c>
      <c r="F1546" s="765" t="s">
        <v>6596</v>
      </c>
      <c r="G1546" s="765" t="s">
        <v>6597</v>
      </c>
    </row>
    <row r="1547" spans="1:7" ht="15">
      <c r="A1547" s="765" t="s">
        <v>145</v>
      </c>
      <c r="B1547" s="765" t="s">
        <v>148</v>
      </c>
      <c r="C1547" s="765" t="s">
        <v>2659</v>
      </c>
      <c r="D1547" s="765">
        <v>1</v>
      </c>
      <c r="E1547" s="765" t="s">
        <v>6591</v>
      </c>
      <c r="F1547" s="765" t="s">
        <v>6598</v>
      </c>
      <c r="G1547" s="765" t="s">
        <v>6599</v>
      </c>
    </row>
    <row r="1548" spans="1:7" ht="15">
      <c r="A1548" s="765" t="s">
        <v>145</v>
      </c>
      <c r="B1548" s="765" t="s">
        <v>148</v>
      </c>
      <c r="C1548" s="765" t="s">
        <v>2659</v>
      </c>
      <c r="D1548" s="765">
        <v>2</v>
      </c>
      <c r="E1548" s="765" t="s">
        <v>6592</v>
      </c>
      <c r="F1548" s="765" t="s">
        <v>6593</v>
      </c>
      <c r="G1548" s="765" t="s">
        <v>6594</v>
      </c>
    </row>
    <row r="1549" spans="1:7" ht="15">
      <c r="A1549" s="765" t="s">
        <v>145</v>
      </c>
      <c r="B1549" s="765" t="s">
        <v>148</v>
      </c>
      <c r="C1549" s="765" t="s">
        <v>2659</v>
      </c>
      <c r="D1549" s="765">
        <v>3</v>
      </c>
      <c r="E1549" s="765" t="s">
        <v>6595</v>
      </c>
      <c r="F1549" s="765" t="s">
        <v>6596</v>
      </c>
      <c r="G1549" s="765" t="s">
        <v>6597</v>
      </c>
    </row>
    <row r="1550" spans="1:7" ht="15">
      <c r="A1550" s="765" t="s">
        <v>145</v>
      </c>
      <c r="B1550" s="765" t="s">
        <v>148</v>
      </c>
      <c r="C1550" s="765" t="s">
        <v>1568</v>
      </c>
      <c r="D1550" s="765">
        <v>1</v>
      </c>
      <c r="E1550" s="765" t="s">
        <v>6591</v>
      </c>
      <c r="F1550" s="765" t="s">
        <v>6598</v>
      </c>
      <c r="G1550" s="765" t="s">
        <v>6599</v>
      </c>
    </row>
    <row r="1551" spans="1:7" ht="15">
      <c r="A1551" s="765" t="s">
        <v>145</v>
      </c>
      <c r="B1551" s="765" t="s">
        <v>148</v>
      </c>
      <c r="C1551" s="765" t="s">
        <v>1568</v>
      </c>
      <c r="D1551" s="765">
        <v>2</v>
      </c>
      <c r="E1551" s="765" t="s">
        <v>6600</v>
      </c>
      <c r="F1551" s="765" t="s">
        <v>6601</v>
      </c>
      <c r="G1551" s="765" t="s">
        <v>6602</v>
      </c>
    </row>
    <row r="1552" spans="1:7" ht="15">
      <c r="A1552" s="765" t="s">
        <v>145</v>
      </c>
      <c r="B1552" s="765" t="s">
        <v>148</v>
      </c>
      <c r="C1552" s="765" t="s">
        <v>1568</v>
      </c>
      <c r="D1552" s="765">
        <v>3</v>
      </c>
      <c r="E1552" s="765" t="s">
        <v>6603</v>
      </c>
      <c r="F1552" s="765" t="s">
        <v>6604</v>
      </c>
      <c r="G1552" s="765" t="s">
        <v>6605</v>
      </c>
    </row>
    <row r="1553" spans="1:7" ht="15">
      <c r="A1553" s="765" t="s">
        <v>145</v>
      </c>
      <c r="B1553" s="765" t="s">
        <v>148</v>
      </c>
      <c r="C1553" s="765" t="s">
        <v>2262</v>
      </c>
      <c r="D1553" s="765">
        <v>1</v>
      </c>
      <c r="E1553" s="765" t="s">
        <v>6606</v>
      </c>
      <c r="F1553" s="765" t="s">
        <v>6607</v>
      </c>
      <c r="G1553" s="765" t="s">
        <v>6608</v>
      </c>
    </row>
    <row r="1554" spans="1:7" ht="15">
      <c r="A1554" s="765" t="s">
        <v>145</v>
      </c>
      <c r="B1554" s="765" t="s">
        <v>148</v>
      </c>
      <c r="C1554" s="765" t="s">
        <v>2262</v>
      </c>
      <c r="D1554" s="765">
        <v>2</v>
      </c>
      <c r="E1554" s="765" t="s">
        <v>6609</v>
      </c>
      <c r="F1554" s="765"/>
      <c r="G1554" s="765"/>
    </row>
    <row r="1555" spans="1:7" ht="15">
      <c r="A1555" s="765" t="s">
        <v>145</v>
      </c>
      <c r="B1555" s="765" t="s">
        <v>148</v>
      </c>
      <c r="C1555" s="765" t="s">
        <v>2262</v>
      </c>
      <c r="D1555" s="765">
        <v>3</v>
      </c>
      <c r="E1555" s="765" t="s">
        <v>6610</v>
      </c>
      <c r="F1555" s="765"/>
      <c r="G1555" s="765"/>
    </row>
    <row r="1556" spans="1:7" ht="15">
      <c r="A1556" s="765" t="s">
        <v>145</v>
      </c>
      <c r="B1556" s="765" t="s">
        <v>148</v>
      </c>
      <c r="C1556" s="765" t="s">
        <v>2273</v>
      </c>
      <c r="D1556" s="765">
        <v>1</v>
      </c>
      <c r="E1556" s="765" t="s">
        <v>6611</v>
      </c>
      <c r="F1556" s="765"/>
      <c r="G1556" s="765"/>
    </row>
    <row r="1557" spans="1:7" ht="15">
      <c r="A1557" s="765" t="s">
        <v>145</v>
      </c>
      <c r="B1557" s="765" t="s">
        <v>148</v>
      </c>
      <c r="C1557" s="765" t="s">
        <v>2273</v>
      </c>
      <c r="D1557" s="765">
        <v>2</v>
      </c>
      <c r="E1557" s="765" t="s">
        <v>6612</v>
      </c>
      <c r="F1557" s="765" t="s">
        <v>6613</v>
      </c>
      <c r="G1557" s="765" t="s">
        <v>6614</v>
      </c>
    </row>
    <row r="1558" spans="1:7" ht="15">
      <c r="A1558" s="765" t="s">
        <v>145</v>
      </c>
      <c r="B1558" s="765" t="s">
        <v>148</v>
      </c>
      <c r="C1558" s="765" t="s">
        <v>2273</v>
      </c>
      <c r="D1558" s="765">
        <v>3</v>
      </c>
      <c r="E1558" s="765" t="s">
        <v>6615</v>
      </c>
      <c r="F1558" s="765" t="s">
        <v>6616</v>
      </c>
      <c r="G1558" s="765" t="s">
        <v>6617</v>
      </c>
    </row>
    <row r="1559" spans="1:7" ht="15">
      <c r="A1559" s="765" t="s">
        <v>145</v>
      </c>
      <c r="B1559" s="765" t="s">
        <v>148</v>
      </c>
      <c r="C1559" s="765" t="s">
        <v>2284</v>
      </c>
      <c r="D1559" s="765">
        <v>1</v>
      </c>
      <c r="E1559" s="765" t="s">
        <v>6618</v>
      </c>
      <c r="F1559" s="765" t="s">
        <v>6619</v>
      </c>
      <c r="G1559" s="765" t="s">
        <v>6620</v>
      </c>
    </row>
    <row r="1560" spans="1:7" ht="15">
      <c r="A1560" s="765" t="s">
        <v>145</v>
      </c>
      <c r="B1560" s="765" t="s">
        <v>148</v>
      </c>
      <c r="C1560" s="765" t="s">
        <v>2284</v>
      </c>
      <c r="D1560" s="765">
        <v>2</v>
      </c>
      <c r="E1560" s="765" t="s">
        <v>6621</v>
      </c>
      <c r="F1560" s="765" t="s">
        <v>6622</v>
      </c>
      <c r="G1560" s="765" t="s">
        <v>6623</v>
      </c>
    </row>
    <row r="1561" spans="1:7" ht="15">
      <c r="A1561" s="765" t="s">
        <v>145</v>
      </c>
      <c r="B1561" s="765" t="s">
        <v>148</v>
      </c>
      <c r="C1561" s="765" t="s">
        <v>2284</v>
      </c>
      <c r="D1561" s="765">
        <v>3</v>
      </c>
      <c r="E1561" s="765" t="s">
        <v>6624</v>
      </c>
      <c r="F1561" s="765" t="s">
        <v>6625</v>
      </c>
      <c r="G1561" s="765" t="s">
        <v>6626</v>
      </c>
    </row>
    <row r="1562" spans="1:7" ht="15">
      <c r="A1562" s="765" t="s">
        <v>145</v>
      </c>
      <c r="B1562" s="765" t="s">
        <v>149</v>
      </c>
      <c r="C1562" s="765" t="s">
        <v>2659</v>
      </c>
      <c r="D1562" s="765">
        <v>1</v>
      </c>
      <c r="E1562" s="765" t="s">
        <v>6627</v>
      </c>
      <c r="F1562" s="765" t="s">
        <v>6628</v>
      </c>
      <c r="G1562" s="765" t="s">
        <v>6629</v>
      </c>
    </row>
    <row r="1563" spans="1:7" ht="15">
      <c r="A1563" s="765" t="s">
        <v>145</v>
      </c>
      <c r="B1563" s="765" t="s">
        <v>149</v>
      </c>
      <c r="C1563" s="765" t="s">
        <v>2659</v>
      </c>
      <c r="D1563" s="765">
        <v>2</v>
      </c>
      <c r="E1563" s="765" t="s">
        <v>6630</v>
      </c>
      <c r="F1563" s="765" t="s">
        <v>6631</v>
      </c>
      <c r="G1563" s="765" t="s">
        <v>6632</v>
      </c>
    </row>
    <row r="1564" spans="1:7" ht="15">
      <c r="A1564" s="765" t="s">
        <v>145</v>
      </c>
      <c r="B1564" s="765" t="s">
        <v>149</v>
      </c>
      <c r="C1564" s="765" t="s">
        <v>2659</v>
      </c>
      <c r="D1564" s="765">
        <v>3</v>
      </c>
      <c r="E1564" s="765" t="s">
        <v>6633</v>
      </c>
      <c r="F1564" s="765" t="s">
        <v>6634</v>
      </c>
      <c r="G1564" s="765" t="s">
        <v>6635</v>
      </c>
    </row>
    <row r="1565" spans="1:7" ht="15">
      <c r="A1565" s="765" t="s">
        <v>145</v>
      </c>
      <c r="B1565" s="765" t="s">
        <v>149</v>
      </c>
      <c r="C1565" s="765" t="s">
        <v>1568</v>
      </c>
      <c r="D1565" s="765">
        <v>1</v>
      </c>
      <c r="E1565" s="765" t="s">
        <v>6636</v>
      </c>
      <c r="F1565" s="765" t="s">
        <v>6637</v>
      </c>
      <c r="G1565" s="765" t="s">
        <v>6638</v>
      </c>
    </row>
    <row r="1566" spans="1:7" ht="15">
      <c r="A1566" s="765" t="s">
        <v>145</v>
      </c>
      <c r="B1566" s="765" t="s">
        <v>149</v>
      </c>
      <c r="C1566" s="765" t="s">
        <v>1568</v>
      </c>
      <c r="D1566" s="765">
        <v>2</v>
      </c>
      <c r="E1566" s="765" t="s">
        <v>6639</v>
      </c>
      <c r="F1566" s="765" t="s">
        <v>6640</v>
      </c>
      <c r="G1566" s="765" t="s">
        <v>6641</v>
      </c>
    </row>
    <row r="1567" spans="1:7" ht="15">
      <c r="A1567" s="765" t="s">
        <v>145</v>
      </c>
      <c r="B1567" s="765" t="s">
        <v>149</v>
      </c>
      <c r="C1567" s="765" t="s">
        <v>1568</v>
      </c>
      <c r="D1567" s="765">
        <v>3</v>
      </c>
      <c r="E1567" s="765" t="s">
        <v>6642</v>
      </c>
      <c r="F1567" s="765" t="s">
        <v>6643</v>
      </c>
      <c r="G1567" s="765" t="s">
        <v>6644</v>
      </c>
    </row>
    <row r="1568" spans="1:7" ht="15">
      <c r="A1568" s="765" t="s">
        <v>145</v>
      </c>
      <c r="B1568" s="765" t="s">
        <v>149</v>
      </c>
      <c r="C1568" s="765" t="s">
        <v>2262</v>
      </c>
      <c r="D1568" s="765">
        <v>1</v>
      </c>
      <c r="E1568" s="765" t="s">
        <v>6645</v>
      </c>
      <c r="F1568" s="765" t="s">
        <v>6646</v>
      </c>
      <c r="G1568" s="765" t="s">
        <v>6647</v>
      </c>
    </row>
    <row r="1569" spans="1:7" ht="15">
      <c r="A1569" s="765" t="s">
        <v>145</v>
      </c>
      <c r="B1569" s="765" t="s">
        <v>149</v>
      </c>
      <c r="C1569" s="765" t="s">
        <v>2262</v>
      </c>
      <c r="D1569" s="765">
        <v>2</v>
      </c>
      <c r="E1569" s="765" t="s">
        <v>6648</v>
      </c>
      <c r="F1569" s="765"/>
      <c r="G1569" s="765"/>
    </row>
    <row r="1570" spans="1:7" ht="15">
      <c r="A1570" s="765" t="s">
        <v>145</v>
      </c>
      <c r="B1570" s="765" t="s">
        <v>149</v>
      </c>
      <c r="C1570" s="765" t="s">
        <v>2262</v>
      </c>
      <c r="D1570" s="765">
        <v>3</v>
      </c>
      <c r="E1570" s="765" t="s">
        <v>6649</v>
      </c>
      <c r="F1570" s="765"/>
      <c r="G1570" s="765"/>
    </row>
    <row r="1571" spans="1:7" ht="15">
      <c r="A1571" s="765" t="s">
        <v>145</v>
      </c>
      <c r="B1571" s="765" t="s">
        <v>149</v>
      </c>
      <c r="C1571" s="765" t="s">
        <v>2273</v>
      </c>
      <c r="D1571" s="765">
        <v>1</v>
      </c>
      <c r="E1571" s="765" t="s">
        <v>6650</v>
      </c>
      <c r="F1571" s="765"/>
      <c r="G1571" s="765"/>
    </row>
    <row r="1572" spans="1:7" ht="15">
      <c r="A1572" s="765" t="s">
        <v>145</v>
      </c>
      <c r="B1572" s="765" t="s">
        <v>149</v>
      </c>
      <c r="C1572" s="765" t="s">
        <v>2273</v>
      </c>
      <c r="D1572" s="765">
        <v>2</v>
      </c>
      <c r="E1572" s="765" t="s">
        <v>6651</v>
      </c>
      <c r="F1572" s="765" t="s">
        <v>6652</v>
      </c>
      <c r="G1572" s="765" t="s">
        <v>6653</v>
      </c>
    </row>
    <row r="1573" spans="1:7" ht="15">
      <c r="A1573" s="765" t="s">
        <v>145</v>
      </c>
      <c r="B1573" s="765" t="s">
        <v>149</v>
      </c>
      <c r="C1573" s="765" t="s">
        <v>2273</v>
      </c>
      <c r="D1573" s="765">
        <v>3</v>
      </c>
      <c r="E1573" s="765" t="s">
        <v>6654</v>
      </c>
      <c r="F1573" s="765"/>
      <c r="G1573" s="765"/>
    </row>
    <row r="1574" spans="1:7" ht="15">
      <c r="A1574" s="765" t="s">
        <v>145</v>
      </c>
      <c r="B1574" s="765" t="s">
        <v>149</v>
      </c>
      <c r="C1574" s="765" t="s">
        <v>2284</v>
      </c>
      <c r="D1574" s="765">
        <v>1</v>
      </c>
      <c r="E1574" s="765" t="s">
        <v>6655</v>
      </c>
      <c r="F1574" s="765" t="s">
        <v>6656</v>
      </c>
      <c r="G1574" s="765" t="s">
        <v>6657</v>
      </c>
    </row>
    <row r="1575" spans="1:7" ht="15">
      <c r="A1575" s="765" t="s">
        <v>145</v>
      </c>
      <c r="B1575" s="765" t="s">
        <v>149</v>
      </c>
      <c r="C1575" s="765" t="s">
        <v>2284</v>
      </c>
      <c r="D1575" s="765">
        <v>2</v>
      </c>
      <c r="E1575" s="765" t="s">
        <v>6658</v>
      </c>
      <c r="F1575" s="765"/>
      <c r="G1575" s="765"/>
    </row>
    <row r="1576" spans="1:7" ht="15">
      <c r="A1576" s="765" t="s">
        <v>145</v>
      </c>
      <c r="B1576" s="765" t="s">
        <v>149</v>
      </c>
      <c r="C1576" s="765" t="s">
        <v>2284</v>
      </c>
      <c r="D1576" s="765">
        <v>3</v>
      </c>
      <c r="E1576" s="765" t="s">
        <v>6659</v>
      </c>
      <c r="F1576" s="765" t="s">
        <v>6660</v>
      </c>
      <c r="G1576" s="765" t="s">
        <v>6661</v>
      </c>
    </row>
    <row r="1577" spans="1:7" ht="15">
      <c r="A1577" s="765" t="s">
        <v>151</v>
      </c>
      <c r="B1577" s="765" t="s">
        <v>152</v>
      </c>
      <c r="C1577" s="765" t="s">
        <v>2659</v>
      </c>
      <c r="D1577" s="765">
        <v>1</v>
      </c>
      <c r="E1577" s="765" t="s">
        <v>6662</v>
      </c>
      <c r="F1577" s="765"/>
      <c r="G1577" s="765"/>
    </row>
    <row r="1578" spans="1:7" ht="15">
      <c r="A1578" s="765" t="s">
        <v>151</v>
      </c>
      <c r="B1578" s="765" t="s">
        <v>152</v>
      </c>
      <c r="C1578" s="765" t="s">
        <v>2659</v>
      </c>
      <c r="D1578" s="765">
        <v>2</v>
      </c>
      <c r="E1578" s="765" t="s">
        <v>6663</v>
      </c>
      <c r="F1578" s="765" t="s">
        <v>6664</v>
      </c>
      <c r="G1578" s="765" t="s">
        <v>6665</v>
      </c>
    </row>
    <row r="1579" spans="1:7" ht="15">
      <c r="A1579" s="765" t="s">
        <v>151</v>
      </c>
      <c r="B1579" s="765" t="s">
        <v>152</v>
      </c>
      <c r="C1579" s="765" t="s">
        <v>2659</v>
      </c>
      <c r="D1579" s="765">
        <v>3</v>
      </c>
      <c r="E1579" s="765" t="s">
        <v>6666</v>
      </c>
      <c r="F1579" s="765"/>
      <c r="G1579" s="765"/>
    </row>
    <row r="1580" spans="1:7" ht="15">
      <c r="A1580" s="765" t="s">
        <v>151</v>
      </c>
      <c r="B1580" s="765" t="s">
        <v>152</v>
      </c>
      <c r="C1580" s="765" t="s">
        <v>1568</v>
      </c>
      <c r="D1580" s="765">
        <v>1</v>
      </c>
      <c r="E1580" s="765" t="s">
        <v>6667</v>
      </c>
      <c r="F1580" s="765"/>
      <c r="G1580" s="765"/>
    </row>
    <row r="1581" spans="1:7" ht="15">
      <c r="A1581" s="765" t="s">
        <v>151</v>
      </c>
      <c r="B1581" s="765" t="s">
        <v>152</v>
      </c>
      <c r="C1581" s="765" t="s">
        <v>1568</v>
      </c>
      <c r="D1581" s="765">
        <v>2</v>
      </c>
      <c r="E1581" s="765" t="s">
        <v>6668</v>
      </c>
      <c r="F1581" s="765"/>
      <c r="G1581" s="765"/>
    </row>
    <row r="1582" spans="1:7" ht="15">
      <c r="A1582" s="765" t="s">
        <v>151</v>
      </c>
      <c r="B1582" s="765" t="s">
        <v>152</v>
      </c>
      <c r="C1582" s="765" t="s">
        <v>1568</v>
      </c>
      <c r="D1582" s="765">
        <v>3</v>
      </c>
      <c r="E1582" s="765" t="s">
        <v>6669</v>
      </c>
      <c r="F1582" s="765" t="s">
        <v>6670</v>
      </c>
      <c r="G1582" s="765" t="s">
        <v>6671</v>
      </c>
    </row>
    <row r="1583" spans="1:7" ht="15">
      <c r="A1583" s="765" t="s">
        <v>151</v>
      </c>
      <c r="B1583" s="765" t="s">
        <v>152</v>
      </c>
      <c r="C1583" s="765" t="s">
        <v>2262</v>
      </c>
      <c r="D1583" s="765">
        <v>1</v>
      </c>
      <c r="E1583" s="765" t="s">
        <v>6672</v>
      </c>
      <c r="F1583" s="765"/>
      <c r="G1583" s="765"/>
    </row>
    <row r="1584" spans="1:7" ht="15">
      <c r="A1584" s="765" t="s">
        <v>151</v>
      </c>
      <c r="B1584" s="765" t="s">
        <v>152</v>
      </c>
      <c r="C1584" s="765" t="s">
        <v>2262</v>
      </c>
      <c r="D1584" s="765">
        <v>2</v>
      </c>
      <c r="E1584" s="765" t="s">
        <v>6673</v>
      </c>
      <c r="F1584" s="765" t="s">
        <v>6674</v>
      </c>
      <c r="G1584" s="765" t="s">
        <v>6675</v>
      </c>
    </row>
    <row r="1585" spans="1:7" ht="15">
      <c r="A1585" s="765" t="s">
        <v>151</v>
      </c>
      <c r="B1585" s="765" t="s">
        <v>152</v>
      </c>
      <c r="C1585" s="765" t="s">
        <v>2262</v>
      </c>
      <c r="D1585" s="765">
        <v>3</v>
      </c>
      <c r="E1585" s="765" t="s">
        <v>6676</v>
      </c>
      <c r="F1585" s="765"/>
      <c r="G1585" s="765"/>
    </row>
    <row r="1586" spans="1:7" ht="15">
      <c r="A1586" s="765" t="s">
        <v>151</v>
      </c>
      <c r="B1586" s="765" t="s">
        <v>152</v>
      </c>
      <c r="C1586" s="765" t="s">
        <v>2273</v>
      </c>
      <c r="D1586" s="765">
        <v>1</v>
      </c>
      <c r="E1586" s="765" t="s">
        <v>6677</v>
      </c>
      <c r="F1586" s="765" t="s">
        <v>6678</v>
      </c>
      <c r="G1586" s="765" t="s">
        <v>6679</v>
      </c>
    </row>
    <row r="1587" spans="1:7" ht="15">
      <c r="A1587" s="765" t="s">
        <v>151</v>
      </c>
      <c r="B1587" s="765" t="s">
        <v>152</v>
      </c>
      <c r="C1587" s="765" t="s">
        <v>2273</v>
      </c>
      <c r="D1587" s="765">
        <v>2</v>
      </c>
      <c r="E1587" s="765" t="s">
        <v>6680</v>
      </c>
      <c r="F1587" s="765"/>
      <c r="G1587" s="765"/>
    </row>
    <row r="1588" spans="1:7" ht="15">
      <c r="A1588" s="765" t="s">
        <v>151</v>
      </c>
      <c r="B1588" s="765" t="s">
        <v>152</v>
      </c>
      <c r="C1588" s="765" t="s">
        <v>2273</v>
      </c>
      <c r="D1588" s="765">
        <v>3</v>
      </c>
      <c r="E1588" s="765" t="s">
        <v>6681</v>
      </c>
      <c r="F1588" s="765" t="s">
        <v>6682</v>
      </c>
      <c r="G1588" s="765" t="s">
        <v>6683</v>
      </c>
    </row>
    <row r="1589" spans="1:7" ht="15">
      <c r="A1589" s="765" t="s">
        <v>151</v>
      </c>
      <c r="B1589" s="765" t="s">
        <v>152</v>
      </c>
      <c r="C1589" s="765" t="s">
        <v>2284</v>
      </c>
      <c r="D1589" s="765">
        <v>1</v>
      </c>
      <c r="E1589" s="765" t="s">
        <v>6684</v>
      </c>
      <c r="F1589" s="765"/>
      <c r="G1589" s="765"/>
    </row>
    <row r="1590" spans="1:7" ht="15">
      <c r="A1590" s="765" t="s">
        <v>151</v>
      </c>
      <c r="B1590" s="765" t="s">
        <v>152</v>
      </c>
      <c r="C1590" s="765" t="s">
        <v>2284</v>
      </c>
      <c r="D1590" s="765">
        <v>2</v>
      </c>
      <c r="E1590" s="765" t="s">
        <v>6685</v>
      </c>
      <c r="F1590" s="765"/>
      <c r="G1590" s="765"/>
    </row>
    <row r="1591" spans="1:7" ht="15">
      <c r="A1591" s="765" t="s">
        <v>151</v>
      </c>
      <c r="B1591" s="765" t="s">
        <v>152</v>
      </c>
      <c r="C1591" s="765" t="s">
        <v>2284</v>
      </c>
      <c r="D1591" s="765">
        <v>3</v>
      </c>
      <c r="E1591" s="765" t="s">
        <v>6686</v>
      </c>
      <c r="F1591" s="765"/>
      <c r="G1591" s="765"/>
    </row>
    <row r="1592" spans="1:7" ht="15">
      <c r="A1592" s="765" t="s">
        <v>151</v>
      </c>
      <c r="B1592" s="765" t="s">
        <v>153</v>
      </c>
      <c r="C1592" s="765" t="s">
        <v>2659</v>
      </c>
      <c r="D1592" s="765">
        <v>1</v>
      </c>
      <c r="E1592" s="765" t="s">
        <v>6687</v>
      </c>
      <c r="F1592" s="765" t="s">
        <v>6688</v>
      </c>
      <c r="G1592" s="765" t="s">
        <v>6689</v>
      </c>
    </row>
    <row r="1593" spans="1:7" ht="15">
      <c r="A1593" s="765" t="s">
        <v>151</v>
      </c>
      <c r="B1593" s="765" t="s">
        <v>153</v>
      </c>
      <c r="C1593" s="765" t="s">
        <v>2659</v>
      </c>
      <c r="D1593" s="765">
        <v>2</v>
      </c>
      <c r="E1593" s="765" t="s">
        <v>6690</v>
      </c>
      <c r="F1593" s="765"/>
      <c r="G1593" s="765"/>
    </row>
    <row r="1594" spans="1:7" ht="15">
      <c r="A1594" s="765" t="s">
        <v>151</v>
      </c>
      <c r="B1594" s="765" t="s">
        <v>153</v>
      </c>
      <c r="C1594" s="765" t="s">
        <v>2659</v>
      </c>
      <c r="D1594" s="765">
        <v>3</v>
      </c>
      <c r="E1594" s="765" t="s">
        <v>6691</v>
      </c>
      <c r="F1594" s="765" t="s">
        <v>6692</v>
      </c>
      <c r="G1594" s="765" t="s">
        <v>6693</v>
      </c>
    </row>
    <row r="1595" spans="1:7" ht="15">
      <c r="A1595" s="765" t="s">
        <v>151</v>
      </c>
      <c r="B1595" s="765" t="s">
        <v>153</v>
      </c>
      <c r="C1595" s="765" t="s">
        <v>1568</v>
      </c>
      <c r="D1595" s="765">
        <v>1</v>
      </c>
      <c r="E1595" s="765" t="s">
        <v>6694</v>
      </c>
      <c r="F1595" s="765"/>
      <c r="G1595" s="765"/>
    </row>
    <row r="1596" spans="1:7" ht="15">
      <c r="A1596" s="765" t="s">
        <v>151</v>
      </c>
      <c r="B1596" s="765" t="s">
        <v>153</v>
      </c>
      <c r="C1596" s="765" t="s">
        <v>1568</v>
      </c>
      <c r="D1596" s="765">
        <v>2</v>
      </c>
      <c r="E1596" s="765" t="s">
        <v>6695</v>
      </c>
      <c r="F1596" s="765" t="s">
        <v>6696</v>
      </c>
      <c r="G1596" s="765" t="s">
        <v>6697</v>
      </c>
    </row>
    <row r="1597" spans="1:7" ht="15">
      <c r="A1597" s="765" t="s">
        <v>151</v>
      </c>
      <c r="B1597" s="765" t="s">
        <v>153</v>
      </c>
      <c r="C1597" s="765" t="s">
        <v>1568</v>
      </c>
      <c r="D1597" s="765">
        <v>3</v>
      </c>
      <c r="E1597" s="765" t="s">
        <v>6698</v>
      </c>
      <c r="F1597" s="765"/>
      <c r="G1597" s="765"/>
    </row>
    <row r="1598" spans="1:7" ht="15">
      <c r="A1598" s="765" t="s">
        <v>151</v>
      </c>
      <c r="B1598" s="765" t="s">
        <v>153</v>
      </c>
      <c r="C1598" s="765" t="s">
        <v>2262</v>
      </c>
      <c r="D1598" s="765">
        <v>1</v>
      </c>
      <c r="E1598" s="765" t="s">
        <v>6699</v>
      </c>
      <c r="F1598" s="765" t="s">
        <v>6700</v>
      </c>
      <c r="G1598" s="765" t="s">
        <v>6701</v>
      </c>
    </row>
    <row r="1599" spans="1:7" ht="15">
      <c r="A1599" s="765" t="s">
        <v>151</v>
      </c>
      <c r="B1599" s="765" t="s">
        <v>153</v>
      </c>
      <c r="C1599" s="765" t="s">
        <v>2262</v>
      </c>
      <c r="D1599" s="765">
        <v>2</v>
      </c>
      <c r="E1599" s="765" t="s">
        <v>6702</v>
      </c>
      <c r="F1599" s="765"/>
      <c r="G1599" s="765"/>
    </row>
    <row r="1600" spans="1:7" ht="15">
      <c r="A1600" s="765" t="s">
        <v>151</v>
      </c>
      <c r="B1600" s="765" t="s">
        <v>153</v>
      </c>
      <c r="C1600" s="765" t="s">
        <v>2262</v>
      </c>
      <c r="D1600" s="765">
        <v>3</v>
      </c>
      <c r="E1600" s="765" t="s">
        <v>6703</v>
      </c>
      <c r="F1600" s="765"/>
      <c r="G1600" s="765"/>
    </row>
    <row r="1601" spans="1:7" ht="15">
      <c r="A1601" s="765" t="s">
        <v>151</v>
      </c>
      <c r="B1601" s="765" t="s">
        <v>153</v>
      </c>
      <c r="C1601" s="765" t="s">
        <v>2273</v>
      </c>
      <c r="D1601" s="765">
        <v>1</v>
      </c>
      <c r="E1601" s="765" t="s">
        <v>6704</v>
      </c>
      <c r="F1601" s="765"/>
      <c r="G1601" s="765"/>
    </row>
    <row r="1602" spans="1:7" ht="15">
      <c r="A1602" s="765" t="s">
        <v>151</v>
      </c>
      <c r="B1602" s="765" t="s">
        <v>153</v>
      </c>
      <c r="C1602" s="765" t="s">
        <v>2273</v>
      </c>
      <c r="D1602" s="765">
        <v>2</v>
      </c>
      <c r="E1602" s="765" t="s">
        <v>6705</v>
      </c>
      <c r="F1602" s="765" t="s">
        <v>6706</v>
      </c>
      <c r="G1602" s="765" t="s">
        <v>6707</v>
      </c>
    </row>
    <row r="1603" spans="1:7" ht="15">
      <c r="A1603" s="765" t="s">
        <v>151</v>
      </c>
      <c r="B1603" s="765" t="s">
        <v>153</v>
      </c>
      <c r="C1603" s="765" t="s">
        <v>2273</v>
      </c>
      <c r="D1603" s="765">
        <v>3</v>
      </c>
      <c r="E1603" s="765" t="s">
        <v>6708</v>
      </c>
      <c r="F1603" s="765"/>
      <c r="G1603" s="765"/>
    </row>
    <row r="1604" spans="1:7" ht="15">
      <c r="A1604" s="765" t="s">
        <v>151</v>
      </c>
      <c r="B1604" s="765" t="s">
        <v>153</v>
      </c>
      <c r="C1604" s="765" t="s">
        <v>2284</v>
      </c>
      <c r="D1604" s="765">
        <v>1</v>
      </c>
      <c r="E1604" s="765" t="s">
        <v>6709</v>
      </c>
      <c r="F1604" s="765" t="s">
        <v>6710</v>
      </c>
      <c r="G1604" s="765" t="s">
        <v>6711</v>
      </c>
    </row>
    <row r="1605" spans="1:7" ht="15">
      <c r="A1605" s="765" t="s">
        <v>151</v>
      </c>
      <c r="B1605" s="765" t="s">
        <v>153</v>
      </c>
      <c r="C1605" s="765" t="s">
        <v>2284</v>
      </c>
      <c r="D1605" s="765">
        <v>2</v>
      </c>
      <c r="E1605" s="765" t="s">
        <v>6712</v>
      </c>
      <c r="F1605" s="765"/>
      <c r="G1605" s="765"/>
    </row>
    <row r="1606" spans="1:7" ht="15">
      <c r="A1606" s="765" t="s">
        <v>151</v>
      </c>
      <c r="B1606" s="765" t="s">
        <v>153</v>
      </c>
      <c r="C1606" s="765" t="s">
        <v>2284</v>
      </c>
      <c r="D1606" s="765">
        <v>3</v>
      </c>
      <c r="E1606" s="765" t="s">
        <v>6713</v>
      </c>
      <c r="F1606" s="765" t="s">
        <v>6714</v>
      </c>
      <c r="G1606" s="765" t="s">
        <v>6715</v>
      </c>
    </row>
    <row r="1607" spans="1:7" ht="15">
      <c r="A1607" s="765" t="s">
        <v>151</v>
      </c>
      <c r="B1607" s="765" t="s">
        <v>154</v>
      </c>
      <c r="C1607" s="765" t="s">
        <v>2659</v>
      </c>
      <c r="D1607" s="765">
        <v>1</v>
      </c>
      <c r="E1607" s="765" t="s">
        <v>6716</v>
      </c>
      <c r="F1607" s="765"/>
      <c r="G1607" s="765"/>
    </row>
    <row r="1608" spans="1:7" ht="15">
      <c r="A1608" s="765" t="s">
        <v>151</v>
      </c>
      <c r="B1608" s="765" t="s">
        <v>154</v>
      </c>
      <c r="C1608" s="765" t="s">
        <v>2659</v>
      </c>
      <c r="D1608" s="765">
        <v>2</v>
      </c>
      <c r="E1608" s="765" t="s">
        <v>6717</v>
      </c>
      <c r="F1608" s="765" t="s">
        <v>6718</v>
      </c>
      <c r="G1608" s="765" t="s">
        <v>6719</v>
      </c>
    </row>
    <row r="1609" spans="1:7" ht="15">
      <c r="A1609" s="765" t="s">
        <v>151</v>
      </c>
      <c r="B1609" s="765" t="s">
        <v>154</v>
      </c>
      <c r="C1609" s="765" t="s">
        <v>2659</v>
      </c>
      <c r="D1609" s="765">
        <v>3</v>
      </c>
      <c r="E1609" s="765" t="s">
        <v>6720</v>
      </c>
      <c r="F1609" s="765"/>
      <c r="G1609" s="765"/>
    </row>
    <row r="1610" spans="1:7" ht="15">
      <c r="A1610" s="765" t="s">
        <v>151</v>
      </c>
      <c r="B1610" s="765" t="s">
        <v>154</v>
      </c>
      <c r="C1610" s="765" t="s">
        <v>1568</v>
      </c>
      <c r="D1610" s="765">
        <v>1</v>
      </c>
      <c r="E1610" s="765" t="s">
        <v>6721</v>
      </c>
      <c r="F1610" s="765"/>
      <c r="G1610" s="765"/>
    </row>
    <row r="1611" spans="1:7" ht="15">
      <c r="A1611" s="765" t="s">
        <v>151</v>
      </c>
      <c r="B1611" s="765" t="s">
        <v>154</v>
      </c>
      <c r="C1611" s="765" t="s">
        <v>1568</v>
      </c>
      <c r="D1611" s="765">
        <v>2</v>
      </c>
      <c r="E1611" s="765" t="s">
        <v>6722</v>
      </c>
      <c r="F1611" s="765"/>
      <c r="G1611" s="765"/>
    </row>
    <row r="1612" spans="1:7" ht="15">
      <c r="A1612" s="765" t="s">
        <v>151</v>
      </c>
      <c r="B1612" s="765" t="s">
        <v>154</v>
      </c>
      <c r="C1612" s="765" t="s">
        <v>1568</v>
      </c>
      <c r="D1612" s="765">
        <v>3</v>
      </c>
      <c r="E1612" s="765" t="s">
        <v>6723</v>
      </c>
      <c r="F1612" s="765" t="s">
        <v>6724</v>
      </c>
      <c r="G1612" s="765" t="s">
        <v>6725</v>
      </c>
    </row>
    <row r="1613" spans="1:7" ht="15">
      <c r="A1613" s="765" t="s">
        <v>151</v>
      </c>
      <c r="B1613" s="765" t="s">
        <v>154</v>
      </c>
      <c r="C1613" s="765" t="s">
        <v>2262</v>
      </c>
      <c r="D1613" s="765">
        <v>1</v>
      </c>
      <c r="E1613" s="765" t="s">
        <v>6726</v>
      </c>
      <c r="F1613" s="765"/>
      <c r="G1613" s="765"/>
    </row>
    <row r="1614" spans="1:7" ht="15">
      <c r="A1614" s="765" t="s">
        <v>151</v>
      </c>
      <c r="B1614" s="765" t="s">
        <v>154</v>
      </c>
      <c r="C1614" s="765" t="s">
        <v>2262</v>
      </c>
      <c r="D1614" s="765">
        <v>2</v>
      </c>
      <c r="E1614" s="765" t="s">
        <v>6727</v>
      </c>
      <c r="F1614" s="765" t="s">
        <v>6728</v>
      </c>
      <c r="G1614" s="765" t="s">
        <v>6729</v>
      </c>
    </row>
    <row r="1615" spans="1:7" ht="15">
      <c r="A1615" s="765" t="s">
        <v>151</v>
      </c>
      <c r="B1615" s="765" t="s">
        <v>154</v>
      </c>
      <c r="C1615" s="765" t="s">
        <v>2262</v>
      </c>
      <c r="D1615" s="765">
        <v>3</v>
      </c>
      <c r="E1615" s="765" t="s">
        <v>6730</v>
      </c>
      <c r="F1615" s="765"/>
      <c r="G1615" s="765"/>
    </row>
    <row r="1616" spans="1:7" ht="15">
      <c r="A1616" s="765" t="s">
        <v>151</v>
      </c>
      <c r="B1616" s="765" t="s">
        <v>154</v>
      </c>
      <c r="C1616" s="765" t="s">
        <v>2273</v>
      </c>
      <c r="D1616" s="765">
        <v>1</v>
      </c>
      <c r="E1616" s="765" t="s">
        <v>6731</v>
      </c>
      <c r="F1616" s="765" t="s">
        <v>6732</v>
      </c>
      <c r="G1616" s="765" t="s">
        <v>6733</v>
      </c>
    </row>
    <row r="1617" spans="1:7" ht="15">
      <c r="A1617" s="765" t="s">
        <v>151</v>
      </c>
      <c r="B1617" s="765" t="s">
        <v>154</v>
      </c>
      <c r="C1617" s="765" t="s">
        <v>2273</v>
      </c>
      <c r="D1617" s="765">
        <v>2</v>
      </c>
      <c r="E1617" s="765" t="s">
        <v>6734</v>
      </c>
      <c r="F1617" s="765"/>
      <c r="G1617" s="765"/>
    </row>
    <row r="1618" spans="1:7" ht="15">
      <c r="A1618" s="765" t="s">
        <v>151</v>
      </c>
      <c r="B1618" s="765" t="s">
        <v>154</v>
      </c>
      <c r="C1618" s="765" t="s">
        <v>2273</v>
      </c>
      <c r="D1618" s="765">
        <v>3</v>
      </c>
      <c r="E1618" s="765" t="s">
        <v>6735</v>
      </c>
      <c r="F1618" s="765" t="s">
        <v>6736</v>
      </c>
      <c r="G1618" s="765" t="s">
        <v>6737</v>
      </c>
    </row>
    <row r="1619" spans="1:7" ht="15">
      <c r="A1619" s="765" t="s">
        <v>151</v>
      </c>
      <c r="B1619" s="765" t="s">
        <v>154</v>
      </c>
      <c r="C1619" s="765" t="s">
        <v>2284</v>
      </c>
      <c r="D1619" s="765">
        <v>1</v>
      </c>
      <c r="E1619" s="765" t="s">
        <v>6738</v>
      </c>
      <c r="F1619" s="765"/>
      <c r="G1619" s="765"/>
    </row>
    <row r="1620" spans="1:7" ht="15">
      <c r="A1620" s="765" t="s">
        <v>151</v>
      </c>
      <c r="B1620" s="765" t="s">
        <v>154</v>
      </c>
      <c r="C1620" s="765" t="s">
        <v>2284</v>
      </c>
      <c r="D1620" s="765">
        <v>2</v>
      </c>
      <c r="E1620" s="765" t="s">
        <v>6739</v>
      </c>
      <c r="F1620" s="765"/>
      <c r="G1620" s="765"/>
    </row>
    <row r="1621" spans="1:7" ht="15">
      <c r="A1621" s="765" t="s">
        <v>151</v>
      </c>
      <c r="B1621" s="765" t="s">
        <v>154</v>
      </c>
      <c r="C1621" s="765" t="s">
        <v>2284</v>
      </c>
      <c r="D1621" s="765">
        <v>3</v>
      </c>
      <c r="E1621" s="765" t="s">
        <v>6740</v>
      </c>
      <c r="F1621" s="765" t="s">
        <v>6741</v>
      </c>
      <c r="G1621" s="765" t="s">
        <v>6742</v>
      </c>
    </row>
    <row r="1622" spans="1:7" ht="15">
      <c r="A1622" s="765" t="s">
        <v>1490</v>
      </c>
      <c r="B1622" s="765" t="s">
        <v>157</v>
      </c>
      <c r="C1622" s="765" t="s">
        <v>2659</v>
      </c>
      <c r="D1622" s="765">
        <v>1</v>
      </c>
      <c r="E1622" s="765" t="s">
        <v>6743</v>
      </c>
      <c r="F1622" s="765" t="s">
        <v>6744</v>
      </c>
      <c r="G1622" s="765" t="s">
        <v>6745</v>
      </c>
    </row>
    <row r="1623" spans="1:7" ht="15">
      <c r="A1623" s="765" t="s">
        <v>1490</v>
      </c>
      <c r="B1623" s="765" t="s">
        <v>157</v>
      </c>
      <c r="C1623" s="765" t="s">
        <v>2659</v>
      </c>
      <c r="D1623" s="765">
        <v>2</v>
      </c>
      <c r="E1623" s="765" t="s">
        <v>6746</v>
      </c>
      <c r="F1623" s="765" t="s">
        <v>6747</v>
      </c>
      <c r="G1623" s="765" t="s">
        <v>6748</v>
      </c>
    </row>
    <row r="1624" spans="1:7" ht="15">
      <c r="A1624" s="765" t="s">
        <v>1490</v>
      </c>
      <c r="B1624" s="765" t="s">
        <v>157</v>
      </c>
      <c r="C1624" s="765" t="s">
        <v>2659</v>
      </c>
      <c r="D1624" s="765">
        <v>3</v>
      </c>
      <c r="E1624" s="765" t="s">
        <v>6749</v>
      </c>
      <c r="F1624" s="765" t="s">
        <v>6750</v>
      </c>
      <c r="G1624" s="765" t="s">
        <v>6751</v>
      </c>
    </row>
    <row r="1625" spans="1:7" ht="15">
      <c r="A1625" s="765" t="s">
        <v>1490</v>
      </c>
      <c r="B1625" s="765" t="s">
        <v>157</v>
      </c>
      <c r="C1625" s="765" t="s">
        <v>1568</v>
      </c>
      <c r="D1625" s="765">
        <v>1</v>
      </c>
      <c r="E1625" s="765" t="s">
        <v>6752</v>
      </c>
      <c r="F1625" s="765" t="s">
        <v>6753</v>
      </c>
      <c r="G1625" s="765" t="s">
        <v>6754</v>
      </c>
    </row>
    <row r="1626" spans="1:7" ht="15">
      <c r="A1626" s="765" t="s">
        <v>1490</v>
      </c>
      <c r="B1626" s="765" t="s">
        <v>157</v>
      </c>
      <c r="C1626" s="765" t="s">
        <v>1568</v>
      </c>
      <c r="D1626" s="765">
        <v>2</v>
      </c>
      <c r="E1626" s="765" t="s">
        <v>6755</v>
      </c>
      <c r="F1626" s="765" t="s">
        <v>6756</v>
      </c>
      <c r="G1626" s="765" t="s">
        <v>6757</v>
      </c>
    </row>
    <row r="1627" spans="1:7" ht="15">
      <c r="A1627" s="765" t="s">
        <v>1490</v>
      </c>
      <c r="B1627" s="765" t="s">
        <v>157</v>
      </c>
      <c r="C1627" s="765" t="s">
        <v>1568</v>
      </c>
      <c r="D1627" s="765">
        <v>3</v>
      </c>
      <c r="E1627" s="765" t="s">
        <v>6758</v>
      </c>
      <c r="F1627" s="765" t="s">
        <v>6759</v>
      </c>
      <c r="G1627" s="765" t="s">
        <v>6760</v>
      </c>
    </row>
    <row r="1628" spans="1:7" ht="15">
      <c r="A1628" s="765" t="s">
        <v>1490</v>
      </c>
      <c r="B1628" s="765" t="s">
        <v>157</v>
      </c>
      <c r="C1628" s="765" t="s">
        <v>2262</v>
      </c>
      <c r="D1628" s="765">
        <v>1</v>
      </c>
      <c r="E1628" s="765" t="s">
        <v>6761</v>
      </c>
      <c r="F1628" s="765" t="s">
        <v>6762</v>
      </c>
      <c r="G1628" s="765" t="s">
        <v>6763</v>
      </c>
    </row>
    <row r="1629" spans="1:7" ht="15">
      <c r="A1629" s="765" t="s">
        <v>1490</v>
      </c>
      <c r="B1629" s="765" t="s">
        <v>157</v>
      </c>
      <c r="C1629" s="765" t="s">
        <v>2262</v>
      </c>
      <c r="D1629" s="765">
        <v>2</v>
      </c>
      <c r="E1629" s="765" t="s">
        <v>6764</v>
      </c>
      <c r="F1629" s="765"/>
      <c r="G1629" s="765"/>
    </row>
    <row r="1630" spans="1:7" ht="15">
      <c r="A1630" s="765" t="s">
        <v>1490</v>
      </c>
      <c r="B1630" s="765" t="s">
        <v>157</v>
      </c>
      <c r="C1630" s="765" t="s">
        <v>2262</v>
      </c>
      <c r="D1630" s="765">
        <v>3</v>
      </c>
      <c r="E1630" s="765" t="s">
        <v>6765</v>
      </c>
      <c r="F1630" s="765"/>
      <c r="G1630" s="765"/>
    </row>
    <row r="1631" spans="1:7" ht="15">
      <c r="A1631" s="765" t="s">
        <v>1490</v>
      </c>
      <c r="B1631" s="765" t="s">
        <v>157</v>
      </c>
      <c r="C1631" s="765" t="s">
        <v>2273</v>
      </c>
      <c r="D1631" s="765">
        <v>1</v>
      </c>
      <c r="E1631" s="765" t="s">
        <v>6766</v>
      </c>
      <c r="F1631" s="765"/>
      <c r="G1631" s="765"/>
    </row>
    <row r="1632" spans="1:7" ht="15">
      <c r="A1632" s="765" t="s">
        <v>1490</v>
      </c>
      <c r="B1632" s="765" t="s">
        <v>157</v>
      </c>
      <c r="C1632" s="765" t="s">
        <v>2273</v>
      </c>
      <c r="D1632" s="765">
        <v>2</v>
      </c>
      <c r="E1632" s="765" t="s">
        <v>6767</v>
      </c>
      <c r="F1632" s="765" t="s">
        <v>6768</v>
      </c>
      <c r="G1632" s="765" t="s">
        <v>6769</v>
      </c>
    </row>
    <row r="1633" spans="1:7" ht="15">
      <c r="A1633" s="765" t="s">
        <v>1490</v>
      </c>
      <c r="B1633" s="765" t="s">
        <v>157</v>
      </c>
      <c r="C1633" s="765" t="s">
        <v>2273</v>
      </c>
      <c r="D1633" s="765">
        <v>3</v>
      </c>
      <c r="E1633" s="765" t="s">
        <v>6770</v>
      </c>
      <c r="F1633" s="765" t="s">
        <v>6771</v>
      </c>
      <c r="G1633" s="765" t="s">
        <v>6772</v>
      </c>
    </row>
    <row r="1634" spans="1:7" ht="15">
      <c r="A1634" s="765" t="s">
        <v>1490</v>
      </c>
      <c r="B1634" s="765" t="s">
        <v>157</v>
      </c>
      <c r="C1634" s="765" t="s">
        <v>2284</v>
      </c>
      <c r="D1634" s="765">
        <v>1</v>
      </c>
      <c r="E1634" s="765" t="s">
        <v>6773</v>
      </c>
      <c r="F1634" s="765" t="s">
        <v>6774</v>
      </c>
      <c r="G1634" s="765" t="s">
        <v>6775</v>
      </c>
    </row>
    <row r="1635" spans="1:7" ht="15">
      <c r="A1635" s="765" t="s">
        <v>1490</v>
      </c>
      <c r="B1635" s="765" t="s">
        <v>157</v>
      </c>
      <c r="C1635" s="765" t="s">
        <v>2284</v>
      </c>
      <c r="D1635" s="765">
        <v>2</v>
      </c>
      <c r="E1635" s="765" t="s">
        <v>6776</v>
      </c>
      <c r="F1635" s="765" t="s">
        <v>6777</v>
      </c>
      <c r="G1635" s="765" t="s">
        <v>6778</v>
      </c>
    </row>
    <row r="1636" spans="1:7" ht="15">
      <c r="A1636" s="765" t="s">
        <v>1490</v>
      </c>
      <c r="B1636" s="765" t="s">
        <v>157</v>
      </c>
      <c r="C1636" s="765" t="s">
        <v>2284</v>
      </c>
      <c r="D1636" s="765">
        <v>3</v>
      </c>
      <c r="E1636" s="765" t="s">
        <v>6779</v>
      </c>
      <c r="F1636" s="765" t="s">
        <v>6780</v>
      </c>
      <c r="G1636" s="765" t="s">
        <v>6781</v>
      </c>
    </row>
    <row r="1637" spans="1:7" ht="15">
      <c r="A1637" s="765" t="s">
        <v>1490</v>
      </c>
      <c r="B1637" s="765" t="s">
        <v>156</v>
      </c>
      <c r="C1637" s="765" t="s">
        <v>2659</v>
      </c>
      <c r="D1637" s="765">
        <v>1</v>
      </c>
      <c r="E1637" s="765" t="s">
        <v>6782</v>
      </c>
      <c r="F1637" s="765" t="s">
        <v>6783</v>
      </c>
      <c r="G1637" s="765" t="s">
        <v>6784</v>
      </c>
    </row>
    <row r="1638" spans="1:7" ht="15">
      <c r="A1638" s="765" t="s">
        <v>1490</v>
      </c>
      <c r="B1638" s="765" t="s">
        <v>156</v>
      </c>
      <c r="C1638" s="765" t="s">
        <v>2659</v>
      </c>
      <c r="D1638" s="765">
        <v>2</v>
      </c>
      <c r="E1638" s="765" t="s">
        <v>6785</v>
      </c>
      <c r="F1638" s="765" t="s">
        <v>6786</v>
      </c>
      <c r="G1638" s="765" t="s">
        <v>6787</v>
      </c>
    </row>
    <row r="1639" spans="1:7" ht="15">
      <c r="A1639" s="765" t="s">
        <v>1490</v>
      </c>
      <c r="B1639" s="765" t="s">
        <v>156</v>
      </c>
      <c r="C1639" s="765" t="s">
        <v>2659</v>
      </c>
      <c r="D1639" s="765">
        <v>3</v>
      </c>
      <c r="E1639" s="765" t="s">
        <v>6788</v>
      </c>
      <c r="F1639" s="765" t="s">
        <v>6789</v>
      </c>
      <c r="G1639" s="765" t="s">
        <v>6790</v>
      </c>
    </row>
    <row r="1640" spans="1:7" ht="15">
      <c r="A1640" s="765" t="s">
        <v>1490</v>
      </c>
      <c r="B1640" s="765" t="s">
        <v>156</v>
      </c>
      <c r="C1640" s="765" t="s">
        <v>1568</v>
      </c>
      <c r="D1640" s="765">
        <v>1</v>
      </c>
      <c r="E1640" s="765" t="s">
        <v>6791</v>
      </c>
      <c r="F1640" s="765" t="s">
        <v>6792</v>
      </c>
      <c r="G1640" s="765" t="s">
        <v>6793</v>
      </c>
    </row>
    <row r="1641" spans="1:7" ht="15">
      <c r="A1641" s="765" t="s">
        <v>1490</v>
      </c>
      <c r="B1641" s="765" t="s">
        <v>156</v>
      </c>
      <c r="C1641" s="765" t="s">
        <v>1568</v>
      </c>
      <c r="D1641" s="765">
        <v>2</v>
      </c>
      <c r="E1641" s="765" t="s">
        <v>6794</v>
      </c>
      <c r="F1641" s="765" t="s">
        <v>6795</v>
      </c>
      <c r="G1641" s="765" t="s">
        <v>6796</v>
      </c>
    </row>
    <row r="1642" spans="1:7" ht="15">
      <c r="A1642" s="765" t="s">
        <v>1490</v>
      </c>
      <c r="B1642" s="765" t="s">
        <v>156</v>
      </c>
      <c r="C1642" s="765" t="s">
        <v>1568</v>
      </c>
      <c r="D1642" s="765">
        <v>3</v>
      </c>
      <c r="E1642" s="765" t="s">
        <v>6797</v>
      </c>
      <c r="F1642" s="765" t="s">
        <v>6798</v>
      </c>
      <c r="G1642" s="765" t="s">
        <v>6799</v>
      </c>
    </row>
    <row r="1643" spans="1:7" ht="15">
      <c r="A1643" s="765" t="s">
        <v>1490</v>
      </c>
      <c r="B1643" s="765" t="s">
        <v>156</v>
      </c>
      <c r="C1643" s="765" t="s">
        <v>2262</v>
      </c>
      <c r="D1643" s="765">
        <v>1</v>
      </c>
      <c r="E1643" s="765" t="s">
        <v>6800</v>
      </c>
      <c r="F1643" s="765" t="s">
        <v>6801</v>
      </c>
      <c r="G1643" s="765" t="s">
        <v>6802</v>
      </c>
    </row>
    <row r="1644" spans="1:7" ht="15">
      <c r="A1644" s="765" t="s">
        <v>1490</v>
      </c>
      <c r="B1644" s="765" t="s">
        <v>156</v>
      </c>
      <c r="C1644" s="765" t="s">
        <v>2262</v>
      </c>
      <c r="D1644" s="765">
        <v>2</v>
      </c>
      <c r="E1644" s="765" t="s">
        <v>6803</v>
      </c>
      <c r="F1644" s="765"/>
      <c r="G1644" s="765"/>
    </row>
    <row r="1645" spans="1:7" ht="15">
      <c r="A1645" s="765" t="s">
        <v>1490</v>
      </c>
      <c r="B1645" s="765" t="s">
        <v>156</v>
      </c>
      <c r="C1645" s="765" t="s">
        <v>2262</v>
      </c>
      <c r="D1645" s="765">
        <v>3</v>
      </c>
      <c r="E1645" s="765" t="s">
        <v>6804</v>
      </c>
      <c r="F1645" s="765"/>
      <c r="G1645" s="765"/>
    </row>
    <row r="1646" spans="1:7" ht="15">
      <c r="A1646" s="765" t="s">
        <v>1490</v>
      </c>
      <c r="B1646" s="765" t="s">
        <v>156</v>
      </c>
      <c r="C1646" s="765" t="s">
        <v>2273</v>
      </c>
      <c r="D1646" s="765">
        <v>1</v>
      </c>
      <c r="E1646" s="765" t="s">
        <v>6805</v>
      </c>
      <c r="F1646" s="765"/>
      <c r="G1646" s="765"/>
    </row>
    <row r="1647" spans="1:7" ht="15">
      <c r="A1647" s="765" t="s">
        <v>1490</v>
      </c>
      <c r="B1647" s="765" t="s">
        <v>156</v>
      </c>
      <c r="C1647" s="765" t="s">
        <v>2273</v>
      </c>
      <c r="D1647" s="765">
        <v>2</v>
      </c>
      <c r="E1647" s="765" t="s">
        <v>6806</v>
      </c>
      <c r="F1647" s="765" t="s">
        <v>6807</v>
      </c>
      <c r="G1647" s="765" t="s">
        <v>6808</v>
      </c>
    </row>
    <row r="1648" spans="1:7" ht="15">
      <c r="A1648" s="765" t="s">
        <v>1490</v>
      </c>
      <c r="B1648" s="765" t="s">
        <v>156</v>
      </c>
      <c r="C1648" s="765" t="s">
        <v>2273</v>
      </c>
      <c r="D1648" s="765">
        <v>3</v>
      </c>
      <c r="E1648" s="765" t="s">
        <v>6809</v>
      </c>
      <c r="F1648" s="765"/>
      <c r="G1648" s="765"/>
    </row>
    <row r="1649" spans="1:7" ht="15">
      <c r="A1649" s="765" t="s">
        <v>1490</v>
      </c>
      <c r="B1649" s="765" t="s">
        <v>156</v>
      </c>
      <c r="C1649" s="765" t="s">
        <v>2284</v>
      </c>
      <c r="D1649" s="765">
        <v>1</v>
      </c>
      <c r="E1649" s="765" t="s">
        <v>6810</v>
      </c>
      <c r="F1649" s="765" t="s">
        <v>6811</v>
      </c>
      <c r="G1649" s="765" t="s">
        <v>6812</v>
      </c>
    </row>
    <row r="1650" spans="1:7" ht="15">
      <c r="A1650" s="765" t="s">
        <v>1490</v>
      </c>
      <c r="B1650" s="765" t="s">
        <v>156</v>
      </c>
      <c r="C1650" s="765" t="s">
        <v>2284</v>
      </c>
      <c r="D1650" s="765">
        <v>2</v>
      </c>
      <c r="E1650" s="765" t="s">
        <v>6813</v>
      </c>
      <c r="F1650" s="765"/>
      <c r="G1650" s="765"/>
    </row>
    <row r="1651" spans="1:7" ht="15">
      <c r="A1651" s="765" t="s">
        <v>1490</v>
      </c>
      <c r="B1651" s="765" t="s">
        <v>156</v>
      </c>
      <c r="C1651" s="765" t="s">
        <v>2284</v>
      </c>
      <c r="D1651" s="765">
        <v>3</v>
      </c>
      <c r="E1651" s="765" t="s">
        <v>6814</v>
      </c>
      <c r="F1651" s="765" t="s">
        <v>6815</v>
      </c>
      <c r="G1651" s="765" t="s">
        <v>6816</v>
      </c>
    </row>
    <row r="1652" spans="1:7" ht="15">
      <c r="A1652" s="765" t="s">
        <v>1490</v>
      </c>
      <c r="B1652" s="765" t="s">
        <v>159</v>
      </c>
      <c r="C1652" s="765" t="s">
        <v>2659</v>
      </c>
      <c r="D1652" s="765">
        <v>1</v>
      </c>
      <c r="E1652" s="765" t="s">
        <v>6817</v>
      </c>
      <c r="F1652" s="765"/>
      <c r="G1652" s="765"/>
    </row>
    <row r="1653" spans="1:7" ht="15">
      <c r="A1653" s="765" t="s">
        <v>1490</v>
      </c>
      <c r="B1653" s="765" t="s">
        <v>159</v>
      </c>
      <c r="C1653" s="765" t="s">
        <v>2659</v>
      </c>
      <c r="D1653" s="765">
        <v>2</v>
      </c>
      <c r="E1653" s="765" t="s">
        <v>6818</v>
      </c>
      <c r="F1653" s="765" t="s">
        <v>6819</v>
      </c>
      <c r="G1653" s="765" t="s">
        <v>6820</v>
      </c>
    </row>
    <row r="1654" spans="1:7" ht="15">
      <c r="A1654" s="765" t="s">
        <v>1490</v>
      </c>
      <c r="B1654" s="765" t="s">
        <v>159</v>
      </c>
      <c r="C1654" s="765" t="s">
        <v>2659</v>
      </c>
      <c r="D1654" s="765">
        <v>3</v>
      </c>
      <c r="E1654" s="765" t="s">
        <v>6821</v>
      </c>
      <c r="F1654" s="765"/>
      <c r="G1654" s="765"/>
    </row>
    <row r="1655" spans="1:7" ht="15">
      <c r="A1655" s="765" t="s">
        <v>1490</v>
      </c>
      <c r="B1655" s="765" t="s">
        <v>159</v>
      </c>
      <c r="C1655" s="765" t="s">
        <v>1568</v>
      </c>
      <c r="D1655" s="765">
        <v>1</v>
      </c>
      <c r="E1655" s="765" t="s">
        <v>6822</v>
      </c>
      <c r="F1655" s="765"/>
      <c r="G1655" s="765"/>
    </row>
    <row r="1656" spans="1:7" ht="15">
      <c r="A1656" s="765" t="s">
        <v>1490</v>
      </c>
      <c r="B1656" s="765" t="s">
        <v>159</v>
      </c>
      <c r="C1656" s="765" t="s">
        <v>1568</v>
      </c>
      <c r="D1656" s="765">
        <v>2</v>
      </c>
      <c r="E1656" s="765" t="s">
        <v>6823</v>
      </c>
      <c r="F1656" s="765"/>
      <c r="G1656" s="765"/>
    </row>
    <row r="1657" spans="1:7" ht="15">
      <c r="A1657" s="765" t="s">
        <v>1490</v>
      </c>
      <c r="B1657" s="765" t="s">
        <v>159</v>
      </c>
      <c r="C1657" s="765" t="s">
        <v>1568</v>
      </c>
      <c r="D1657" s="765">
        <v>3</v>
      </c>
      <c r="E1657" s="765" t="s">
        <v>6824</v>
      </c>
      <c r="F1657" s="765" t="s">
        <v>6825</v>
      </c>
      <c r="G1657" s="765" t="s">
        <v>6826</v>
      </c>
    </row>
    <row r="1658" spans="1:7" ht="15">
      <c r="A1658" s="765" t="s">
        <v>1490</v>
      </c>
      <c r="B1658" s="765" t="s">
        <v>159</v>
      </c>
      <c r="C1658" s="765" t="s">
        <v>2262</v>
      </c>
      <c r="D1658" s="765">
        <v>1</v>
      </c>
      <c r="E1658" s="765" t="s">
        <v>6827</v>
      </c>
      <c r="F1658" s="765" t="s">
        <v>6828</v>
      </c>
      <c r="G1658" s="765" t="s">
        <v>6829</v>
      </c>
    </row>
    <row r="1659" spans="1:7" ht="15">
      <c r="A1659" s="765" t="s">
        <v>1490</v>
      </c>
      <c r="B1659" s="765" t="s">
        <v>159</v>
      </c>
      <c r="C1659" s="765" t="s">
        <v>2262</v>
      </c>
      <c r="D1659" s="765">
        <v>2</v>
      </c>
      <c r="E1659" s="765" t="s">
        <v>6830</v>
      </c>
      <c r="F1659" s="765" t="s">
        <v>6831</v>
      </c>
      <c r="G1659" s="765" t="s">
        <v>6832</v>
      </c>
    </row>
    <row r="1660" spans="1:7" ht="15">
      <c r="A1660" s="765" t="s">
        <v>1490</v>
      </c>
      <c r="B1660" s="765" t="s">
        <v>159</v>
      </c>
      <c r="C1660" s="765" t="s">
        <v>2262</v>
      </c>
      <c r="D1660" s="765">
        <v>3</v>
      </c>
      <c r="E1660" s="765" t="s">
        <v>6833</v>
      </c>
      <c r="F1660" s="765" t="s">
        <v>6834</v>
      </c>
      <c r="G1660" s="765" t="s">
        <v>6835</v>
      </c>
    </row>
    <row r="1661" spans="1:7" ht="15">
      <c r="A1661" s="765" t="s">
        <v>1490</v>
      </c>
      <c r="B1661" s="765" t="s">
        <v>159</v>
      </c>
      <c r="C1661" s="765" t="s">
        <v>2273</v>
      </c>
      <c r="D1661" s="765">
        <v>1</v>
      </c>
      <c r="E1661" s="765" t="s">
        <v>6836</v>
      </c>
      <c r="F1661" s="765" t="s">
        <v>6837</v>
      </c>
      <c r="G1661" s="765" t="s">
        <v>6838</v>
      </c>
    </row>
    <row r="1662" spans="1:7" ht="15">
      <c r="A1662" s="765" t="s">
        <v>1490</v>
      </c>
      <c r="B1662" s="765" t="s">
        <v>159</v>
      </c>
      <c r="C1662" s="765" t="s">
        <v>2273</v>
      </c>
      <c r="D1662" s="765">
        <v>2</v>
      </c>
      <c r="E1662" s="765" t="s">
        <v>6839</v>
      </c>
      <c r="F1662" s="765" t="s">
        <v>6840</v>
      </c>
      <c r="G1662" s="765" t="s">
        <v>6841</v>
      </c>
    </row>
    <row r="1663" spans="1:7" ht="15">
      <c r="A1663" s="765" t="s">
        <v>1490</v>
      </c>
      <c r="B1663" s="765" t="s">
        <v>159</v>
      </c>
      <c r="C1663" s="765" t="s">
        <v>2273</v>
      </c>
      <c r="D1663" s="765">
        <v>3</v>
      </c>
      <c r="E1663" s="765" t="s">
        <v>6842</v>
      </c>
      <c r="F1663" s="765" t="s">
        <v>6843</v>
      </c>
      <c r="G1663" s="765" t="s">
        <v>6844</v>
      </c>
    </row>
    <row r="1664" spans="1:7" ht="15">
      <c r="A1664" s="765" t="s">
        <v>1490</v>
      </c>
      <c r="B1664" s="765" t="s">
        <v>159</v>
      </c>
      <c r="C1664" s="765" t="s">
        <v>2284</v>
      </c>
      <c r="D1664" s="765">
        <v>1</v>
      </c>
      <c r="E1664" s="765" t="s">
        <v>6845</v>
      </c>
      <c r="F1664" s="765" t="s">
        <v>6846</v>
      </c>
      <c r="G1664" s="765" t="s">
        <v>6847</v>
      </c>
    </row>
    <row r="1665" spans="1:7" ht="15">
      <c r="A1665" s="765" t="s">
        <v>1490</v>
      </c>
      <c r="B1665" s="765" t="s">
        <v>159</v>
      </c>
      <c r="C1665" s="765" t="s">
        <v>2284</v>
      </c>
      <c r="D1665" s="765">
        <v>2</v>
      </c>
      <c r="E1665" s="765" t="s">
        <v>6848</v>
      </c>
      <c r="F1665" s="765" t="s">
        <v>6849</v>
      </c>
      <c r="G1665" s="765" t="s">
        <v>6850</v>
      </c>
    </row>
    <row r="1666" spans="1:7" ht="15">
      <c r="A1666" s="765" t="s">
        <v>1490</v>
      </c>
      <c r="B1666" s="765" t="s">
        <v>159</v>
      </c>
      <c r="C1666" s="765" t="s">
        <v>2284</v>
      </c>
      <c r="D1666" s="765">
        <v>3</v>
      </c>
      <c r="E1666" s="765" t="s">
        <v>6851</v>
      </c>
      <c r="F1666" s="765" t="s">
        <v>6852</v>
      </c>
      <c r="G1666" s="765" t="s">
        <v>6853</v>
      </c>
    </row>
    <row r="1667" spans="1:7" ht="15">
      <c r="A1667" s="765" t="s">
        <v>1490</v>
      </c>
      <c r="B1667" s="765" t="s">
        <v>160</v>
      </c>
      <c r="C1667" s="765" t="s">
        <v>2659</v>
      </c>
      <c r="D1667" s="765">
        <v>1</v>
      </c>
      <c r="E1667" s="765" t="s">
        <v>6854</v>
      </c>
      <c r="F1667" s="765" t="s">
        <v>6855</v>
      </c>
      <c r="G1667" s="765" t="s">
        <v>6856</v>
      </c>
    </row>
    <row r="1668" spans="1:7" ht="15">
      <c r="A1668" s="765" t="s">
        <v>1490</v>
      </c>
      <c r="B1668" s="765" t="s">
        <v>160</v>
      </c>
      <c r="C1668" s="765" t="s">
        <v>2659</v>
      </c>
      <c r="D1668" s="765">
        <v>2</v>
      </c>
      <c r="E1668" s="765" t="s">
        <v>6857</v>
      </c>
      <c r="F1668" s="765" t="s">
        <v>6858</v>
      </c>
      <c r="G1668" s="765" t="s">
        <v>6859</v>
      </c>
    </row>
    <row r="1669" spans="1:7" ht="15">
      <c r="A1669" s="765" t="s">
        <v>1490</v>
      </c>
      <c r="B1669" s="765" t="s">
        <v>160</v>
      </c>
      <c r="C1669" s="765" t="s">
        <v>2659</v>
      </c>
      <c r="D1669" s="765">
        <v>3</v>
      </c>
      <c r="E1669" s="765" t="s">
        <v>6860</v>
      </c>
      <c r="F1669" s="765"/>
      <c r="G1669" s="765"/>
    </row>
    <row r="1670" spans="1:7" ht="15">
      <c r="A1670" s="765" t="s">
        <v>1490</v>
      </c>
      <c r="B1670" s="765" t="s">
        <v>160</v>
      </c>
      <c r="C1670" s="765" t="s">
        <v>1568</v>
      </c>
      <c r="D1670" s="765">
        <v>1</v>
      </c>
      <c r="E1670" s="765" t="s">
        <v>6861</v>
      </c>
      <c r="F1670" s="765"/>
      <c r="G1670" s="765"/>
    </row>
    <row r="1671" spans="1:7" ht="15">
      <c r="A1671" s="765" t="s">
        <v>1490</v>
      </c>
      <c r="B1671" s="765" t="s">
        <v>160</v>
      </c>
      <c r="C1671" s="765" t="s">
        <v>1568</v>
      </c>
      <c r="D1671" s="765">
        <v>2</v>
      </c>
      <c r="E1671" s="765" t="s">
        <v>6862</v>
      </c>
      <c r="F1671" s="765"/>
      <c r="G1671" s="765"/>
    </row>
    <row r="1672" spans="1:7" ht="15">
      <c r="A1672" s="765" t="s">
        <v>1490</v>
      </c>
      <c r="B1672" s="765" t="s">
        <v>160</v>
      </c>
      <c r="C1672" s="765" t="s">
        <v>1568</v>
      </c>
      <c r="D1672" s="765">
        <v>3</v>
      </c>
      <c r="E1672" s="765" t="s">
        <v>6863</v>
      </c>
      <c r="F1672" s="765" t="s">
        <v>6864</v>
      </c>
      <c r="G1672" s="765" t="s">
        <v>6865</v>
      </c>
    </row>
    <row r="1673" spans="1:7" ht="15">
      <c r="A1673" s="765" t="s">
        <v>1490</v>
      </c>
      <c r="B1673" s="765" t="s">
        <v>160</v>
      </c>
      <c r="C1673" s="765" t="s">
        <v>2262</v>
      </c>
      <c r="D1673" s="765">
        <v>1</v>
      </c>
      <c r="E1673" s="765" t="s">
        <v>6866</v>
      </c>
      <c r="F1673" s="765" t="s">
        <v>6867</v>
      </c>
      <c r="G1673" s="765" t="s">
        <v>6868</v>
      </c>
    </row>
    <row r="1674" spans="1:7" ht="15">
      <c r="A1674" s="765" t="s">
        <v>1490</v>
      </c>
      <c r="B1674" s="765" t="s">
        <v>160</v>
      </c>
      <c r="C1674" s="765" t="s">
        <v>2262</v>
      </c>
      <c r="D1674" s="765">
        <v>2</v>
      </c>
      <c r="E1674" s="765" t="s">
        <v>6869</v>
      </c>
      <c r="F1674" s="765" t="s">
        <v>6870</v>
      </c>
      <c r="G1674" s="765" t="s">
        <v>6871</v>
      </c>
    </row>
    <row r="1675" spans="1:7" ht="15">
      <c r="A1675" s="765" t="s">
        <v>1490</v>
      </c>
      <c r="B1675" s="765" t="s">
        <v>160</v>
      </c>
      <c r="C1675" s="765" t="s">
        <v>2262</v>
      </c>
      <c r="D1675" s="765">
        <v>3</v>
      </c>
      <c r="E1675" s="765" t="s">
        <v>6872</v>
      </c>
      <c r="F1675" s="765" t="s">
        <v>6873</v>
      </c>
      <c r="G1675" s="765" t="s">
        <v>6874</v>
      </c>
    </row>
    <row r="1676" spans="1:7" ht="15">
      <c r="A1676" s="765" t="s">
        <v>1490</v>
      </c>
      <c r="B1676" s="765" t="s">
        <v>160</v>
      </c>
      <c r="C1676" s="765" t="s">
        <v>2273</v>
      </c>
      <c r="D1676" s="765">
        <v>1</v>
      </c>
      <c r="E1676" s="765" t="s">
        <v>6875</v>
      </c>
      <c r="F1676" s="765" t="s">
        <v>6876</v>
      </c>
      <c r="G1676" s="765" t="s">
        <v>6877</v>
      </c>
    </row>
    <row r="1677" spans="1:7" ht="15">
      <c r="A1677" s="765" t="s">
        <v>1490</v>
      </c>
      <c r="B1677" s="765" t="s">
        <v>160</v>
      </c>
      <c r="C1677" s="765" t="s">
        <v>2273</v>
      </c>
      <c r="D1677" s="765">
        <v>2</v>
      </c>
      <c r="E1677" s="765" t="s">
        <v>6878</v>
      </c>
      <c r="F1677" s="765" t="s">
        <v>6879</v>
      </c>
      <c r="G1677" s="765" t="s">
        <v>6880</v>
      </c>
    </row>
    <row r="1678" spans="1:7" ht="15">
      <c r="A1678" s="765" t="s">
        <v>1490</v>
      </c>
      <c r="B1678" s="765" t="s">
        <v>160</v>
      </c>
      <c r="C1678" s="765" t="s">
        <v>2273</v>
      </c>
      <c r="D1678" s="765">
        <v>3</v>
      </c>
      <c r="E1678" s="765" t="s">
        <v>6881</v>
      </c>
      <c r="F1678" s="765" t="s">
        <v>6882</v>
      </c>
      <c r="G1678" s="765" t="s">
        <v>6883</v>
      </c>
    </row>
    <row r="1679" spans="1:7" ht="15">
      <c r="A1679" s="765" t="s">
        <v>1490</v>
      </c>
      <c r="B1679" s="765" t="s">
        <v>160</v>
      </c>
      <c r="C1679" s="765" t="s">
        <v>2284</v>
      </c>
      <c r="D1679" s="765">
        <v>1</v>
      </c>
      <c r="E1679" s="765" t="s">
        <v>6884</v>
      </c>
      <c r="F1679" s="765" t="s">
        <v>6885</v>
      </c>
      <c r="G1679" s="765" t="s">
        <v>6886</v>
      </c>
    </row>
    <row r="1680" spans="1:7" ht="15">
      <c r="A1680" s="765" t="s">
        <v>1490</v>
      </c>
      <c r="B1680" s="765" t="s">
        <v>160</v>
      </c>
      <c r="C1680" s="765" t="s">
        <v>2284</v>
      </c>
      <c r="D1680" s="765">
        <v>2</v>
      </c>
      <c r="E1680" s="765" t="s">
        <v>6887</v>
      </c>
      <c r="F1680" s="765" t="s">
        <v>6888</v>
      </c>
      <c r="G1680" s="765" t="s">
        <v>6889</v>
      </c>
    </row>
    <row r="1681" spans="1:7" ht="15">
      <c r="A1681" s="765" t="s">
        <v>1490</v>
      </c>
      <c r="B1681" s="765" t="s">
        <v>160</v>
      </c>
      <c r="C1681" s="765" t="s">
        <v>2284</v>
      </c>
      <c r="D1681" s="765">
        <v>3</v>
      </c>
      <c r="E1681" s="765" t="s">
        <v>6890</v>
      </c>
      <c r="F1681" s="765" t="s">
        <v>6891</v>
      </c>
      <c r="G1681" s="765" t="s">
        <v>6892</v>
      </c>
    </row>
    <row r="1682" spans="1:7" ht="15">
      <c r="A1682" s="765" t="s">
        <v>1490</v>
      </c>
      <c r="B1682" s="765" t="s">
        <v>161</v>
      </c>
      <c r="C1682" s="765" t="s">
        <v>2659</v>
      </c>
      <c r="D1682" s="765">
        <v>1</v>
      </c>
      <c r="E1682" s="765" t="s">
        <v>6893</v>
      </c>
      <c r="F1682" s="765" t="s">
        <v>6894</v>
      </c>
      <c r="G1682" s="765" t="s">
        <v>6895</v>
      </c>
    </row>
    <row r="1683" spans="1:7" ht="15">
      <c r="A1683" s="765" t="s">
        <v>1490</v>
      </c>
      <c r="B1683" s="765" t="s">
        <v>161</v>
      </c>
      <c r="C1683" s="765" t="s">
        <v>2659</v>
      </c>
      <c r="D1683" s="765">
        <v>2</v>
      </c>
      <c r="E1683" s="765" t="s">
        <v>6896</v>
      </c>
      <c r="F1683" s="765" t="s">
        <v>6897</v>
      </c>
      <c r="G1683" s="765" t="s">
        <v>6898</v>
      </c>
    </row>
    <row r="1684" spans="1:7" ht="15">
      <c r="A1684" s="765" t="s">
        <v>1490</v>
      </c>
      <c r="B1684" s="765" t="s">
        <v>161</v>
      </c>
      <c r="C1684" s="765" t="s">
        <v>2659</v>
      </c>
      <c r="D1684" s="765">
        <v>3</v>
      </c>
      <c r="E1684" s="765" t="s">
        <v>6899</v>
      </c>
      <c r="F1684" s="765"/>
      <c r="G1684" s="765"/>
    </row>
    <row r="1685" spans="1:7" ht="15">
      <c r="A1685" s="765" t="s">
        <v>1490</v>
      </c>
      <c r="B1685" s="765" t="s">
        <v>161</v>
      </c>
      <c r="C1685" s="765" t="s">
        <v>1568</v>
      </c>
      <c r="D1685" s="765">
        <v>1</v>
      </c>
      <c r="E1685" s="765" t="s">
        <v>6900</v>
      </c>
      <c r="F1685" s="765"/>
      <c r="G1685" s="765"/>
    </row>
    <row r="1686" spans="1:7" ht="15">
      <c r="A1686" s="765" t="s">
        <v>1490</v>
      </c>
      <c r="B1686" s="765" t="s">
        <v>161</v>
      </c>
      <c r="C1686" s="765" t="s">
        <v>1568</v>
      </c>
      <c r="D1686" s="765">
        <v>2</v>
      </c>
      <c r="E1686" s="765" t="s">
        <v>6901</v>
      </c>
      <c r="F1686" s="765"/>
      <c r="G1686" s="765"/>
    </row>
    <row r="1687" spans="1:7" ht="15">
      <c r="A1687" s="765" t="s">
        <v>1490</v>
      </c>
      <c r="B1687" s="765" t="s">
        <v>161</v>
      </c>
      <c r="C1687" s="765" t="s">
        <v>1568</v>
      </c>
      <c r="D1687" s="765">
        <v>3</v>
      </c>
      <c r="E1687" s="765" t="s">
        <v>6902</v>
      </c>
      <c r="F1687" s="765" t="s">
        <v>6903</v>
      </c>
      <c r="G1687" s="765" t="s">
        <v>6904</v>
      </c>
    </row>
    <row r="1688" spans="1:7" ht="15">
      <c r="A1688" s="765" t="s">
        <v>1490</v>
      </c>
      <c r="B1688" s="765" t="s">
        <v>161</v>
      </c>
      <c r="C1688" s="765" t="s">
        <v>2262</v>
      </c>
      <c r="D1688" s="765">
        <v>1</v>
      </c>
      <c r="E1688" s="765" t="s">
        <v>6905</v>
      </c>
      <c r="F1688" s="765"/>
      <c r="G1688" s="765"/>
    </row>
    <row r="1689" spans="1:7" ht="15">
      <c r="A1689" s="765" t="s">
        <v>1490</v>
      </c>
      <c r="B1689" s="765" t="s">
        <v>161</v>
      </c>
      <c r="C1689" s="765" t="s">
        <v>2262</v>
      </c>
      <c r="D1689" s="765">
        <v>2</v>
      </c>
      <c r="E1689" s="765" t="s">
        <v>6906</v>
      </c>
      <c r="F1689" s="765" t="s">
        <v>6907</v>
      </c>
      <c r="G1689" s="765" t="s">
        <v>6908</v>
      </c>
    </row>
    <row r="1690" spans="1:7" ht="15">
      <c r="A1690" s="765" t="s">
        <v>1490</v>
      </c>
      <c r="B1690" s="765" t="s">
        <v>161</v>
      </c>
      <c r="C1690" s="765" t="s">
        <v>2262</v>
      </c>
      <c r="D1690" s="765">
        <v>3</v>
      </c>
      <c r="E1690" s="765" t="s">
        <v>6909</v>
      </c>
      <c r="F1690" s="765"/>
      <c r="G1690" s="765"/>
    </row>
    <row r="1691" spans="1:7" ht="15">
      <c r="A1691" s="765" t="s">
        <v>1490</v>
      </c>
      <c r="B1691" s="765" t="s">
        <v>161</v>
      </c>
      <c r="C1691" s="765" t="s">
        <v>2273</v>
      </c>
      <c r="D1691" s="765">
        <v>1</v>
      </c>
      <c r="E1691" s="765" t="s">
        <v>6910</v>
      </c>
      <c r="F1691" s="765" t="s">
        <v>6911</v>
      </c>
      <c r="G1691" s="765" t="s">
        <v>6912</v>
      </c>
    </row>
    <row r="1692" spans="1:7" ht="15">
      <c r="A1692" s="765" t="s">
        <v>1490</v>
      </c>
      <c r="B1692" s="765" t="s">
        <v>161</v>
      </c>
      <c r="C1692" s="765" t="s">
        <v>2273</v>
      </c>
      <c r="D1692" s="765">
        <v>2</v>
      </c>
      <c r="E1692" s="765" t="s">
        <v>6913</v>
      </c>
      <c r="F1692" s="765"/>
      <c r="G1692" s="765"/>
    </row>
    <row r="1693" spans="1:7" ht="15">
      <c r="A1693" s="765" t="s">
        <v>1490</v>
      </c>
      <c r="B1693" s="765" t="s">
        <v>161</v>
      </c>
      <c r="C1693" s="765" t="s">
        <v>2273</v>
      </c>
      <c r="D1693" s="765">
        <v>3</v>
      </c>
      <c r="E1693" s="765" t="s">
        <v>6914</v>
      </c>
      <c r="F1693" s="765" t="s">
        <v>6915</v>
      </c>
      <c r="G1693" s="765" t="s">
        <v>6916</v>
      </c>
    </row>
    <row r="1694" spans="1:7" ht="15">
      <c r="A1694" s="765" t="s">
        <v>1490</v>
      </c>
      <c r="B1694" s="765" t="s">
        <v>161</v>
      </c>
      <c r="C1694" s="765" t="s">
        <v>2284</v>
      </c>
      <c r="D1694" s="765">
        <v>1</v>
      </c>
      <c r="E1694" s="765" t="s">
        <v>6917</v>
      </c>
      <c r="F1694" s="765"/>
      <c r="G1694" s="765"/>
    </row>
    <row r="1695" spans="1:7" ht="15">
      <c r="A1695" s="765" t="s">
        <v>1490</v>
      </c>
      <c r="B1695" s="765" t="s">
        <v>161</v>
      </c>
      <c r="C1695" s="765" t="s">
        <v>2284</v>
      </c>
      <c r="D1695" s="765">
        <v>2</v>
      </c>
      <c r="E1695" s="765" t="s">
        <v>6918</v>
      </c>
      <c r="F1695" s="765"/>
      <c r="G1695" s="765"/>
    </row>
    <row r="1696" spans="1:7" ht="15">
      <c r="A1696" s="765" t="s">
        <v>1490</v>
      </c>
      <c r="B1696" s="765" t="s">
        <v>161</v>
      </c>
      <c r="C1696" s="765" t="s">
        <v>2284</v>
      </c>
      <c r="D1696" s="765">
        <v>3</v>
      </c>
      <c r="E1696" s="765" t="s">
        <v>6919</v>
      </c>
      <c r="F1696" s="765"/>
      <c r="G1696" s="765"/>
    </row>
    <row r="1697" spans="1:7" ht="15">
      <c r="A1697" s="765" t="s">
        <v>1490</v>
      </c>
      <c r="B1697" s="765" t="s">
        <v>212</v>
      </c>
      <c r="C1697" s="765" t="s">
        <v>2659</v>
      </c>
      <c r="D1697" s="765">
        <v>1</v>
      </c>
      <c r="E1697" s="765" t="s">
        <v>6920</v>
      </c>
      <c r="F1697" s="765" t="s">
        <v>6921</v>
      </c>
      <c r="G1697" s="765" t="s">
        <v>6922</v>
      </c>
    </row>
    <row r="1698" spans="1:7" ht="15">
      <c r="A1698" s="765" t="s">
        <v>1490</v>
      </c>
      <c r="B1698" s="765" t="s">
        <v>212</v>
      </c>
      <c r="C1698" s="765" t="s">
        <v>2659</v>
      </c>
      <c r="D1698" s="765">
        <v>2</v>
      </c>
      <c r="E1698" s="765" t="s">
        <v>6923</v>
      </c>
      <c r="F1698" s="765" t="s">
        <v>6924</v>
      </c>
      <c r="G1698" s="765" t="s">
        <v>6925</v>
      </c>
    </row>
    <row r="1699" spans="1:7" ht="15">
      <c r="A1699" s="765" t="s">
        <v>1490</v>
      </c>
      <c r="B1699" s="765" t="s">
        <v>212</v>
      </c>
      <c r="C1699" s="765" t="s">
        <v>2659</v>
      </c>
      <c r="D1699" s="765">
        <v>3</v>
      </c>
      <c r="E1699" s="765" t="s">
        <v>6926</v>
      </c>
      <c r="F1699" s="765" t="s">
        <v>6927</v>
      </c>
      <c r="G1699" s="765" t="s">
        <v>6928</v>
      </c>
    </row>
    <row r="1700" spans="1:7" ht="15">
      <c r="A1700" s="765" t="s">
        <v>1490</v>
      </c>
      <c r="B1700" s="765" t="s">
        <v>212</v>
      </c>
      <c r="C1700" s="765" t="s">
        <v>1568</v>
      </c>
      <c r="D1700" s="765">
        <v>1</v>
      </c>
      <c r="E1700" s="765" t="s">
        <v>6929</v>
      </c>
      <c r="F1700" s="765" t="s">
        <v>6930</v>
      </c>
      <c r="G1700" s="765" t="s">
        <v>6931</v>
      </c>
    </row>
    <row r="1701" spans="1:7" ht="15">
      <c r="A1701" s="765" t="s">
        <v>1490</v>
      </c>
      <c r="B1701" s="765" t="s">
        <v>212</v>
      </c>
      <c r="C1701" s="765" t="s">
        <v>1568</v>
      </c>
      <c r="D1701" s="765">
        <v>2</v>
      </c>
      <c r="E1701" s="765" t="s">
        <v>6932</v>
      </c>
      <c r="F1701" s="765" t="s">
        <v>6933</v>
      </c>
      <c r="G1701" s="765" t="s">
        <v>6934</v>
      </c>
    </row>
    <row r="1702" spans="1:7" ht="15">
      <c r="A1702" s="765" t="s">
        <v>1490</v>
      </c>
      <c r="B1702" s="765" t="s">
        <v>212</v>
      </c>
      <c r="C1702" s="765" t="s">
        <v>1568</v>
      </c>
      <c r="D1702" s="765">
        <v>3</v>
      </c>
      <c r="E1702" s="765" t="s">
        <v>6935</v>
      </c>
      <c r="F1702" s="765" t="s">
        <v>6936</v>
      </c>
      <c r="G1702" s="765" t="s">
        <v>6937</v>
      </c>
    </row>
    <row r="1703" spans="1:7" ht="15">
      <c r="A1703" s="765" t="s">
        <v>1490</v>
      </c>
      <c r="B1703" s="765" t="s">
        <v>212</v>
      </c>
      <c r="C1703" s="765" t="s">
        <v>2262</v>
      </c>
      <c r="D1703" s="765">
        <v>1</v>
      </c>
      <c r="E1703" s="765" t="s">
        <v>6938</v>
      </c>
      <c r="F1703" s="765" t="s">
        <v>6939</v>
      </c>
      <c r="G1703" s="765" t="s">
        <v>6940</v>
      </c>
    </row>
    <row r="1704" spans="1:7" ht="15">
      <c r="A1704" s="765" t="s">
        <v>1490</v>
      </c>
      <c r="B1704" s="765" t="s">
        <v>212</v>
      </c>
      <c r="C1704" s="765" t="s">
        <v>2262</v>
      </c>
      <c r="D1704" s="765">
        <v>2</v>
      </c>
      <c r="E1704" s="765" t="s">
        <v>6941</v>
      </c>
      <c r="F1704" s="765" t="s">
        <v>6942</v>
      </c>
      <c r="G1704" s="765" t="s">
        <v>6943</v>
      </c>
    </row>
    <row r="1705" spans="1:7" ht="15">
      <c r="A1705" s="765" t="s">
        <v>1490</v>
      </c>
      <c r="B1705" s="765" t="s">
        <v>212</v>
      </c>
      <c r="C1705" s="765" t="s">
        <v>2262</v>
      </c>
      <c r="D1705" s="765">
        <v>3</v>
      </c>
      <c r="E1705" s="765" t="s">
        <v>6944</v>
      </c>
      <c r="F1705" s="765" t="s">
        <v>6945</v>
      </c>
      <c r="G1705" s="765" t="s">
        <v>6946</v>
      </c>
    </row>
    <row r="1706" spans="1:7" ht="15">
      <c r="A1706" s="765" t="s">
        <v>1490</v>
      </c>
      <c r="B1706" s="765" t="s">
        <v>212</v>
      </c>
      <c r="C1706" s="765" t="s">
        <v>2273</v>
      </c>
      <c r="D1706" s="765">
        <v>1</v>
      </c>
      <c r="E1706" s="765" t="s">
        <v>6947</v>
      </c>
      <c r="F1706" s="765" t="s">
        <v>6948</v>
      </c>
      <c r="G1706" s="765" t="s">
        <v>6949</v>
      </c>
    </row>
    <row r="1707" spans="1:7" ht="15">
      <c r="A1707" s="765" t="s">
        <v>1490</v>
      </c>
      <c r="B1707" s="765" t="s">
        <v>212</v>
      </c>
      <c r="C1707" s="765" t="s">
        <v>2273</v>
      </c>
      <c r="D1707" s="765">
        <v>2</v>
      </c>
      <c r="E1707" s="765" t="s">
        <v>6950</v>
      </c>
      <c r="F1707" s="765" t="s">
        <v>6951</v>
      </c>
      <c r="G1707" s="765" t="s">
        <v>6952</v>
      </c>
    </row>
    <row r="1708" spans="1:7" ht="15">
      <c r="A1708" s="765" t="s">
        <v>1490</v>
      </c>
      <c r="B1708" s="765" t="s">
        <v>212</v>
      </c>
      <c r="C1708" s="765" t="s">
        <v>2273</v>
      </c>
      <c r="D1708" s="765">
        <v>3</v>
      </c>
      <c r="E1708" s="765" t="s">
        <v>6953</v>
      </c>
      <c r="F1708" s="765" t="s">
        <v>6954</v>
      </c>
      <c r="G1708" s="765" t="s">
        <v>6955</v>
      </c>
    </row>
    <row r="1709" spans="1:7" ht="15">
      <c r="A1709" s="765" t="s">
        <v>1490</v>
      </c>
      <c r="B1709" s="765" t="s">
        <v>212</v>
      </c>
      <c r="C1709" s="765" t="s">
        <v>2284</v>
      </c>
      <c r="D1709" s="765">
        <v>1</v>
      </c>
      <c r="E1709" s="765" t="s">
        <v>6956</v>
      </c>
      <c r="F1709" s="765"/>
      <c r="G1709" s="765"/>
    </row>
    <row r="1710" spans="1:7" ht="15">
      <c r="A1710" s="765" t="s">
        <v>1490</v>
      </c>
      <c r="B1710" s="765" t="s">
        <v>212</v>
      </c>
      <c r="C1710" s="765" t="s">
        <v>2284</v>
      </c>
      <c r="D1710" s="765">
        <v>2</v>
      </c>
      <c r="E1710" s="765" t="s">
        <v>6957</v>
      </c>
      <c r="F1710" s="765"/>
      <c r="G1710" s="765"/>
    </row>
    <row r="1711" spans="1:7" ht="15">
      <c r="A1711" s="765" t="s">
        <v>1490</v>
      </c>
      <c r="B1711" s="765" t="s">
        <v>212</v>
      </c>
      <c r="C1711" s="765" t="s">
        <v>2284</v>
      </c>
      <c r="D1711" s="765">
        <v>3</v>
      </c>
      <c r="E1711" s="765" t="s">
        <v>6958</v>
      </c>
      <c r="F1711" s="765" t="s">
        <v>6959</v>
      </c>
      <c r="G1711" s="765" t="s">
        <v>6960</v>
      </c>
    </row>
    <row r="1712" spans="1:7" ht="15">
      <c r="A1712" s="765" t="s">
        <v>163</v>
      </c>
      <c r="B1712" s="765" t="s">
        <v>164</v>
      </c>
      <c r="C1712" s="765" t="s">
        <v>2659</v>
      </c>
      <c r="D1712" s="765">
        <v>1</v>
      </c>
      <c r="E1712" s="765" t="s">
        <v>6961</v>
      </c>
      <c r="F1712" s="765" t="s">
        <v>6962</v>
      </c>
      <c r="G1712" s="765" t="s">
        <v>6963</v>
      </c>
    </row>
    <row r="1713" spans="1:7" ht="15">
      <c r="A1713" s="765" t="s">
        <v>163</v>
      </c>
      <c r="B1713" s="765" t="s">
        <v>164</v>
      </c>
      <c r="C1713" s="765" t="s">
        <v>2659</v>
      </c>
      <c r="D1713" s="765">
        <v>2</v>
      </c>
      <c r="E1713" s="765" t="s">
        <v>6964</v>
      </c>
      <c r="F1713" s="765" t="s">
        <v>6965</v>
      </c>
      <c r="G1713" s="765" t="s">
        <v>6966</v>
      </c>
    </row>
    <row r="1714" spans="1:7" ht="15">
      <c r="A1714" s="765" t="s">
        <v>163</v>
      </c>
      <c r="B1714" s="765" t="s">
        <v>164</v>
      </c>
      <c r="C1714" s="765" t="s">
        <v>2659</v>
      </c>
      <c r="D1714" s="765">
        <v>3</v>
      </c>
      <c r="E1714" s="765" t="s">
        <v>6967</v>
      </c>
      <c r="F1714" s="765" t="s">
        <v>6968</v>
      </c>
      <c r="G1714" s="765" t="s">
        <v>6969</v>
      </c>
    </row>
    <row r="1715" spans="1:7" ht="15">
      <c r="A1715" s="765" t="s">
        <v>163</v>
      </c>
      <c r="B1715" s="765" t="s">
        <v>164</v>
      </c>
      <c r="C1715" s="765" t="s">
        <v>1568</v>
      </c>
      <c r="D1715" s="765">
        <v>1</v>
      </c>
      <c r="E1715" s="765" t="s">
        <v>6970</v>
      </c>
      <c r="F1715" s="765" t="s">
        <v>6971</v>
      </c>
      <c r="G1715" s="765" t="s">
        <v>6972</v>
      </c>
    </row>
    <row r="1716" spans="1:7" ht="15">
      <c r="A1716" s="765" t="s">
        <v>163</v>
      </c>
      <c r="B1716" s="765" t="s">
        <v>164</v>
      </c>
      <c r="C1716" s="765" t="s">
        <v>1568</v>
      </c>
      <c r="D1716" s="765">
        <v>2</v>
      </c>
      <c r="E1716" s="765" t="s">
        <v>6973</v>
      </c>
      <c r="F1716" s="765" t="s">
        <v>6974</v>
      </c>
      <c r="G1716" s="765" t="s">
        <v>6975</v>
      </c>
    </row>
    <row r="1717" spans="1:7" ht="15">
      <c r="A1717" s="765" t="s">
        <v>163</v>
      </c>
      <c r="B1717" s="765" t="s">
        <v>164</v>
      </c>
      <c r="C1717" s="765" t="s">
        <v>1568</v>
      </c>
      <c r="D1717" s="765">
        <v>3</v>
      </c>
      <c r="E1717" s="765" t="s">
        <v>6976</v>
      </c>
      <c r="F1717" s="765" t="s">
        <v>6977</v>
      </c>
      <c r="G1717" s="765" t="s">
        <v>6978</v>
      </c>
    </row>
    <row r="1718" spans="1:7" ht="15">
      <c r="A1718" s="765" t="s">
        <v>163</v>
      </c>
      <c r="B1718" s="765" t="s">
        <v>164</v>
      </c>
      <c r="C1718" s="765" t="s">
        <v>2262</v>
      </c>
      <c r="D1718" s="765">
        <v>1</v>
      </c>
      <c r="E1718" s="765" t="s">
        <v>6979</v>
      </c>
      <c r="F1718" s="765" t="s">
        <v>6980</v>
      </c>
      <c r="G1718" s="765" t="s">
        <v>6981</v>
      </c>
    </row>
    <row r="1719" spans="1:7" ht="15">
      <c r="A1719" s="765" t="s">
        <v>163</v>
      </c>
      <c r="B1719" s="765" t="s">
        <v>164</v>
      </c>
      <c r="C1719" s="765" t="s">
        <v>2262</v>
      </c>
      <c r="D1719" s="765">
        <v>2</v>
      </c>
      <c r="E1719" s="765" t="s">
        <v>6982</v>
      </c>
      <c r="F1719" s="765" t="s">
        <v>6983</v>
      </c>
      <c r="G1719" s="765" t="s">
        <v>6984</v>
      </c>
    </row>
    <row r="1720" spans="1:7" ht="15">
      <c r="A1720" s="765" t="s">
        <v>163</v>
      </c>
      <c r="B1720" s="765" t="s">
        <v>164</v>
      </c>
      <c r="C1720" s="765" t="s">
        <v>2262</v>
      </c>
      <c r="D1720" s="765">
        <v>3</v>
      </c>
      <c r="E1720" s="765" t="s">
        <v>6985</v>
      </c>
      <c r="F1720" s="765" t="s">
        <v>6986</v>
      </c>
      <c r="G1720" s="765" t="s">
        <v>6987</v>
      </c>
    </row>
    <row r="1721" spans="1:7" ht="15">
      <c r="A1721" s="765" t="s">
        <v>163</v>
      </c>
      <c r="B1721" s="765" t="s">
        <v>164</v>
      </c>
      <c r="C1721" s="765" t="s">
        <v>2273</v>
      </c>
      <c r="D1721" s="765">
        <v>1</v>
      </c>
      <c r="E1721" s="765" t="s">
        <v>6988</v>
      </c>
      <c r="F1721" s="765" t="s">
        <v>6989</v>
      </c>
      <c r="G1721" s="765" t="s">
        <v>6990</v>
      </c>
    </row>
    <row r="1722" spans="1:7" ht="15">
      <c r="A1722" s="765" t="s">
        <v>163</v>
      </c>
      <c r="B1722" s="765" t="s">
        <v>164</v>
      </c>
      <c r="C1722" s="765" t="s">
        <v>2273</v>
      </c>
      <c r="D1722" s="765">
        <v>2</v>
      </c>
      <c r="E1722" s="765" t="s">
        <v>6991</v>
      </c>
      <c r="F1722" s="765" t="s">
        <v>6992</v>
      </c>
      <c r="G1722" s="765" t="s">
        <v>6993</v>
      </c>
    </row>
    <row r="1723" spans="1:7" ht="15">
      <c r="A1723" s="765" t="s">
        <v>163</v>
      </c>
      <c r="B1723" s="765" t="s">
        <v>164</v>
      </c>
      <c r="C1723" s="765" t="s">
        <v>2273</v>
      </c>
      <c r="D1723" s="765">
        <v>3</v>
      </c>
      <c r="E1723" s="765" t="s">
        <v>6994</v>
      </c>
      <c r="F1723" s="765" t="s">
        <v>6995</v>
      </c>
      <c r="G1723" s="765" t="s">
        <v>6996</v>
      </c>
    </row>
    <row r="1724" spans="1:7" ht="15">
      <c r="A1724" s="765" t="s">
        <v>163</v>
      </c>
      <c r="B1724" s="765" t="s">
        <v>164</v>
      </c>
      <c r="C1724" s="765" t="s">
        <v>2284</v>
      </c>
      <c r="D1724" s="765">
        <v>1</v>
      </c>
      <c r="E1724" s="765" t="s">
        <v>6997</v>
      </c>
      <c r="F1724" s="765" t="s">
        <v>6998</v>
      </c>
      <c r="G1724" s="765" t="s">
        <v>6999</v>
      </c>
    </row>
    <row r="1725" spans="1:7" ht="15">
      <c r="A1725" s="765" t="s">
        <v>163</v>
      </c>
      <c r="B1725" s="765" t="s">
        <v>164</v>
      </c>
      <c r="C1725" s="765" t="s">
        <v>2284</v>
      </c>
      <c r="D1725" s="765">
        <v>2</v>
      </c>
      <c r="E1725" s="765" t="s">
        <v>7000</v>
      </c>
      <c r="F1725" s="765" t="s">
        <v>7001</v>
      </c>
      <c r="G1725" s="765" t="s">
        <v>7002</v>
      </c>
    </row>
    <row r="1726" spans="1:7" ht="15">
      <c r="A1726" s="765" t="s">
        <v>163</v>
      </c>
      <c r="B1726" s="765" t="s">
        <v>164</v>
      </c>
      <c r="C1726" s="765" t="s">
        <v>2284</v>
      </c>
      <c r="D1726" s="765">
        <v>3</v>
      </c>
      <c r="E1726" s="765" t="s">
        <v>7003</v>
      </c>
      <c r="F1726" s="765" t="s">
        <v>7004</v>
      </c>
      <c r="G1726" s="765" t="s">
        <v>7005</v>
      </c>
    </row>
    <row r="1727" spans="1:7" ht="15">
      <c r="A1727" s="765" t="s">
        <v>163</v>
      </c>
      <c r="B1727" s="765" t="s">
        <v>1491</v>
      </c>
      <c r="C1727" s="765" t="s">
        <v>2659</v>
      </c>
      <c r="D1727" s="765">
        <v>1</v>
      </c>
      <c r="E1727" s="765" t="s">
        <v>7006</v>
      </c>
      <c r="F1727" s="765" t="s">
        <v>7007</v>
      </c>
      <c r="G1727" s="765" t="s">
        <v>7008</v>
      </c>
    </row>
    <row r="1728" spans="1:7" ht="15">
      <c r="A1728" s="765" t="s">
        <v>163</v>
      </c>
      <c r="B1728" s="765" t="s">
        <v>1491</v>
      </c>
      <c r="C1728" s="765" t="s">
        <v>2659</v>
      </c>
      <c r="D1728" s="765">
        <v>2</v>
      </c>
      <c r="E1728" s="765" t="s">
        <v>7009</v>
      </c>
      <c r="F1728" s="765" t="s">
        <v>7010</v>
      </c>
      <c r="G1728" s="765" t="s">
        <v>7011</v>
      </c>
    </row>
    <row r="1729" spans="1:7" ht="15">
      <c r="A1729" s="765" t="s">
        <v>163</v>
      </c>
      <c r="B1729" s="765" t="s">
        <v>1491</v>
      </c>
      <c r="C1729" s="765" t="s">
        <v>2659</v>
      </c>
      <c r="D1729" s="765">
        <v>3</v>
      </c>
      <c r="E1729" s="765" t="s">
        <v>7012</v>
      </c>
      <c r="F1729" s="765" t="s">
        <v>7013</v>
      </c>
      <c r="G1729" s="765" t="s">
        <v>7014</v>
      </c>
    </row>
    <row r="1730" spans="1:7" ht="15">
      <c r="A1730" s="765" t="s">
        <v>163</v>
      </c>
      <c r="B1730" s="765" t="s">
        <v>1491</v>
      </c>
      <c r="C1730" s="765" t="s">
        <v>1568</v>
      </c>
      <c r="D1730" s="765">
        <v>1</v>
      </c>
      <c r="E1730" s="765" t="s">
        <v>7015</v>
      </c>
      <c r="F1730" s="765" t="s">
        <v>7016</v>
      </c>
      <c r="G1730" s="765" t="s">
        <v>7017</v>
      </c>
    </row>
    <row r="1731" spans="1:7" ht="15">
      <c r="A1731" s="765" t="s">
        <v>163</v>
      </c>
      <c r="B1731" s="765" t="s">
        <v>1491</v>
      </c>
      <c r="C1731" s="765" t="s">
        <v>1568</v>
      </c>
      <c r="D1731" s="765">
        <v>2</v>
      </c>
      <c r="E1731" s="765" t="s">
        <v>7018</v>
      </c>
      <c r="F1731" s="765" t="s">
        <v>7019</v>
      </c>
      <c r="G1731" s="765" t="s">
        <v>7020</v>
      </c>
    </row>
    <row r="1732" spans="1:7" ht="15">
      <c r="A1732" s="765" t="s">
        <v>163</v>
      </c>
      <c r="B1732" s="765" t="s">
        <v>1491</v>
      </c>
      <c r="C1732" s="765" t="s">
        <v>1568</v>
      </c>
      <c r="D1732" s="765">
        <v>3</v>
      </c>
      <c r="E1732" s="765" t="s">
        <v>7021</v>
      </c>
      <c r="F1732" s="765" t="s">
        <v>7022</v>
      </c>
      <c r="G1732" s="765" t="s">
        <v>7023</v>
      </c>
    </row>
    <row r="1733" spans="1:7" ht="15">
      <c r="A1733" s="765" t="s">
        <v>163</v>
      </c>
      <c r="B1733" s="765" t="s">
        <v>1491</v>
      </c>
      <c r="C1733" s="765" t="s">
        <v>2262</v>
      </c>
      <c r="D1733" s="765">
        <v>1</v>
      </c>
      <c r="E1733" s="765" t="s">
        <v>7024</v>
      </c>
      <c r="F1733" s="765" t="s">
        <v>7025</v>
      </c>
      <c r="G1733" s="765" t="s">
        <v>7026</v>
      </c>
    </row>
    <row r="1734" spans="1:7" ht="15">
      <c r="A1734" s="765" t="s">
        <v>163</v>
      </c>
      <c r="B1734" s="765" t="s">
        <v>1491</v>
      </c>
      <c r="C1734" s="765" t="s">
        <v>2262</v>
      </c>
      <c r="D1734" s="765">
        <v>2</v>
      </c>
      <c r="E1734" s="765" t="s">
        <v>7027</v>
      </c>
      <c r="F1734" s="765" t="s">
        <v>7028</v>
      </c>
      <c r="G1734" s="765" t="s">
        <v>7029</v>
      </c>
    </row>
    <row r="1735" spans="1:7" ht="15">
      <c r="A1735" s="765" t="s">
        <v>163</v>
      </c>
      <c r="B1735" s="765" t="s">
        <v>1491</v>
      </c>
      <c r="C1735" s="765" t="s">
        <v>2262</v>
      </c>
      <c r="D1735" s="765">
        <v>3</v>
      </c>
      <c r="E1735" s="765" t="s">
        <v>7030</v>
      </c>
      <c r="F1735" s="765" t="s">
        <v>7031</v>
      </c>
      <c r="G1735" s="765" t="s">
        <v>7032</v>
      </c>
    </row>
    <row r="1736" spans="1:7" ht="15">
      <c r="A1736" s="765" t="s">
        <v>163</v>
      </c>
      <c r="B1736" s="765" t="s">
        <v>1491</v>
      </c>
      <c r="C1736" s="765" t="s">
        <v>2273</v>
      </c>
      <c r="D1736" s="765">
        <v>1</v>
      </c>
      <c r="E1736" s="765" t="s">
        <v>7033</v>
      </c>
      <c r="F1736" s="765" t="s">
        <v>7034</v>
      </c>
      <c r="G1736" s="765" t="s">
        <v>7035</v>
      </c>
    </row>
    <row r="1737" spans="1:7" ht="15">
      <c r="A1737" s="765" t="s">
        <v>163</v>
      </c>
      <c r="B1737" s="765" t="s">
        <v>1491</v>
      </c>
      <c r="C1737" s="765" t="s">
        <v>2273</v>
      </c>
      <c r="D1737" s="765">
        <v>2</v>
      </c>
      <c r="E1737" s="765" t="s">
        <v>7036</v>
      </c>
      <c r="F1737" s="765" t="s">
        <v>7037</v>
      </c>
      <c r="G1737" s="765" t="s">
        <v>7038</v>
      </c>
    </row>
    <row r="1738" spans="1:7" ht="15">
      <c r="A1738" s="765" t="s">
        <v>163</v>
      </c>
      <c r="B1738" s="765" t="s">
        <v>1491</v>
      </c>
      <c r="C1738" s="765" t="s">
        <v>2273</v>
      </c>
      <c r="D1738" s="765">
        <v>3</v>
      </c>
      <c r="E1738" s="765" t="s">
        <v>7039</v>
      </c>
      <c r="F1738" s="765" t="s">
        <v>7040</v>
      </c>
      <c r="G1738" s="765" t="s">
        <v>7041</v>
      </c>
    </row>
    <row r="1739" spans="1:7" ht="15">
      <c r="A1739" s="765" t="s">
        <v>163</v>
      </c>
      <c r="B1739" s="765" t="s">
        <v>1491</v>
      </c>
      <c r="C1739" s="765" t="s">
        <v>2284</v>
      </c>
      <c r="D1739" s="765">
        <v>1</v>
      </c>
      <c r="E1739" s="765" t="s">
        <v>7042</v>
      </c>
      <c r="F1739" s="765" t="s">
        <v>7043</v>
      </c>
      <c r="G1739" s="765" t="s">
        <v>7044</v>
      </c>
    </row>
    <row r="1740" spans="1:7" ht="15">
      <c r="A1740" s="765" t="s">
        <v>163</v>
      </c>
      <c r="B1740" s="765" t="s">
        <v>1491</v>
      </c>
      <c r="C1740" s="765" t="s">
        <v>2284</v>
      </c>
      <c r="D1740" s="765">
        <v>2</v>
      </c>
      <c r="E1740" s="765" t="s">
        <v>7045</v>
      </c>
      <c r="F1740" s="765" t="s">
        <v>7046</v>
      </c>
      <c r="G1740" s="765" t="s">
        <v>7047</v>
      </c>
    </row>
    <row r="1741" spans="1:7" ht="15">
      <c r="A1741" s="765" t="s">
        <v>163</v>
      </c>
      <c r="B1741" s="765" t="s">
        <v>1491</v>
      </c>
      <c r="C1741" s="765" t="s">
        <v>2284</v>
      </c>
      <c r="D1741" s="765">
        <v>3</v>
      </c>
      <c r="E1741" s="765" t="s">
        <v>7048</v>
      </c>
      <c r="F1741" s="765" t="s">
        <v>7049</v>
      </c>
      <c r="G1741" s="765" t="s">
        <v>7050</v>
      </c>
    </row>
    <row r="1742" spans="1:7" ht="15">
      <c r="A1742" s="765" t="s">
        <v>163</v>
      </c>
      <c r="B1742" s="765" t="s">
        <v>166</v>
      </c>
      <c r="C1742" s="765" t="s">
        <v>2659</v>
      </c>
      <c r="D1742" s="765">
        <v>1</v>
      </c>
      <c r="E1742" s="765" t="s">
        <v>7051</v>
      </c>
      <c r="F1742" s="765" t="s">
        <v>7052</v>
      </c>
      <c r="G1742" s="765" t="s">
        <v>7053</v>
      </c>
    </row>
    <row r="1743" spans="1:7" ht="15">
      <c r="A1743" s="765" t="s">
        <v>163</v>
      </c>
      <c r="B1743" s="765" t="s">
        <v>166</v>
      </c>
      <c r="C1743" s="765" t="s">
        <v>2659</v>
      </c>
      <c r="D1743" s="765">
        <v>2</v>
      </c>
      <c r="E1743" s="765" t="s">
        <v>7054</v>
      </c>
      <c r="F1743" s="765" t="s">
        <v>7055</v>
      </c>
      <c r="G1743" s="765" t="s">
        <v>7056</v>
      </c>
    </row>
    <row r="1744" spans="1:7" ht="15">
      <c r="A1744" s="765" t="s">
        <v>163</v>
      </c>
      <c r="B1744" s="765" t="s">
        <v>166</v>
      </c>
      <c r="C1744" s="765" t="s">
        <v>2659</v>
      </c>
      <c r="D1744" s="765">
        <v>3</v>
      </c>
      <c r="E1744" s="765" t="s">
        <v>7057</v>
      </c>
      <c r="F1744" s="765" t="s">
        <v>7058</v>
      </c>
      <c r="G1744" s="765" t="s">
        <v>7059</v>
      </c>
    </row>
    <row r="1745" spans="1:7" ht="15">
      <c r="A1745" s="765" t="s">
        <v>163</v>
      </c>
      <c r="B1745" s="765" t="s">
        <v>166</v>
      </c>
      <c r="C1745" s="765" t="s">
        <v>1568</v>
      </c>
      <c r="D1745" s="765">
        <v>1</v>
      </c>
      <c r="E1745" s="765" t="s">
        <v>7060</v>
      </c>
      <c r="F1745" s="765" t="s">
        <v>7061</v>
      </c>
      <c r="G1745" s="765" t="s">
        <v>7062</v>
      </c>
    </row>
    <row r="1746" spans="1:7" ht="15">
      <c r="A1746" s="765" t="s">
        <v>163</v>
      </c>
      <c r="B1746" s="765" t="s">
        <v>166</v>
      </c>
      <c r="C1746" s="765" t="s">
        <v>1568</v>
      </c>
      <c r="D1746" s="765">
        <v>2</v>
      </c>
      <c r="E1746" s="765" t="s">
        <v>7063</v>
      </c>
      <c r="F1746" s="765" t="s">
        <v>7064</v>
      </c>
      <c r="G1746" s="765" t="s">
        <v>7065</v>
      </c>
    </row>
    <row r="1747" spans="1:7" ht="15">
      <c r="A1747" s="765" t="s">
        <v>163</v>
      </c>
      <c r="B1747" s="765" t="s">
        <v>166</v>
      </c>
      <c r="C1747" s="765" t="s">
        <v>1568</v>
      </c>
      <c r="D1747" s="765">
        <v>3</v>
      </c>
      <c r="E1747" s="765" t="s">
        <v>7066</v>
      </c>
      <c r="F1747" s="765" t="s">
        <v>7067</v>
      </c>
      <c r="G1747" s="765" t="s">
        <v>7068</v>
      </c>
    </row>
    <row r="1748" spans="1:7" ht="15">
      <c r="A1748" s="765" t="s">
        <v>163</v>
      </c>
      <c r="B1748" s="765" t="s">
        <v>166</v>
      </c>
      <c r="C1748" s="765" t="s">
        <v>2262</v>
      </c>
      <c r="D1748" s="765">
        <v>1</v>
      </c>
      <c r="E1748" s="765" t="s">
        <v>7069</v>
      </c>
      <c r="F1748" s="765" t="s">
        <v>7070</v>
      </c>
      <c r="G1748" s="765" t="s">
        <v>7071</v>
      </c>
    </row>
    <row r="1749" spans="1:7" ht="15">
      <c r="A1749" s="765" t="s">
        <v>163</v>
      </c>
      <c r="B1749" s="765" t="s">
        <v>166</v>
      </c>
      <c r="C1749" s="765" t="s">
        <v>2262</v>
      </c>
      <c r="D1749" s="765">
        <v>2</v>
      </c>
      <c r="E1749" s="765" t="s">
        <v>7072</v>
      </c>
      <c r="F1749" s="765" t="s">
        <v>7073</v>
      </c>
      <c r="G1749" s="765" t="s">
        <v>7074</v>
      </c>
    </row>
    <row r="1750" spans="1:7" ht="15">
      <c r="A1750" s="765" t="s">
        <v>163</v>
      </c>
      <c r="B1750" s="765" t="s">
        <v>166</v>
      </c>
      <c r="C1750" s="765" t="s">
        <v>2262</v>
      </c>
      <c r="D1750" s="765">
        <v>3</v>
      </c>
      <c r="E1750" s="765" t="s">
        <v>7075</v>
      </c>
      <c r="F1750" s="765" t="s">
        <v>7076</v>
      </c>
      <c r="G1750" s="765" t="s">
        <v>7077</v>
      </c>
    </row>
    <row r="1751" spans="1:7" ht="15">
      <c r="A1751" s="765" t="s">
        <v>163</v>
      </c>
      <c r="B1751" s="765" t="s">
        <v>166</v>
      </c>
      <c r="C1751" s="765" t="s">
        <v>2273</v>
      </c>
      <c r="D1751" s="765">
        <v>1</v>
      </c>
      <c r="E1751" s="765" t="s">
        <v>7078</v>
      </c>
      <c r="F1751" s="765" t="s">
        <v>7079</v>
      </c>
      <c r="G1751" s="765" t="s">
        <v>7080</v>
      </c>
    </row>
    <row r="1752" spans="1:7" ht="15">
      <c r="A1752" s="765" t="s">
        <v>163</v>
      </c>
      <c r="B1752" s="765" t="s">
        <v>166</v>
      </c>
      <c r="C1752" s="765" t="s">
        <v>2273</v>
      </c>
      <c r="D1752" s="765">
        <v>2</v>
      </c>
      <c r="E1752" s="765" t="s">
        <v>7081</v>
      </c>
      <c r="F1752" s="765" t="s">
        <v>7082</v>
      </c>
      <c r="G1752" s="765" t="s">
        <v>7083</v>
      </c>
    </row>
    <row r="1753" spans="1:7" ht="15">
      <c r="A1753" s="765" t="s">
        <v>163</v>
      </c>
      <c r="B1753" s="765" t="s">
        <v>166</v>
      </c>
      <c r="C1753" s="765" t="s">
        <v>2273</v>
      </c>
      <c r="D1753" s="765">
        <v>3</v>
      </c>
      <c r="E1753" s="765" t="s">
        <v>7084</v>
      </c>
      <c r="F1753" s="765" t="s">
        <v>7085</v>
      </c>
      <c r="G1753" s="765" t="s">
        <v>7086</v>
      </c>
    </row>
    <row r="1754" spans="1:7" ht="15">
      <c r="A1754" s="765" t="s">
        <v>163</v>
      </c>
      <c r="B1754" s="765" t="s">
        <v>166</v>
      </c>
      <c r="C1754" s="765" t="s">
        <v>2284</v>
      </c>
      <c r="D1754" s="765">
        <v>1</v>
      </c>
      <c r="E1754" s="765" t="s">
        <v>7087</v>
      </c>
      <c r="F1754" s="765" t="s">
        <v>7088</v>
      </c>
      <c r="G1754" s="765" t="s">
        <v>7089</v>
      </c>
    </row>
    <row r="1755" spans="1:7" ht="15">
      <c r="A1755" s="765" t="s">
        <v>163</v>
      </c>
      <c r="B1755" s="765" t="s">
        <v>166</v>
      </c>
      <c r="C1755" s="765" t="s">
        <v>2284</v>
      </c>
      <c r="D1755" s="765">
        <v>2</v>
      </c>
      <c r="E1755" s="765" t="s">
        <v>7090</v>
      </c>
      <c r="F1755" s="765" t="s">
        <v>7091</v>
      </c>
      <c r="G1755" s="765" t="s">
        <v>7092</v>
      </c>
    </row>
    <row r="1756" spans="1:7" ht="15">
      <c r="A1756" s="765" t="s">
        <v>163</v>
      </c>
      <c r="B1756" s="765" t="s">
        <v>166</v>
      </c>
      <c r="C1756" s="765" t="s">
        <v>2284</v>
      </c>
      <c r="D1756" s="765">
        <v>3</v>
      </c>
      <c r="E1756" s="765" t="s">
        <v>7093</v>
      </c>
      <c r="F1756" s="765" t="s">
        <v>7094</v>
      </c>
      <c r="G1756" s="765" t="s">
        <v>7095</v>
      </c>
    </row>
    <row r="1757" spans="1:7" ht="15">
      <c r="A1757" s="765" t="s">
        <v>163</v>
      </c>
      <c r="B1757" s="765" t="s">
        <v>167</v>
      </c>
      <c r="C1757" s="765" t="s">
        <v>2659</v>
      </c>
      <c r="D1757" s="765">
        <v>1</v>
      </c>
      <c r="E1757" s="765" t="s">
        <v>7096</v>
      </c>
      <c r="F1757" s="765" t="s">
        <v>7097</v>
      </c>
      <c r="G1757" s="765" t="s">
        <v>7098</v>
      </c>
    </row>
    <row r="1758" spans="1:7" ht="15">
      <c r="A1758" s="765" t="s">
        <v>163</v>
      </c>
      <c r="B1758" s="765" t="s">
        <v>167</v>
      </c>
      <c r="C1758" s="765" t="s">
        <v>2659</v>
      </c>
      <c r="D1758" s="765">
        <v>2</v>
      </c>
      <c r="E1758" s="765" t="s">
        <v>7099</v>
      </c>
      <c r="F1758" s="765" t="s">
        <v>7100</v>
      </c>
      <c r="G1758" s="765" t="s">
        <v>7101</v>
      </c>
    </row>
    <row r="1759" spans="1:7" ht="15">
      <c r="A1759" s="765" t="s">
        <v>163</v>
      </c>
      <c r="B1759" s="765" t="s">
        <v>167</v>
      </c>
      <c r="C1759" s="765" t="s">
        <v>2659</v>
      </c>
      <c r="D1759" s="765">
        <v>3</v>
      </c>
      <c r="E1759" s="765" t="s">
        <v>7102</v>
      </c>
      <c r="F1759" s="765" t="s">
        <v>7103</v>
      </c>
      <c r="G1759" s="765" t="s">
        <v>7104</v>
      </c>
    </row>
    <row r="1760" spans="1:7" ht="15">
      <c r="A1760" s="765" t="s">
        <v>163</v>
      </c>
      <c r="B1760" s="765" t="s">
        <v>167</v>
      </c>
      <c r="C1760" s="765" t="s">
        <v>1568</v>
      </c>
      <c r="D1760" s="765">
        <v>1</v>
      </c>
      <c r="E1760" s="765" t="s">
        <v>7105</v>
      </c>
      <c r="F1760" s="765" t="s">
        <v>7106</v>
      </c>
      <c r="G1760" s="765" t="s">
        <v>7107</v>
      </c>
    </row>
    <row r="1761" spans="1:7" ht="15">
      <c r="A1761" s="765" t="s">
        <v>163</v>
      </c>
      <c r="B1761" s="765" t="s">
        <v>167</v>
      </c>
      <c r="C1761" s="765" t="s">
        <v>1568</v>
      </c>
      <c r="D1761" s="765">
        <v>2</v>
      </c>
      <c r="E1761" s="765" t="s">
        <v>7108</v>
      </c>
      <c r="F1761" s="765" t="s">
        <v>7109</v>
      </c>
      <c r="G1761" s="765" t="s">
        <v>7110</v>
      </c>
    </row>
    <row r="1762" spans="1:7" ht="15">
      <c r="A1762" s="765" t="s">
        <v>163</v>
      </c>
      <c r="B1762" s="765" t="s">
        <v>167</v>
      </c>
      <c r="C1762" s="765" t="s">
        <v>1568</v>
      </c>
      <c r="D1762" s="765">
        <v>3</v>
      </c>
      <c r="E1762" s="765" t="s">
        <v>7111</v>
      </c>
      <c r="F1762" s="765" t="s">
        <v>7112</v>
      </c>
      <c r="G1762" s="765" t="s">
        <v>7113</v>
      </c>
    </row>
    <row r="1763" spans="1:7" ht="15">
      <c r="A1763" s="765" t="s">
        <v>163</v>
      </c>
      <c r="B1763" s="765" t="s">
        <v>167</v>
      </c>
      <c r="C1763" s="765" t="s">
        <v>2262</v>
      </c>
      <c r="D1763" s="765">
        <v>1</v>
      </c>
      <c r="E1763" s="765" t="s">
        <v>7114</v>
      </c>
      <c r="F1763" s="765" t="s">
        <v>7115</v>
      </c>
      <c r="G1763" s="765" t="s">
        <v>7116</v>
      </c>
    </row>
    <row r="1764" spans="1:7" ht="15">
      <c r="A1764" s="765" t="s">
        <v>163</v>
      </c>
      <c r="B1764" s="765" t="s">
        <v>167</v>
      </c>
      <c r="C1764" s="765" t="s">
        <v>2262</v>
      </c>
      <c r="D1764" s="765">
        <v>2</v>
      </c>
      <c r="E1764" s="765" t="s">
        <v>7117</v>
      </c>
      <c r="F1764" s="765"/>
      <c r="G1764" s="765"/>
    </row>
    <row r="1765" spans="1:7" ht="15">
      <c r="A1765" s="765" t="s">
        <v>163</v>
      </c>
      <c r="B1765" s="765" t="s">
        <v>167</v>
      </c>
      <c r="C1765" s="765" t="s">
        <v>2262</v>
      </c>
      <c r="D1765" s="765">
        <v>3</v>
      </c>
      <c r="E1765" s="765" t="s">
        <v>7118</v>
      </c>
      <c r="F1765" s="765"/>
      <c r="G1765" s="765"/>
    </row>
    <row r="1766" spans="1:7" ht="15">
      <c r="A1766" s="765" t="s">
        <v>163</v>
      </c>
      <c r="B1766" s="765" t="s">
        <v>167</v>
      </c>
      <c r="C1766" s="765" t="s">
        <v>2273</v>
      </c>
      <c r="D1766" s="765">
        <v>1</v>
      </c>
      <c r="E1766" s="765" t="s">
        <v>7119</v>
      </c>
      <c r="F1766" s="765"/>
      <c r="G1766" s="765"/>
    </row>
    <row r="1767" spans="1:7" ht="15">
      <c r="A1767" s="765" t="s">
        <v>163</v>
      </c>
      <c r="B1767" s="765" t="s">
        <v>167</v>
      </c>
      <c r="C1767" s="765" t="s">
        <v>2273</v>
      </c>
      <c r="D1767" s="765">
        <v>2</v>
      </c>
      <c r="E1767" s="765" t="s">
        <v>7120</v>
      </c>
      <c r="F1767" s="765" t="s">
        <v>7121</v>
      </c>
      <c r="G1767" s="765" t="s">
        <v>7122</v>
      </c>
    </row>
    <row r="1768" spans="1:7" ht="15">
      <c r="A1768" s="765" t="s">
        <v>163</v>
      </c>
      <c r="B1768" s="765" t="s">
        <v>167</v>
      </c>
      <c r="C1768" s="765" t="s">
        <v>2273</v>
      </c>
      <c r="D1768" s="765">
        <v>3</v>
      </c>
      <c r="E1768" s="765" t="s">
        <v>7123</v>
      </c>
      <c r="F1768" s="765" t="s">
        <v>7124</v>
      </c>
      <c r="G1768" s="765" t="s">
        <v>7125</v>
      </c>
    </row>
    <row r="1769" spans="1:7" ht="15">
      <c r="A1769" s="765" t="s">
        <v>163</v>
      </c>
      <c r="B1769" s="765" t="s">
        <v>167</v>
      </c>
      <c r="C1769" s="765" t="s">
        <v>2284</v>
      </c>
      <c r="D1769" s="765">
        <v>1</v>
      </c>
      <c r="E1769" s="765" t="s">
        <v>7126</v>
      </c>
      <c r="F1769" s="765" t="s">
        <v>7127</v>
      </c>
      <c r="G1769" s="765" t="s">
        <v>7128</v>
      </c>
    </row>
    <row r="1770" spans="1:7" ht="15">
      <c r="A1770" s="765" t="s">
        <v>163</v>
      </c>
      <c r="B1770" s="765" t="s">
        <v>167</v>
      </c>
      <c r="C1770" s="765" t="s">
        <v>2284</v>
      </c>
      <c r="D1770" s="765">
        <v>2</v>
      </c>
      <c r="E1770" s="765" t="s">
        <v>7129</v>
      </c>
      <c r="F1770" s="765" t="s">
        <v>7130</v>
      </c>
      <c r="G1770" s="765" t="s">
        <v>7131</v>
      </c>
    </row>
    <row r="1771" spans="1:7" ht="15">
      <c r="A1771" s="765" t="s">
        <v>163</v>
      </c>
      <c r="B1771" s="765" t="s">
        <v>167</v>
      </c>
      <c r="C1771" s="765" t="s">
        <v>2284</v>
      </c>
      <c r="D1771" s="765">
        <v>3</v>
      </c>
      <c r="E1771" s="765" t="s">
        <v>7132</v>
      </c>
      <c r="F1771" s="765" t="s">
        <v>7133</v>
      </c>
      <c r="G1771" s="765" t="s">
        <v>7134</v>
      </c>
    </row>
    <row r="1772" spans="1:7" ht="15">
      <c r="A1772" s="765" t="s">
        <v>163</v>
      </c>
      <c r="B1772" s="765" t="s">
        <v>1492</v>
      </c>
      <c r="C1772" s="765" t="s">
        <v>2659</v>
      </c>
      <c r="D1772" s="765">
        <v>1</v>
      </c>
      <c r="E1772" s="765" t="s">
        <v>7135</v>
      </c>
      <c r="F1772" s="765" t="s">
        <v>7136</v>
      </c>
      <c r="G1772" s="765" t="s">
        <v>7137</v>
      </c>
    </row>
    <row r="1773" spans="1:7" ht="15">
      <c r="A1773" s="765" t="s">
        <v>163</v>
      </c>
      <c r="B1773" s="765" t="s">
        <v>1492</v>
      </c>
      <c r="C1773" s="765" t="s">
        <v>2659</v>
      </c>
      <c r="D1773" s="765">
        <v>2</v>
      </c>
      <c r="E1773" s="765" t="s">
        <v>7138</v>
      </c>
      <c r="F1773" s="765" t="s">
        <v>7139</v>
      </c>
      <c r="G1773" s="765" t="s">
        <v>7140</v>
      </c>
    </row>
    <row r="1774" spans="1:7" ht="15">
      <c r="A1774" s="765" t="s">
        <v>163</v>
      </c>
      <c r="B1774" s="765" t="s">
        <v>1492</v>
      </c>
      <c r="C1774" s="765" t="s">
        <v>2659</v>
      </c>
      <c r="D1774" s="765">
        <v>3</v>
      </c>
      <c r="E1774" s="765" t="s">
        <v>7141</v>
      </c>
      <c r="F1774" s="765" t="s">
        <v>7142</v>
      </c>
      <c r="G1774" s="765" t="s">
        <v>7143</v>
      </c>
    </row>
    <row r="1775" spans="1:7" ht="15">
      <c r="A1775" s="765" t="s">
        <v>163</v>
      </c>
      <c r="B1775" s="765" t="s">
        <v>1492</v>
      </c>
      <c r="C1775" s="765" t="s">
        <v>1568</v>
      </c>
      <c r="D1775" s="765">
        <v>1</v>
      </c>
      <c r="E1775" s="765" t="s">
        <v>7144</v>
      </c>
      <c r="F1775" s="765"/>
      <c r="G1775" s="765"/>
    </row>
    <row r="1776" spans="1:7" ht="15">
      <c r="A1776" s="765" t="s">
        <v>163</v>
      </c>
      <c r="B1776" s="765" t="s">
        <v>1492</v>
      </c>
      <c r="C1776" s="765" t="s">
        <v>1568</v>
      </c>
      <c r="D1776" s="765">
        <v>2</v>
      </c>
      <c r="E1776" s="765" t="s">
        <v>7145</v>
      </c>
      <c r="F1776" s="765"/>
      <c r="G1776" s="765"/>
    </row>
    <row r="1777" spans="1:7" ht="15">
      <c r="A1777" s="765" t="s">
        <v>163</v>
      </c>
      <c r="B1777" s="765" t="s">
        <v>1492</v>
      </c>
      <c r="C1777" s="765" t="s">
        <v>1568</v>
      </c>
      <c r="D1777" s="765">
        <v>3</v>
      </c>
      <c r="E1777" s="765" t="s">
        <v>7146</v>
      </c>
      <c r="F1777" s="765"/>
      <c r="G1777" s="765"/>
    </row>
    <row r="1778" spans="1:7" ht="15">
      <c r="A1778" s="765" t="s">
        <v>163</v>
      </c>
      <c r="B1778" s="765" t="s">
        <v>1492</v>
      </c>
      <c r="C1778" s="765" t="s">
        <v>2262</v>
      </c>
      <c r="D1778" s="765">
        <v>1</v>
      </c>
      <c r="E1778" s="765" t="s">
        <v>7147</v>
      </c>
      <c r="F1778" s="765" t="s">
        <v>7148</v>
      </c>
      <c r="G1778" s="765" t="s">
        <v>7149</v>
      </c>
    </row>
    <row r="1779" spans="1:7" ht="15">
      <c r="A1779" s="765" t="s">
        <v>163</v>
      </c>
      <c r="B1779" s="765" t="s">
        <v>1492</v>
      </c>
      <c r="C1779" s="765" t="s">
        <v>2262</v>
      </c>
      <c r="D1779" s="765">
        <v>2</v>
      </c>
      <c r="E1779" s="765" t="s">
        <v>7150</v>
      </c>
      <c r="F1779" s="765"/>
      <c r="G1779" s="765"/>
    </row>
    <row r="1780" spans="1:7" ht="15">
      <c r="A1780" s="765" t="s">
        <v>163</v>
      </c>
      <c r="B1780" s="765" t="s">
        <v>1492</v>
      </c>
      <c r="C1780" s="765" t="s">
        <v>2262</v>
      </c>
      <c r="D1780" s="765">
        <v>3</v>
      </c>
      <c r="E1780" s="765" t="s">
        <v>7151</v>
      </c>
      <c r="F1780" s="765" t="s">
        <v>7152</v>
      </c>
      <c r="G1780" s="765" t="s">
        <v>7153</v>
      </c>
    </row>
    <row r="1781" spans="1:7" ht="15">
      <c r="A1781" s="765" t="s">
        <v>163</v>
      </c>
      <c r="B1781" s="765" t="s">
        <v>1492</v>
      </c>
      <c r="C1781" s="765" t="s">
        <v>2273</v>
      </c>
      <c r="D1781" s="765">
        <v>1</v>
      </c>
      <c r="E1781" s="765" t="s">
        <v>7154</v>
      </c>
      <c r="F1781" s="765"/>
      <c r="G1781" s="765"/>
    </row>
    <row r="1782" spans="1:7" ht="15">
      <c r="A1782" s="765" t="s">
        <v>163</v>
      </c>
      <c r="B1782" s="765" t="s">
        <v>1492</v>
      </c>
      <c r="C1782" s="765" t="s">
        <v>2273</v>
      </c>
      <c r="D1782" s="765">
        <v>2</v>
      </c>
      <c r="E1782" s="765" t="s">
        <v>7155</v>
      </c>
      <c r="F1782" s="765" t="s">
        <v>7156</v>
      </c>
      <c r="G1782" s="765" t="s">
        <v>7157</v>
      </c>
    </row>
    <row r="1783" spans="1:7" ht="15">
      <c r="A1783" s="765" t="s">
        <v>163</v>
      </c>
      <c r="B1783" s="765" t="s">
        <v>1492</v>
      </c>
      <c r="C1783" s="765" t="s">
        <v>2273</v>
      </c>
      <c r="D1783" s="765">
        <v>3</v>
      </c>
      <c r="E1783" s="765" t="s">
        <v>7158</v>
      </c>
      <c r="F1783" s="765"/>
      <c r="G1783" s="765"/>
    </row>
    <row r="1784" spans="1:7" ht="15">
      <c r="A1784" s="765" t="s">
        <v>163</v>
      </c>
      <c r="B1784" s="765" t="s">
        <v>1492</v>
      </c>
      <c r="C1784" s="765" t="s">
        <v>2284</v>
      </c>
      <c r="D1784" s="765">
        <v>1</v>
      </c>
      <c r="E1784" s="765" t="s">
        <v>7159</v>
      </c>
      <c r="F1784" s="765" t="s">
        <v>7160</v>
      </c>
      <c r="G1784" s="765" t="s">
        <v>7161</v>
      </c>
    </row>
    <row r="1785" spans="1:7" ht="15">
      <c r="A1785" s="765" t="s">
        <v>163</v>
      </c>
      <c r="B1785" s="765" t="s">
        <v>1492</v>
      </c>
      <c r="C1785" s="765" t="s">
        <v>2284</v>
      </c>
      <c r="D1785" s="765">
        <v>2</v>
      </c>
      <c r="E1785" s="765" t="s">
        <v>7162</v>
      </c>
      <c r="F1785" s="765"/>
      <c r="G1785" s="765"/>
    </row>
    <row r="1786" spans="1:7" ht="15">
      <c r="A1786" s="765" t="s">
        <v>163</v>
      </c>
      <c r="B1786" s="765" t="s">
        <v>1492</v>
      </c>
      <c r="C1786" s="765" t="s">
        <v>2284</v>
      </c>
      <c r="D1786" s="765">
        <v>3</v>
      </c>
      <c r="E1786" s="765" t="s">
        <v>7163</v>
      </c>
      <c r="F1786" s="765"/>
      <c r="G1786" s="765"/>
    </row>
    <row r="1787" spans="1:7" ht="15">
      <c r="A1787" s="765" t="s">
        <v>169</v>
      </c>
      <c r="B1787" s="765" t="s">
        <v>170</v>
      </c>
      <c r="C1787" s="765" t="s">
        <v>2659</v>
      </c>
      <c r="D1787" s="765">
        <v>1</v>
      </c>
      <c r="E1787" s="765" t="s">
        <v>7164</v>
      </c>
      <c r="F1787" s="765"/>
      <c r="G1787" s="765"/>
    </row>
    <row r="1788" spans="1:7" ht="15">
      <c r="A1788" s="765" t="s">
        <v>169</v>
      </c>
      <c r="B1788" s="765" t="s">
        <v>170</v>
      </c>
      <c r="C1788" s="765" t="s">
        <v>2659</v>
      </c>
      <c r="D1788" s="765">
        <v>2</v>
      </c>
      <c r="E1788" s="765" t="s">
        <v>7165</v>
      </c>
      <c r="F1788" s="765" t="s">
        <v>7166</v>
      </c>
      <c r="G1788" s="765" t="s">
        <v>7167</v>
      </c>
    </row>
    <row r="1789" spans="1:7" ht="15">
      <c r="A1789" s="765" t="s">
        <v>169</v>
      </c>
      <c r="B1789" s="765" t="s">
        <v>170</v>
      </c>
      <c r="C1789" s="765" t="s">
        <v>2659</v>
      </c>
      <c r="D1789" s="765">
        <v>3</v>
      </c>
      <c r="E1789" s="765" t="s">
        <v>7168</v>
      </c>
      <c r="F1789" s="765"/>
      <c r="G1789" s="765"/>
    </row>
    <row r="1790" spans="1:7" ht="15">
      <c r="A1790" s="765" t="s">
        <v>169</v>
      </c>
      <c r="B1790" s="765" t="s">
        <v>170</v>
      </c>
      <c r="C1790" s="765" t="s">
        <v>1568</v>
      </c>
      <c r="D1790" s="765">
        <v>1</v>
      </c>
      <c r="E1790" s="765" t="s">
        <v>7169</v>
      </c>
      <c r="F1790" s="765" t="s">
        <v>7170</v>
      </c>
      <c r="G1790" s="765" t="s">
        <v>7171</v>
      </c>
    </row>
    <row r="1791" spans="1:7" ht="15">
      <c r="A1791" s="765" t="s">
        <v>169</v>
      </c>
      <c r="B1791" s="765" t="s">
        <v>170</v>
      </c>
      <c r="C1791" s="765" t="s">
        <v>1568</v>
      </c>
      <c r="D1791" s="765">
        <v>2</v>
      </c>
      <c r="E1791" s="765" t="s">
        <v>7172</v>
      </c>
      <c r="F1791" s="765"/>
      <c r="G1791" s="765"/>
    </row>
    <row r="1792" spans="1:7" ht="15">
      <c r="A1792" s="765" t="s">
        <v>169</v>
      </c>
      <c r="B1792" s="765" t="s">
        <v>170</v>
      </c>
      <c r="C1792" s="765" t="s">
        <v>1568</v>
      </c>
      <c r="D1792" s="765">
        <v>3</v>
      </c>
      <c r="E1792" s="765" t="s">
        <v>7173</v>
      </c>
      <c r="F1792" s="765" t="s">
        <v>7174</v>
      </c>
      <c r="G1792" s="765" t="s">
        <v>7175</v>
      </c>
    </row>
    <row r="1793" spans="1:7" ht="15">
      <c r="A1793" s="765" t="s">
        <v>169</v>
      </c>
      <c r="B1793" s="765" t="s">
        <v>170</v>
      </c>
      <c r="C1793" s="765" t="s">
        <v>2262</v>
      </c>
      <c r="D1793" s="765">
        <v>1</v>
      </c>
      <c r="E1793" s="765" t="s">
        <v>7176</v>
      </c>
      <c r="F1793" s="765"/>
      <c r="G1793" s="765"/>
    </row>
    <row r="1794" spans="1:7" ht="15">
      <c r="A1794" s="765" t="s">
        <v>169</v>
      </c>
      <c r="B1794" s="765" t="s">
        <v>170</v>
      </c>
      <c r="C1794" s="765" t="s">
        <v>2262</v>
      </c>
      <c r="D1794" s="765">
        <v>2</v>
      </c>
      <c r="E1794" s="765" t="s">
        <v>7177</v>
      </c>
      <c r="F1794" s="765" t="s">
        <v>7178</v>
      </c>
      <c r="G1794" s="765" t="s">
        <v>7179</v>
      </c>
    </row>
    <row r="1795" spans="1:7" ht="15">
      <c r="A1795" s="765" t="s">
        <v>169</v>
      </c>
      <c r="B1795" s="765" t="s">
        <v>170</v>
      </c>
      <c r="C1795" s="765" t="s">
        <v>2262</v>
      </c>
      <c r="D1795" s="765">
        <v>3</v>
      </c>
      <c r="E1795" s="765" t="s">
        <v>7180</v>
      </c>
      <c r="F1795" s="765"/>
      <c r="G1795" s="765"/>
    </row>
    <row r="1796" spans="1:7" ht="15">
      <c r="A1796" s="765" t="s">
        <v>169</v>
      </c>
      <c r="B1796" s="765" t="s">
        <v>170</v>
      </c>
      <c r="C1796" s="765" t="s">
        <v>2273</v>
      </c>
      <c r="D1796" s="765">
        <v>1</v>
      </c>
      <c r="E1796" s="765" t="s">
        <v>7181</v>
      </c>
      <c r="F1796" s="765"/>
      <c r="G1796" s="765"/>
    </row>
    <row r="1797" spans="1:7" ht="15">
      <c r="A1797" s="765" t="s">
        <v>169</v>
      </c>
      <c r="B1797" s="765" t="s">
        <v>170</v>
      </c>
      <c r="C1797" s="765" t="s">
        <v>2273</v>
      </c>
      <c r="D1797" s="765">
        <v>2</v>
      </c>
      <c r="E1797" s="765" t="s">
        <v>7182</v>
      </c>
      <c r="F1797" s="765"/>
      <c r="G1797" s="765"/>
    </row>
    <row r="1798" spans="1:7" ht="15">
      <c r="A1798" s="765" t="s">
        <v>169</v>
      </c>
      <c r="B1798" s="765" t="s">
        <v>170</v>
      </c>
      <c r="C1798" s="765" t="s">
        <v>2273</v>
      </c>
      <c r="D1798" s="765">
        <v>3</v>
      </c>
      <c r="E1798" s="765" t="s">
        <v>7183</v>
      </c>
      <c r="F1798" s="765" t="s">
        <v>7184</v>
      </c>
      <c r="G1798" s="765" t="s">
        <v>7185</v>
      </c>
    </row>
    <row r="1799" spans="1:7" ht="15">
      <c r="A1799" s="765" t="s">
        <v>169</v>
      </c>
      <c r="B1799" s="765" t="s">
        <v>170</v>
      </c>
      <c r="C1799" s="765" t="s">
        <v>2284</v>
      </c>
      <c r="D1799" s="765">
        <v>1</v>
      </c>
      <c r="E1799" s="765" t="s">
        <v>7186</v>
      </c>
      <c r="F1799" s="765" t="s">
        <v>7187</v>
      </c>
      <c r="G1799" s="765" t="s">
        <v>7188</v>
      </c>
    </row>
    <row r="1800" spans="1:7" ht="15">
      <c r="A1800" s="765" t="s">
        <v>169</v>
      </c>
      <c r="B1800" s="765" t="s">
        <v>170</v>
      </c>
      <c r="C1800" s="765" t="s">
        <v>2284</v>
      </c>
      <c r="D1800" s="765">
        <v>2</v>
      </c>
      <c r="E1800" s="765" t="s">
        <v>7189</v>
      </c>
      <c r="F1800" s="765" t="s">
        <v>7190</v>
      </c>
      <c r="G1800" s="765" t="s">
        <v>7191</v>
      </c>
    </row>
    <row r="1801" spans="1:7" ht="15">
      <c r="A1801" s="765" t="s">
        <v>169</v>
      </c>
      <c r="B1801" s="765" t="s">
        <v>170</v>
      </c>
      <c r="C1801" s="765" t="s">
        <v>2284</v>
      </c>
      <c r="D1801" s="765">
        <v>3</v>
      </c>
      <c r="E1801" s="765" t="s">
        <v>7192</v>
      </c>
      <c r="F1801" s="765" t="s">
        <v>7193</v>
      </c>
      <c r="G1801" s="765" t="s">
        <v>7194</v>
      </c>
    </row>
    <row r="1802" spans="1:7" ht="15">
      <c r="A1802" s="765" t="s">
        <v>169</v>
      </c>
      <c r="B1802" s="765" t="s">
        <v>171</v>
      </c>
      <c r="C1802" s="765" t="s">
        <v>2659</v>
      </c>
      <c r="D1802" s="765">
        <v>1</v>
      </c>
      <c r="E1802" s="765" t="s">
        <v>7195</v>
      </c>
      <c r="F1802" s="765" t="s">
        <v>7196</v>
      </c>
      <c r="G1802" s="765" t="s">
        <v>7197</v>
      </c>
    </row>
    <row r="1803" spans="1:7" ht="15">
      <c r="A1803" s="765" t="s">
        <v>169</v>
      </c>
      <c r="B1803" s="765" t="s">
        <v>171</v>
      </c>
      <c r="C1803" s="765" t="s">
        <v>2659</v>
      </c>
      <c r="D1803" s="765">
        <v>2</v>
      </c>
      <c r="E1803" s="765" t="s">
        <v>7198</v>
      </c>
      <c r="F1803" s="765" t="s">
        <v>7199</v>
      </c>
      <c r="G1803" s="765" t="s">
        <v>7200</v>
      </c>
    </row>
    <row r="1804" spans="1:7" ht="15">
      <c r="A1804" s="765" t="s">
        <v>169</v>
      </c>
      <c r="B1804" s="765" t="s">
        <v>171</v>
      </c>
      <c r="C1804" s="765" t="s">
        <v>2659</v>
      </c>
      <c r="D1804" s="765">
        <v>3</v>
      </c>
      <c r="E1804" s="765" t="s">
        <v>7201</v>
      </c>
      <c r="F1804" s="765" t="s">
        <v>7202</v>
      </c>
      <c r="G1804" s="765" t="s">
        <v>7203</v>
      </c>
    </row>
    <row r="1805" spans="1:7" ht="15">
      <c r="A1805" s="765" t="s">
        <v>169</v>
      </c>
      <c r="B1805" s="765" t="s">
        <v>171</v>
      </c>
      <c r="C1805" s="765" t="s">
        <v>1568</v>
      </c>
      <c r="D1805" s="765">
        <v>1</v>
      </c>
      <c r="E1805" s="765" t="s">
        <v>7204</v>
      </c>
      <c r="F1805" s="765" t="s">
        <v>7205</v>
      </c>
      <c r="G1805" s="765" t="s">
        <v>7206</v>
      </c>
    </row>
    <row r="1806" spans="1:7" ht="15">
      <c r="A1806" s="765" t="s">
        <v>169</v>
      </c>
      <c r="B1806" s="765" t="s">
        <v>171</v>
      </c>
      <c r="C1806" s="765" t="s">
        <v>1568</v>
      </c>
      <c r="D1806" s="765">
        <v>2</v>
      </c>
      <c r="E1806" s="765" t="s">
        <v>7207</v>
      </c>
      <c r="F1806" s="765" t="s">
        <v>7208</v>
      </c>
      <c r="G1806" s="765" t="s">
        <v>7209</v>
      </c>
    </row>
    <row r="1807" spans="1:7" ht="15">
      <c r="A1807" s="765" t="s">
        <v>169</v>
      </c>
      <c r="B1807" s="765" t="s">
        <v>171</v>
      </c>
      <c r="C1807" s="765" t="s">
        <v>1568</v>
      </c>
      <c r="D1807" s="765">
        <v>3</v>
      </c>
      <c r="E1807" s="765" t="s">
        <v>7210</v>
      </c>
      <c r="F1807" s="765" t="s">
        <v>7211</v>
      </c>
      <c r="G1807" s="765" t="s">
        <v>7212</v>
      </c>
    </row>
    <row r="1808" spans="1:7" ht="15">
      <c r="A1808" s="765" t="s">
        <v>169</v>
      </c>
      <c r="B1808" s="765" t="s">
        <v>171</v>
      </c>
      <c r="C1808" s="765" t="s">
        <v>2262</v>
      </c>
      <c r="D1808" s="765">
        <v>1</v>
      </c>
      <c r="E1808" s="765" t="s">
        <v>7213</v>
      </c>
      <c r="F1808" s="765" t="s">
        <v>7214</v>
      </c>
      <c r="G1808" s="765" t="s">
        <v>7215</v>
      </c>
    </row>
    <row r="1809" spans="1:7" ht="15">
      <c r="A1809" s="765" t="s">
        <v>169</v>
      </c>
      <c r="B1809" s="765" t="s">
        <v>171</v>
      </c>
      <c r="C1809" s="765" t="s">
        <v>2262</v>
      </c>
      <c r="D1809" s="765">
        <v>2</v>
      </c>
      <c r="E1809" s="765" t="s">
        <v>7216</v>
      </c>
      <c r="F1809" s="765" t="s">
        <v>7217</v>
      </c>
      <c r="G1809" s="765" t="s">
        <v>7218</v>
      </c>
    </row>
    <row r="1810" spans="1:7" ht="15">
      <c r="A1810" s="765" t="s">
        <v>169</v>
      </c>
      <c r="B1810" s="765" t="s">
        <v>171</v>
      </c>
      <c r="C1810" s="765" t="s">
        <v>2262</v>
      </c>
      <c r="D1810" s="765">
        <v>3</v>
      </c>
      <c r="E1810" s="765" t="s">
        <v>7219</v>
      </c>
      <c r="F1810" s="765"/>
      <c r="G1810" s="765"/>
    </row>
    <row r="1811" spans="1:7" ht="15">
      <c r="A1811" s="765" t="s">
        <v>169</v>
      </c>
      <c r="B1811" s="765" t="s">
        <v>171</v>
      </c>
      <c r="C1811" s="765" t="s">
        <v>2273</v>
      </c>
      <c r="D1811" s="765">
        <v>1</v>
      </c>
      <c r="E1811" s="765" t="s">
        <v>7220</v>
      </c>
      <c r="F1811" s="765"/>
      <c r="G1811" s="765"/>
    </row>
    <row r="1812" spans="1:7" ht="15">
      <c r="A1812" s="765" t="s">
        <v>169</v>
      </c>
      <c r="B1812" s="765" t="s">
        <v>171</v>
      </c>
      <c r="C1812" s="765" t="s">
        <v>2273</v>
      </c>
      <c r="D1812" s="765">
        <v>2</v>
      </c>
      <c r="E1812" s="765" t="s">
        <v>7221</v>
      </c>
      <c r="F1812" s="765"/>
      <c r="G1812" s="765"/>
    </row>
    <row r="1813" spans="1:7" ht="15">
      <c r="A1813" s="765" t="s">
        <v>169</v>
      </c>
      <c r="B1813" s="765" t="s">
        <v>171</v>
      </c>
      <c r="C1813" s="765" t="s">
        <v>2273</v>
      </c>
      <c r="D1813" s="765">
        <v>3</v>
      </c>
      <c r="E1813" s="765" t="s">
        <v>7222</v>
      </c>
      <c r="F1813" s="765"/>
      <c r="G1813" s="765"/>
    </row>
    <row r="1814" spans="1:7" ht="15">
      <c r="A1814" s="765" t="s">
        <v>169</v>
      </c>
      <c r="B1814" s="765" t="s">
        <v>171</v>
      </c>
      <c r="C1814" s="765" t="s">
        <v>2284</v>
      </c>
      <c r="D1814" s="765">
        <v>1</v>
      </c>
      <c r="E1814" s="765" t="s">
        <v>7223</v>
      </c>
      <c r="F1814" s="765"/>
      <c r="G1814" s="765"/>
    </row>
    <row r="1815" spans="1:7" ht="15">
      <c r="A1815" s="765" t="s">
        <v>169</v>
      </c>
      <c r="B1815" s="765" t="s">
        <v>171</v>
      </c>
      <c r="C1815" s="765" t="s">
        <v>2284</v>
      </c>
      <c r="D1815" s="765">
        <v>2</v>
      </c>
      <c r="E1815" s="765" t="s">
        <v>7224</v>
      </c>
      <c r="F1815" s="765" t="s">
        <v>7225</v>
      </c>
      <c r="G1815" s="765" t="s">
        <v>7226</v>
      </c>
    </row>
    <row r="1816" spans="1:7" ht="15">
      <c r="A1816" s="765" t="s">
        <v>169</v>
      </c>
      <c r="B1816" s="765" t="s">
        <v>171</v>
      </c>
      <c r="C1816" s="765" t="s">
        <v>2284</v>
      </c>
      <c r="D1816" s="765">
        <v>3</v>
      </c>
      <c r="E1816" s="765" t="s">
        <v>7227</v>
      </c>
      <c r="F1816" s="765" t="s">
        <v>7228</v>
      </c>
      <c r="G1816" s="765" t="s">
        <v>7229</v>
      </c>
    </row>
    <row r="1817" spans="1:7" ht="15">
      <c r="A1817" s="765" t="s">
        <v>169</v>
      </c>
      <c r="B1817" s="765" t="s">
        <v>172</v>
      </c>
      <c r="C1817" s="765" t="s">
        <v>2659</v>
      </c>
      <c r="D1817" s="765">
        <v>1</v>
      </c>
      <c r="E1817" s="765" t="s">
        <v>7230</v>
      </c>
      <c r="F1817" s="765" t="s">
        <v>7231</v>
      </c>
      <c r="G1817" s="765" t="s">
        <v>7232</v>
      </c>
    </row>
    <row r="1818" spans="1:7" ht="15">
      <c r="A1818" s="765" t="s">
        <v>169</v>
      </c>
      <c r="B1818" s="765" t="s">
        <v>172</v>
      </c>
      <c r="C1818" s="765" t="s">
        <v>2659</v>
      </c>
      <c r="D1818" s="765">
        <v>2</v>
      </c>
      <c r="E1818" s="765" t="s">
        <v>7233</v>
      </c>
      <c r="F1818" s="765" t="s">
        <v>7234</v>
      </c>
      <c r="G1818" s="765" t="s">
        <v>7235</v>
      </c>
    </row>
    <row r="1819" spans="1:7" ht="15">
      <c r="A1819" s="765" t="s">
        <v>169</v>
      </c>
      <c r="B1819" s="765" t="s">
        <v>172</v>
      </c>
      <c r="C1819" s="765" t="s">
        <v>2659</v>
      </c>
      <c r="D1819" s="765">
        <v>3</v>
      </c>
      <c r="E1819" s="765" t="s">
        <v>7236</v>
      </c>
      <c r="F1819" s="765" t="s">
        <v>7237</v>
      </c>
      <c r="G1819" s="765" t="s">
        <v>7238</v>
      </c>
    </row>
    <row r="1820" spans="1:7" ht="15">
      <c r="A1820" s="765" t="s">
        <v>169</v>
      </c>
      <c r="B1820" s="765" t="s">
        <v>172</v>
      </c>
      <c r="C1820" s="765" t="s">
        <v>1568</v>
      </c>
      <c r="D1820" s="765">
        <v>1</v>
      </c>
      <c r="E1820" s="765" t="s">
        <v>7239</v>
      </c>
      <c r="F1820" s="765" t="s">
        <v>7240</v>
      </c>
      <c r="G1820" s="765" t="s">
        <v>7241</v>
      </c>
    </row>
    <row r="1821" spans="1:7" ht="15">
      <c r="A1821" s="765" t="s">
        <v>169</v>
      </c>
      <c r="B1821" s="765" t="s">
        <v>172</v>
      </c>
      <c r="C1821" s="765" t="s">
        <v>1568</v>
      </c>
      <c r="D1821" s="765">
        <v>2</v>
      </c>
      <c r="E1821" s="765" t="s">
        <v>7242</v>
      </c>
      <c r="F1821" s="765" t="s">
        <v>7243</v>
      </c>
      <c r="G1821" s="765" t="s">
        <v>7244</v>
      </c>
    </row>
    <row r="1822" spans="1:7" ht="15">
      <c r="A1822" s="765" t="s">
        <v>169</v>
      </c>
      <c r="B1822" s="765" t="s">
        <v>172</v>
      </c>
      <c r="C1822" s="765" t="s">
        <v>1568</v>
      </c>
      <c r="D1822" s="765">
        <v>3</v>
      </c>
      <c r="E1822" s="765" t="s">
        <v>7245</v>
      </c>
      <c r="F1822" s="765" t="s">
        <v>7246</v>
      </c>
      <c r="G1822" s="765" t="s">
        <v>7247</v>
      </c>
    </row>
    <row r="1823" spans="1:7" ht="15">
      <c r="A1823" s="765" t="s">
        <v>169</v>
      </c>
      <c r="B1823" s="765" t="s">
        <v>172</v>
      </c>
      <c r="C1823" s="765" t="s">
        <v>2262</v>
      </c>
      <c r="D1823" s="765">
        <v>1</v>
      </c>
      <c r="E1823" s="765" t="s">
        <v>7248</v>
      </c>
      <c r="F1823" s="765" t="s">
        <v>7249</v>
      </c>
      <c r="G1823" s="765" t="s">
        <v>7250</v>
      </c>
    </row>
    <row r="1824" spans="1:7" ht="15">
      <c r="A1824" s="765" t="s">
        <v>169</v>
      </c>
      <c r="B1824" s="765" t="s">
        <v>172</v>
      </c>
      <c r="C1824" s="765" t="s">
        <v>2262</v>
      </c>
      <c r="D1824" s="765">
        <v>2</v>
      </c>
      <c r="E1824" s="765" t="s">
        <v>7251</v>
      </c>
      <c r="F1824" s="765" t="s">
        <v>7252</v>
      </c>
      <c r="G1824" s="765" t="s">
        <v>7253</v>
      </c>
    </row>
    <row r="1825" spans="1:7" ht="15">
      <c r="A1825" s="765" t="s">
        <v>169</v>
      </c>
      <c r="B1825" s="765" t="s">
        <v>172</v>
      </c>
      <c r="C1825" s="765" t="s">
        <v>2262</v>
      </c>
      <c r="D1825" s="765">
        <v>3</v>
      </c>
      <c r="E1825" s="765" t="s">
        <v>7254</v>
      </c>
      <c r="F1825" s="765" t="s">
        <v>7255</v>
      </c>
      <c r="G1825" s="765" t="s">
        <v>7256</v>
      </c>
    </row>
    <row r="1826" spans="1:7" ht="15">
      <c r="A1826" s="765" t="s">
        <v>169</v>
      </c>
      <c r="B1826" s="765" t="s">
        <v>172</v>
      </c>
      <c r="C1826" s="765" t="s">
        <v>2273</v>
      </c>
      <c r="D1826" s="765">
        <v>1</v>
      </c>
      <c r="E1826" s="765" t="s">
        <v>7257</v>
      </c>
      <c r="F1826" s="765" t="s">
        <v>7258</v>
      </c>
      <c r="G1826" s="765" t="s">
        <v>7259</v>
      </c>
    </row>
    <row r="1827" spans="1:7" ht="15">
      <c r="A1827" s="765" t="s">
        <v>169</v>
      </c>
      <c r="B1827" s="765" t="s">
        <v>172</v>
      </c>
      <c r="C1827" s="765" t="s">
        <v>2273</v>
      </c>
      <c r="D1827" s="765">
        <v>2</v>
      </c>
      <c r="E1827" s="765" t="s">
        <v>7260</v>
      </c>
      <c r="F1827" s="765"/>
      <c r="G1827" s="765"/>
    </row>
    <row r="1828" spans="1:7" ht="15">
      <c r="A1828" s="765" t="s">
        <v>169</v>
      </c>
      <c r="B1828" s="765" t="s">
        <v>172</v>
      </c>
      <c r="C1828" s="765" t="s">
        <v>2273</v>
      </c>
      <c r="D1828" s="765">
        <v>3</v>
      </c>
      <c r="E1828" s="765" t="s">
        <v>7261</v>
      </c>
      <c r="F1828" s="765"/>
      <c r="G1828" s="765"/>
    </row>
    <row r="1829" spans="1:7" ht="15">
      <c r="A1829" s="765" t="s">
        <v>169</v>
      </c>
      <c r="B1829" s="765" t="s">
        <v>172</v>
      </c>
      <c r="C1829" s="765" t="s">
        <v>2284</v>
      </c>
      <c r="D1829" s="765">
        <v>1</v>
      </c>
      <c r="E1829" s="765" t="s">
        <v>7262</v>
      </c>
      <c r="F1829" s="765"/>
      <c r="G1829" s="765"/>
    </row>
    <row r="1830" spans="1:7" ht="15">
      <c r="A1830" s="765" t="s">
        <v>169</v>
      </c>
      <c r="B1830" s="765" t="s">
        <v>172</v>
      </c>
      <c r="C1830" s="765" t="s">
        <v>2284</v>
      </c>
      <c r="D1830" s="765">
        <v>2</v>
      </c>
      <c r="E1830" s="765" t="s">
        <v>7263</v>
      </c>
      <c r="F1830" s="765" t="s">
        <v>7264</v>
      </c>
      <c r="G1830" s="765" t="s">
        <v>7265</v>
      </c>
    </row>
    <row r="1831" spans="1:7" ht="15">
      <c r="A1831" s="765" t="s">
        <v>169</v>
      </c>
      <c r="B1831" s="765" t="s">
        <v>172</v>
      </c>
      <c r="C1831" s="765" t="s">
        <v>2284</v>
      </c>
      <c r="D1831" s="765">
        <v>3</v>
      </c>
      <c r="E1831" s="765" t="s">
        <v>7266</v>
      </c>
      <c r="F1831" s="765" t="s">
        <v>7267</v>
      </c>
      <c r="G1831" s="765" t="s">
        <v>7268</v>
      </c>
    </row>
    <row r="1832" spans="1:7" ht="15">
      <c r="A1832" s="765" t="s">
        <v>169</v>
      </c>
      <c r="B1832" s="765" t="s">
        <v>173</v>
      </c>
      <c r="C1832" s="765" t="s">
        <v>2659</v>
      </c>
      <c r="D1832" s="765">
        <v>1</v>
      </c>
      <c r="E1832" s="765" t="s">
        <v>7269</v>
      </c>
      <c r="F1832" s="765" t="s">
        <v>7270</v>
      </c>
      <c r="G1832" s="765" t="s">
        <v>7271</v>
      </c>
    </row>
    <row r="1833" spans="1:7" ht="15">
      <c r="A1833" s="765" t="s">
        <v>169</v>
      </c>
      <c r="B1833" s="765" t="s">
        <v>173</v>
      </c>
      <c r="C1833" s="765" t="s">
        <v>2659</v>
      </c>
      <c r="D1833" s="765">
        <v>2</v>
      </c>
      <c r="E1833" s="765" t="s">
        <v>7272</v>
      </c>
      <c r="F1833" s="765" t="s">
        <v>7273</v>
      </c>
      <c r="G1833" s="765" t="s">
        <v>7274</v>
      </c>
    </row>
    <row r="1834" spans="1:7" ht="15">
      <c r="A1834" s="765" t="s">
        <v>169</v>
      </c>
      <c r="B1834" s="765" t="s">
        <v>173</v>
      </c>
      <c r="C1834" s="765" t="s">
        <v>2659</v>
      </c>
      <c r="D1834" s="765">
        <v>3</v>
      </c>
      <c r="E1834" s="765" t="s">
        <v>7275</v>
      </c>
      <c r="F1834" s="765" t="s">
        <v>7276</v>
      </c>
      <c r="G1834" s="765" t="s">
        <v>7277</v>
      </c>
    </row>
    <row r="1835" spans="1:7" ht="15">
      <c r="A1835" s="765" t="s">
        <v>169</v>
      </c>
      <c r="B1835" s="765" t="s">
        <v>173</v>
      </c>
      <c r="C1835" s="765" t="s">
        <v>1568</v>
      </c>
      <c r="D1835" s="765">
        <v>1</v>
      </c>
      <c r="E1835" s="765" t="s">
        <v>7278</v>
      </c>
      <c r="F1835" s="765" t="s">
        <v>7279</v>
      </c>
      <c r="G1835" s="765" t="s">
        <v>7280</v>
      </c>
    </row>
    <row r="1836" spans="1:7" ht="15">
      <c r="A1836" s="765" t="s">
        <v>169</v>
      </c>
      <c r="B1836" s="765" t="s">
        <v>173</v>
      </c>
      <c r="C1836" s="765" t="s">
        <v>1568</v>
      </c>
      <c r="D1836" s="765">
        <v>2</v>
      </c>
      <c r="E1836" s="765" t="s">
        <v>7281</v>
      </c>
      <c r="F1836" s="765" t="s">
        <v>7282</v>
      </c>
      <c r="G1836" s="765" t="s">
        <v>7283</v>
      </c>
    </row>
    <row r="1837" spans="1:7" ht="15">
      <c r="A1837" s="765" t="s">
        <v>169</v>
      </c>
      <c r="B1837" s="765" t="s">
        <v>173</v>
      </c>
      <c r="C1837" s="765" t="s">
        <v>1568</v>
      </c>
      <c r="D1837" s="765">
        <v>3</v>
      </c>
      <c r="E1837" s="765" t="s">
        <v>7284</v>
      </c>
      <c r="F1837" s="765" t="s">
        <v>7285</v>
      </c>
      <c r="G1837" s="765" t="s">
        <v>7286</v>
      </c>
    </row>
    <row r="1838" spans="1:7" ht="15">
      <c r="A1838" s="765" t="s">
        <v>169</v>
      </c>
      <c r="B1838" s="765" t="s">
        <v>173</v>
      </c>
      <c r="C1838" s="765" t="s">
        <v>2262</v>
      </c>
      <c r="D1838" s="765">
        <v>1</v>
      </c>
      <c r="E1838" s="765" t="s">
        <v>7287</v>
      </c>
      <c r="F1838" s="765" t="s">
        <v>7288</v>
      </c>
      <c r="G1838" s="765" t="s">
        <v>7289</v>
      </c>
    </row>
    <row r="1839" spans="1:7" ht="15">
      <c r="A1839" s="765" t="s">
        <v>169</v>
      </c>
      <c r="B1839" s="765" t="s">
        <v>173</v>
      </c>
      <c r="C1839" s="765" t="s">
        <v>2262</v>
      </c>
      <c r="D1839" s="765">
        <v>2</v>
      </c>
      <c r="E1839" s="765" t="s">
        <v>7290</v>
      </c>
      <c r="F1839" s="765" t="s">
        <v>7291</v>
      </c>
      <c r="G1839" s="765" t="s">
        <v>7292</v>
      </c>
    </row>
    <row r="1840" spans="1:7" ht="15">
      <c r="A1840" s="765" t="s">
        <v>169</v>
      </c>
      <c r="B1840" s="765" t="s">
        <v>173</v>
      </c>
      <c r="C1840" s="765" t="s">
        <v>2262</v>
      </c>
      <c r="D1840" s="765">
        <v>3</v>
      </c>
      <c r="E1840" s="765" t="s">
        <v>7293</v>
      </c>
      <c r="F1840" s="765" t="s">
        <v>7294</v>
      </c>
      <c r="G1840" s="765" t="s">
        <v>7295</v>
      </c>
    </row>
    <row r="1841" spans="1:7" ht="15">
      <c r="A1841" s="765" t="s">
        <v>169</v>
      </c>
      <c r="B1841" s="765" t="s">
        <v>173</v>
      </c>
      <c r="C1841" s="765" t="s">
        <v>2273</v>
      </c>
      <c r="D1841" s="765">
        <v>1</v>
      </c>
      <c r="E1841" s="765" t="s">
        <v>7296</v>
      </c>
      <c r="F1841" s="765" t="s">
        <v>7297</v>
      </c>
      <c r="G1841" s="765" t="s">
        <v>7298</v>
      </c>
    </row>
    <row r="1842" spans="1:7" ht="15">
      <c r="A1842" s="765" t="s">
        <v>169</v>
      </c>
      <c r="B1842" s="765" t="s">
        <v>173</v>
      </c>
      <c r="C1842" s="765" t="s">
        <v>2273</v>
      </c>
      <c r="D1842" s="765">
        <v>2</v>
      </c>
      <c r="E1842" s="765" t="s">
        <v>7299</v>
      </c>
      <c r="F1842" s="765"/>
      <c r="G1842" s="765"/>
    </row>
    <row r="1843" spans="1:7" ht="15">
      <c r="A1843" s="765" t="s">
        <v>169</v>
      </c>
      <c r="B1843" s="765" t="s">
        <v>173</v>
      </c>
      <c r="C1843" s="765" t="s">
        <v>2273</v>
      </c>
      <c r="D1843" s="765">
        <v>3</v>
      </c>
      <c r="E1843" s="765" t="s">
        <v>7300</v>
      </c>
      <c r="F1843" s="765"/>
      <c r="G1843" s="765"/>
    </row>
    <row r="1844" spans="1:7" ht="15">
      <c r="A1844" s="765" t="s">
        <v>169</v>
      </c>
      <c r="B1844" s="765" t="s">
        <v>173</v>
      </c>
      <c r="C1844" s="765" t="s">
        <v>2284</v>
      </c>
      <c r="D1844" s="765">
        <v>1</v>
      </c>
      <c r="E1844" s="765" t="s">
        <v>7301</v>
      </c>
      <c r="F1844" s="765"/>
      <c r="G1844" s="765"/>
    </row>
    <row r="1845" spans="1:7" ht="15">
      <c r="A1845" s="765" t="s">
        <v>169</v>
      </c>
      <c r="B1845" s="765" t="s">
        <v>173</v>
      </c>
      <c r="C1845" s="765" t="s">
        <v>2284</v>
      </c>
      <c r="D1845" s="765">
        <v>2</v>
      </c>
      <c r="E1845" s="765" t="s">
        <v>7302</v>
      </c>
      <c r="F1845" s="765" t="s">
        <v>7303</v>
      </c>
      <c r="G1845" s="765" t="s">
        <v>7304</v>
      </c>
    </row>
    <row r="1846" spans="1:7" ht="15">
      <c r="A1846" s="765" t="s">
        <v>169</v>
      </c>
      <c r="B1846" s="765" t="s">
        <v>173</v>
      </c>
      <c r="C1846" s="765" t="s">
        <v>2284</v>
      </c>
      <c r="D1846" s="765">
        <v>3</v>
      </c>
      <c r="E1846" s="765" t="s">
        <v>7305</v>
      </c>
      <c r="F1846" s="765" t="s">
        <v>7306</v>
      </c>
      <c r="G1846" s="765" t="s">
        <v>7307</v>
      </c>
    </row>
    <row r="1847" spans="1:7" ht="15">
      <c r="A1847" s="765" t="s">
        <v>1493</v>
      </c>
      <c r="B1847" s="765" t="s">
        <v>176</v>
      </c>
      <c r="C1847" s="765" t="s">
        <v>2659</v>
      </c>
      <c r="D1847" s="765">
        <v>1</v>
      </c>
      <c r="E1847" s="765" t="s">
        <v>7308</v>
      </c>
      <c r="F1847" s="765" t="s">
        <v>7309</v>
      </c>
      <c r="G1847" s="765" t="s">
        <v>7310</v>
      </c>
    </row>
    <row r="1848" spans="1:7" ht="15">
      <c r="A1848" s="765" t="s">
        <v>1493</v>
      </c>
      <c r="B1848" s="765" t="s">
        <v>176</v>
      </c>
      <c r="C1848" s="765" t="s">
        <v>2659</v>
      </c>
      <c r="D1848" s="765">
        <v>2</v>
      </c>
      <c r="E1848" s="765" t="s">
        <v>7311</v>
      </c>
      <c r="F1848" s="765" t="s">
        <v>7312</v>
      </c>
      <c r="G1848" s="765" t="s">
        <v>7313</v>
      </c>
    </row>
    <row r="1849" spans="1:7" ht="15">
      <c r="A1849" s="765" t="s">
        <v>1493</v>
      </c>
      <c r="B1849" s="765" t="s">
        <v>176</v>
      </c>
      <c r="C1849" s="765" t="s">
        <v>2659</v>
      </c>
      <c r="D1849" s="765">
        <v>3</v>
      </c>
      <c r="E1849" s="765" t="s">
        <v>7314</v>
      </c>
      <c r="F1849" s="765" t="s">
        <v>7315</v>
      </c>
      <c r="G1849" s="765" t="s">
        <v>7316</v>
      </c>
    </row>
    <row r="1850" spans="1:7" ht="15">
      <c r="A1850" s="765" t="s">
        <v>1493</v>
      </c>
      <c r="B1850" s="765" t="s">
        <v>176</v>
      </c>
      <c r="C1850" s="765" t="s">
        <v>1568</v>
      </c>
      <c r="D1850" s="765">
        <v>1</v>
      </c>
      <c r="E1850" s="765" t="s">
        <v>7317</v>
      </c>
      <c r="F1850" s="765" t="s">
        <v>7318</v>
      </c>
      <c r="G1850" s="765" t="s">
        <v>7319</v>
      </c>
    </row>
    <row r="1851" spans="1:7" ht="15">
      <c r="A1851" s="765" t="s">
        <v>1493</v>
      </c>
      <c r="B1851" s="765" t="s">
        <v>176</v>
      </c>
      <c r="C1851" s="765" t="s">
        <v>1568</v>
      </c>
      <c r="D1851" s="765">
        <v>2</v>
      </c>
      <c r="E1851" s="765" t="s">
        <v>7320</v>
      </c>
      <c r="F1851" s="765" t="s">
        <v>7321</v>
      </c>
      <c r="G1851" s="765" t="s">
        <v>7322</v>
      </c>
    </row>
    <row r="1852" spans="1:7" ht="15">
      <c r="A1852" s="765" t="s">
        <v>1493</v>
      </c>
      <c r="B1852" s="765" t="s">
        <v>176</v>
      </c>
      <c r="C1852" s="765" t="s">
        <v>1568</v>
      </c>
      <c r="D1852" s="765">
        <v>3</v>
      </c>
      <c r="E1852" s="765" t="s">
        <v>7323</v>
      </c>
      <c r="F1852" s="765" t="s">
        <v>7324</v>
      </c>
      <c r="G1852" s="765" t="s">
        <v>7325</v>
      </c>
    </row>
    <row r="1853" spans="1:7" ht="15">
      <c r="A1853" s="765" t="s">
        <v>1493</v>
      </c>
      <c r="B1853" s="765" t="s">
        <v>176</v>
      </c>
      <c r="C1853" s="765" t="s">
        <v>2262</v>
      </c>
      <c r="D1853" s="765">
        <v>1</v>
      </c>
      <c r="E1853" s="765" t="s">
        <v>7326</v>
      </c>
      <c r="F1853" s="765" t="s">
        <v>7327</v>
      </c>
      <c r="G1853" s="765" t="s">
        <v>7328</v>
      </c>
    </row>
    <row r="1854" spans="1:7" ht="15">
      <c r="A1854" s="765" t="s">
        <v>1493</v>
      </c>
      <c r="B1854" s="765" t="s">
        <v>176</v>
      </c>
      <c r="C1854" s="765" t="s">
        <v>2262</v>
      </c>
      <c r="D1854" s="765">
        <v>2</v>
      </c>
      <c r="E1854" s="765" t="s">
        <v>7329</v>
      </c>
      <c r="F1854" s="765" t="s">
        <v>7330</v>
      </c>
      <c r="G1854" s="765" t="s">
        <v>7331</v>
      </c>
    </row>
    <row r="1855" spans="1:7" ht="15">
      <c r="A1855" s="765" t="s">
        <v>1493</v>
      </c>
      <c r="B1855" s="765" t="s">
        <v>176</v>
      </c>
      <c r="C1855" s="765" t="s">
        <v>2262</v>
      </c>
      <c r="D1855" s="765">
        <v>3</v>
      </c>
      <c r="E1855" s="765" t="s">
        <v>7332</v>
      </c>
      <c r="F1855" s="765" t="s">
        <v>7333</v>
      </c>
      <c r="G1855" s="765" t="s">
        <v>7334</v>
      </c>
    </row>
    <row r="1856" spans="1:7" ht="15">
      <c r="A1856" s="765" t="s">
        <v>1493</v>
      </c>
      <c r="B1856" s="765" t="s">
        <v>176</v>
      </c>
      <c r="C1856" s="765" t="s">
        <v>2273</v>
      </c>
      <c r="D1856" s="765">
        <v>1</v>
      </c>
      <c r="E1856" s="765" t="s">
        <v>7335</v>
      </c>
      <c r="F1856" s="765" t="s">
        <v>7336</v>
      </c>
      <c r="G1856" s="765" t="s">
        <v>7337</v>
      </c>
    </row>
    <row r="1857" spans="1:7" ht="15">
      <c r="A1857" s="765" t="s">
        <v>1493</v>
      </c>
      <c r="B1857" s="765" t="s">
        <v>176</v>
      </c>
      <c r="C1857" s="765" t="s">
        <v>2273</v>
      </c>
      <c r="D1857" s="765">
        <v>2</v>
      </c>
      <c r="E1857" s="765" t="s">
        <v>7338</v>
      </c>
      <c r="F1857" s="765"/>
      <c r="G1857" s="765"/>
    </row>
    <row r="1858" spans="1:7" ht="15">
      <c r="A1858" s="765" t="s">
        <v>1493</v>
      </c>
      <c r="B1858" s="765" t="s">
        <v>176</v>
      </c>
      <c r="C1858" s="765" t="s">
        <v>2273</v>
      </c>
      <c r="D1858" s="765">
        <v>3</v>
      </c>
      <c r="E1858" s="765" t="s">
        <v>7339</v>
      </c>
      <c r="F1858" s="765"/>
      <c r="G1858" s="765"/>
    </row>
    <row r="1859" spans="1:7" ht="15">
      <c r="A1859" s="765" t="s">
        <v>1493</v>
      </c>
      <c r="B1859" s="765" t="s">
        <v>176</v>
      </c>
      <c r="C1859" s="765" t="s">
        <v>2284</v>
      </c>
      <c r="D1859" s="765">
        <v>1</v>
      </c>
      <c r="E1859" s="765" t="s">
        <v>7340</v>
      </c>
      <c r="F1859" s="765"/>
      <c r="G1859" s="765"/>
    </row>
    <row r="1860" spans="1:7" ht="15">
      <c r="A1860" s="765" t="s">
        <v>1493</v>
      </c>
      <c r="B1860" s="765" t="s">
        <v>176</v>
      </c>
      <c r="C1860" s="765" t="s">
        <v>2284</v>
      </c>
      <c r="D1860" s="765">
        <v>2</v>
      </c>
      <c r="E1860" s="765" t="s">
        <v>7341</v>
      </c>
      <c r="F1860" s="765" t="s">
        <v>7342</v>
      </c>
      <c r="G1860" s="765" t="s">
        <v>7343</v>
      </c>
    </row>
    <row r="1861" spans="1:7" ht="15">
      <c r="A1861" s="765" t="s">
        <v>1493</v>
      </c>
      <c r="B1861" s="765" t="s">
        <v>176</v>
      </c>
      <c r="C1861" s="765" t="s">
        <v>2284</v>
      </c>
      <c r="D1861" s="765">
        <v>3</v>
      </c>
      <c r="E1861" s="765" t="s">
        <v>7344</v>
      </c>
      <c r="F1861" s="765" t="s">
        <v>7345</v>
      </c>
      <c r="G1861" s="765" t="s">
        <v>7346</v>
      </c>
    </row>
    <row r="1862" spans="1:7" ht="15">
      <c r="A1862" s="765" t="s">
        <v>1493</v>
      </c>
      <c r="B1862" s="765" t="s">
        <v>1494</v>
      </c>
      <c r="C1862" s="765" t="s">
        <v>2659</v>
      </c>
      <c r="D1862" s="765">
        <v>1</v>
      </c>
      <c r="E1862" s="765" t="s">
        <v>7347</v>
      </c>
      <c r="F1862" s="765" t="s">
        <v>7348</v>
      </c>
      <c r="G1862" s="765" t="s">
        <v>7349</v>
      </c>
    </row>
    <row r="1863" spans="1:7" ht="15">
      <c r="A1863" s="765" t="s">
        <v>1493</v>
      </c>
      <c r="B1863" s="765" t="s">
        <v>1494</v>
      </c>
      <c r="C1863" s="765" t="s">
        <v>2659</v>
      </c>
      <c r="D1863" s="765">
        <v>2</v>
      </c>
      <c r="E1863" s="765" t="s">
        <v>7350</v>
      </c>
      <c r="F1863" s="765" t="s">
        <v>7351</v>
      </c>
      <c r="G1863" s="765" t="s">
        <v>7352</v>
      </c>
    </row>
    <row r="1864" spans="1:7" ht="15">
      <c r="A1864" s="765" t="s">
        <v>1493</v>
      </c>
      <c r="B1864" s="765" t="s">
        <v>1494</v>
      </c>
      <c r="C1864" s="765" t="s">
        <v>2659</v>
      </c>
      <c r="D1864" s="765">
        <v>3</v>
      </c>
      <c r="E1864" s="765" t="s">
        <v>7353</v>
      </c>
      <c r="F1864" s="765" t="s">
        <v>7354</v>
      </c>
      <c r="G1864" s="765" t="s">
        <v>7355</v>
      </c>
    </row>
    <row r="1865" spans="1:7" ht="15">
      <c r="A1865" s="765" t="s">
        <v>1493</v>
      </c>
      <c r="B1865" s="765" t="s">
        <v>1494</v>
      </c>
      <c r="C1865" s="765" t="s">
        <v>1568</v>
      </c>
      <c r="D1865" s="765">
        <v>1</v>
      </c>
      <c r="E1865" s="765" t="s">
        <v>7356</v>
      </c>
      <c r="F1865" s="765" t="s">
        <v>7357</v>
      </c>
      <c r="G1865" s="765" t="s">
        <v>7358</v>
      </c>
    </row>
    <row r="1866" spans="1:7" ht="15">
      <c r="A1866" s="765" t="s">
        <v>1493</v>
      </c>
      <c r="B1866" s="765" t="s">
        <v>1494</v>
      </c>
      <c r="C1866" s="765" t="s">
        <v>1568</v>
      </c>
      <c r="D1866" s="765">
        <v>2</v>
      </c>
      <c r="E1866" s="765" t="s">
        <v>7359</v>
      </c>
      <c r="F1866" s="765" t="s">
        <v>7360</v>
      </c>
      <c r="G1866" s="765" t="s">
        <v>7361</v>
      </c>
    </row>
    <row r="1867" spans="1:7" ht="15">
      <c r="A1867" s="765" t="s">
        <v>1493</v>
      </c>
      <c r="B1867" s="765" t="s">
        <v>1494</v>
      </c>
      <c r="C1867" s="765" t="s">
        <v>1568</v>
      </c>
      <c r="D1867" s="765">
        <v>3</v>
      </c>
      <c r="E1867" s="765" t="s">
        <v>7362</v>
      </c>
      <c r="F1867" s="765" t="s">
        <v>7363</v>
      </c>
      <c r="G1867" s="765" t="s">
        <v>7364</v>
      </c>
    </row>
    <row r="1868" spans="1:7" ht="15">
      <c r="A1868" s="765" t="s">
        <v>1493</v>
      </c>
      <c r="B1868" s="765" t="s">
        <v>1494</v>
      </c>
      <c r="C1868" s="765" t="s">
        <v>2262</v>
      </c>
      <c r="D1868" s="765">
        <v>1</v>
      </c>
      <c r="E1868" s="765" t="s">
        <v>7365</v>
      </c>
      <c r="F1868" s="765" t="s">
        <v>7366</v>
      </c>
      <c r="G1868" s="765" t="s">
        <v>7367</v>
      </c>
    </row>
    <row r="1869" spans="1:7" ht="15">
      <c r="A1869" s="765" t="s">
        <v>1493</v>
      </c>
      <c r="B1869" s="765" t="s">
        <v>1494</v>
      </c>
      <c r="C1869" s="765" t="s">
        <v>2262</v>
      </c>
      <c r="D1869" s="765">
        <v>2</v>
      </c>
      <c r="E1869" s="765" t="s">
        <v>7368</v>
      </c>
      <c r="F1869" s="765" t="s">
        <v>7369</v>
      </c>
      <c r="G1869" s="765" t="s">
        <v>7370</v>
      </c>
    </row>
    <row r="1870" spans="1:7" ht="15">
      <c r="A1870" s="765" t="s">
        <v>1493</v>
      </c>
      <c r="B1870" s="765" t="s">
        <v>1494</v>
      </c>
      <c r="C1870" s="765" t="s">
        <v>2262</v>
      </c>
      <c r="D1870" s="765">
        <v>3</v>
      </c>
      <c r="E1870" s="765" t="s">
        <v>7371</v>
      </c>
      <c r="F1870" s="765" t="s">
        <v>7372</v>
      </c>
      <c r="G1870" s="765" t="s">
        <v>7373</v>
      </c>
    </row>
    <row r="1871" spans="1:7" ht="15">
      <c r="A1871" s="765" t="s">
        <v>1493</v>
      </c>
      <c r="B1871" s="765" t="s">
        <v>1494</v>
      </c>
      <c r="C1871" s="765" t="s">
        <v>2273</v>
      </c>
      <c r="D1871" s="765">
        <v>1</v>
      </c>
      <c r="E1871" s="765" t="s">
        <v>7374</v>
      </c>
      <c r="F1871" s="765" t="s">
        <v>7375</v>
      </c>
      <c r="G1871" s="765" t="s">
        <v>7376</v>
      </c>
    </row>
    <row r="1872" spans="1:7" ht="15">
      <c r="A1872" s="765" t="s">
        <v>1493</v>
      </c>
      <c r="B1872" s="765" t="s">
        <v>1494</v>
      </c>
      <c r="C1872" s="765" t="s">
        <v>2273</v>
      </c>
      <c r="D1872" s="765">
        <v>2</v>
      </c>
      <c r="E1872" s="765" t="s">
        <v>7377</v>
      </c>
      <c r="F1872" s="765"/>
      <c r="G1872" s="765"/>
    </row>
    <row r="1873" spans="1:7" ht="15">
      <c r="A1873" s="765" t="s">
        <v>1493</v>
      </c>
      <c r="B1873" s="765" t="s">
        <v>1494</v>
      </c>
      <c r="C1873" s="765" t="s">
        <v>2273</v>
      </c>
      <c r="D1873" s="765">
        <v>3</v>
      </c>
      <c r="E1873" s="765" t="s">
        <v>7378</v>
      </c>
      <c r="F1873" s="765"/>
      <c r="G1873" s="765"/>
    </row>
    <row r="1874" spans="1:7" ht="15">
      <c r="A1874" s="765" t="s">
        <v>1493</v>
      </c>
      <c r="B1874" s="765" t="s">
        <v>1494</v>
      </c>
      <c r="C1874" s="765" t="s">
        <v>2284</v>
      </c>
      <c r="D1874" s="765">
        <v>1</v>
      </c>
      <c r="E1874" s="765" t="s">
        <v>7379</v>
      </c>
      <c r="F1874" s="765"/>
      <c r="G1874" s="765"/>
    </row>
    <row r="1875" spans="1:7" ht="15">
      <c r="A1875" s="765" t="s">
        <v>1493</v>
      </c>
      <c r="B1875" s="765" t="s">
        <v>1494</v>
      </c>
      <c r="C1875" s="765" t="s">
        <v>2284</v>
      </c>
      <c r="D1875" s="765">
        <v>2</v>
      </c>
      <c r="E1875" s="765" t="s">
        <v>7380</v>
      </c>
      <c r="F1875" s="765" t="s">
        <v>7381</v>
      </c>
      <c r="G1875" s="765" t="s">
        <v>7382</v>
      </c>
    </row>
    <row r="1876" spans="1:7" ht="15">
      <c r="A1876" s="765" t="s">
        <v>1493</v>
      </c>
      <c r="B1876" s="765" t="s">
        <v>1494</v>
      </c>
      <c r="C1876" s="765" t="s">
        <v>2284</v>
      </c>
      <c r="D1876" s="765">
        <v>3</v>
      </c>
      <c r="E1876" s="765" t="s">
        <v>7383</v>
      </c>
      <c r="F1876" s="765"/>
      <c r="G1876" s="765"/>
    </row>
    <row r="1877" spans="1:7" ht="15">
      <c r="A1877" s="765" t="s">
        <v>1493</v>
      </c>
      <c r="B1877" s="765" t="s">
        <v>179</v>
      </c>
      <c r="C1877" s="765" t="s">
        <v>2659</v>
      </c>
      <c r="D1877" s="765">
        <v>1</v>
      </c>
      <c r="E1877" s="765" t="s">
        <v>7384</v>
      </c>
      <c r="F1877" s="765" t="s">
        <v>7385</v>
      </c>
      <c r="G1877" s="765" t="s">
        <v>7386</v>
      </c>
    </row>
    <row r="1878" spans="1:7" ht="15">
      <c r="A1878" s="765" t="s">
        <v>1493</v>
      </c>
      <c r="B1878" s="765" t="s">
        <v>179</v>
      </c>
      <c r="C1878" s="765" t="s">
        <v>2659</v>
      </c>
      <c r="D1878" s="765">
        <v>2</v>
      </c>
      <c r="E1878" s="765" t="s">
        <v>7387</v>
      </c>
      <c r="F1878" s="765"/>
      <c r="G1878" s="765"/>
    </row>
    <row r="1879" spans="1:7" ht="15">
      <c r="A1879" s="765" t="s">
        <v>1493</v>
      </c>
      <c r="B1879" s="765" t="s">
        <v>179</v>
      </c>
      <c r="C1879" s="765" t="s">
        <v>2659</v>
      </c>
      <c r="D1879" s="765">
        <v>3</v>
      </c>
      <c r="E1879" s="765" t="s">
        <v>7388</v>
      </c>
      <c r="F1879" s="765" t="s">
        <v>7389</v>
      </c>
      <c r="G1879" s="765" t="s">
        <v>7390</v>
      </c>
    </row>
    <row r="1880" spans="1:7" ht="15">
      <c r="A1880" s="765" t="s">
        <v>1493</v>
      </c>
      <c r="B1880" s="765" t="s">
        <v>179</v>
      </c>
      <c r="C1880" s="765" t="s">
        <v>1568</v>
      </c>
      <c r="D1880" s="765">
        <v>1</v>
      </c>
      <c r="E1880" s="765" t="s">
        <v>7391</v>
      </c>
      <c r="F1880" s="765"/>
      <c r="G1880" s="765"/>
    </row>
    <row r="1881" spans="1:7" ht="15">
      <c r="A1881" s="765" t="s">
        <v>1493</v>
      </c>
      <c r="B1881" s="765" t="s">
        <v>179</v>
      </c>
      <c r="C1881" s="765" t="s">
        <v>1568</v>
      </c>
      <c r="D1881" s="765">
        <v>2</v>
      </c>
      <c r="E1881" s="765" t="s">
        <v>7392</v>
      </c>
      <c r="F1881" s="765" t="s">
        <v>7393</v>
      </c>
      <c r="G1881" s="765" t="s">
        <v>7394</v>
      </c>
    </row>
    <row r="1882" spans="1:7" ht="15">
      <c r="A1882" s="765" t="s">
        <v>1493</v>
      </c>
      <c r="B1882" s="765" t="s">
        <v>179</v>
      </c>
      <c r="C1882" s="765" t="s">
        <v>1568</v>
      </c>
      <c r="D1882" s="765">
        <v>3</v>
      </c>
      <c r="E1882" s="765" t="s">
        <v>7395</v>
      </c>
      <c r="F1882" s="765"/>
      <c r="G1882" s="765"/>
    </row>
    <row r="1883" spans="1:7" ht="15">
      <c r="A1883" s="765" t="s">
        <v>1493</v>
      </c>
      <c r="B1883" s="765" t="s">
        <v>179</v>
      </c>
      <c r="C1883" s="765" t="s">
        <v>2262</v>
      </c>
      <c r="D1883" s="765">
        <v>1</v>
      </c>
      <c r="E1883" s="765" t="s">
        <v>7396</v>
      </c>
      <c r="F1883" s="765"/>
      <c r="G1883" s="765"/>
    </row>
    <row r="1884" spans="1:7" ht="15">
      <c r="A1884" s="765" t="s">
        <v>1493</v>
      </c>
      <c r="B1884" s="765" t="s">
        <v>179</v>
      </c>
      <c r="C1884" s="765" t="s">
        <v>2262</v>
      </c>
      <c r="D1884" s="765">
        <v>2</v>
      </c>
      <c r="E1884" s="765" t="s">
        <v>7397</v>
      </c>
      <c r="F1884" s="765"/>
      <c r="G1884" s="765"/>
    </row>
    <row r="1885" spans="1:7" ht="15">
      <c r="A1885" s="765" t="s">
        <v>1493</v>
      </c>
      <c r="B1885" s="765" t="s">
        <v>179</v>
      </c>
      <c r="C1885" s="765" t="s">
        <v>2262</v>
      </c>
      <c r="D1885" s="765">
        <v>3</v>
      </c>
      <c r="E1885" s="765" t="s">
        <v>7398</v>
      </c>
      <c r="F1885" s="765" t="s">
        <v>7399</v>
      </c>
      <c r="G1885" s="765" t="s">
        <v>7400</v>
      </c>
    </row>
    <row r="1886" spans="1:7" ht="15">
      <c r="A1886" s="765" t="s">
        <v>1493</v>
      </c>
      <c r="B1886" s="765" t="s">
        <v>179</v>
      </c>
      <c r="C1886" s="765" t="s">
        <v>2273</v>
      </c>
      <c r="D1886" s="765">
        <v>1</v>
      </c>
      <c r="E1886" s="765" t="s">
        <v>7401</v>
      </c>
      <c r="F1886" s="765"/>
      <c r="G1886" s="765"/>
    </row>
    <row r="1887" spans="1:7" ht="15">
      <c r="A1887" s="765" t="s">
        <v>1493</v>
      </c>
      <c r="B1887" s="765" t="s">
        <v>179</v>
      </c>
      <c r="C1887" s="765" t="s">
        <v>2273</v>
      </c>
      <c r="D1887" s="765">
        <v>2</v>
      </c>
      <c r="E1887" s="765" t="s">
        <v>7402</v>
      </c>
      <c r="F1887" s="765" t="s">
        <v>7403</v>
      </c>
      <c r="G1887" s="765" t="s">
        <v>7404</v>
      </c>
    </row>
    <row r="1888" spans="1:7" ht="15">
      <c r="A1888" s="765" t="s">
        <v>1493</v>
      </c>
      <c r="B1888" s="765" t="s">
        <v>179</v>
      </c>
      <c r="C1888" s="765" t="s">
        <v>2273</v>
      </c>
      <c r="D1888" s="765">
        <v>3</v>
      </c>
      <c r="E1888" s="765" t="s">
        <v>7405</v>
      </c>
      <c r="F1888" s="765"/>
      <c r="G1888" s="765"/>
    </row>
    <row r="1889" spans="1:7" ht="15">
      <c r="A1889" s="765" t="s">
        <v>1493</v>
      </c>
      <c r="B1889" s="765" t="s">
        <v>179</v>
      </c>
      <c r="C1889" s="765" t="s">
        <v>2284</v>
      </c>
      <c r="D1889" s="765">
        <v>1</v>
      </c>
      <c r="E1889" s="765" t="s">
        <v>7406</v>
      </c>
      <c r="F1889" s="765" t="s">
        <v>7407</v>
      </c>
      <c r="G1889" s="765" t="s">
        <v>7408</v>
      </c>
    </row>
    <row r="1890" spans="1:7" ht="15">
      <c r="A1890" s="765" t="s">
        <v>1493</v>
      </c>
      <c r="B1890" s="765" t="s">
        <v>179</v>
      </c>
      <c r="C1890" s="765" t="s">
        <v>2284</v>
      </c>
      <c r="D1890" s="765">
        <v>2</v>
      </c>
      <c r="E1890" s="765" t="s">
        <v>7409</v>
      </c>
      <c r="F1890" s="765"/>
      <c r="G1890" s="765"/>
    </row>
    <row r="1891" spans="1:7" ht="15">
      <c r="A1891" s="765" t="s">
        <v>1493</v>
      </c>
      <c r="B1891" s="765" t="s">
        <v>179</v>
      </c>
      <c r="C1891" s="765" t="s">
        <v>2284</v>
      </c>
      <c r="D1891" s="765">
        <v>3</v>
      </c>
      <c r="E1891" s="765" t="s">
        <v>7410</v>
      </c>
      <c r="F1891" s="765" t="s">
        <v>7411</v>
      </c>
      <c r="G1891" s="765" t="s">
        <v>7412</v>
      </c>
    </row>
    <row r="1892" spans="1:7" ht="15">
      <c r="A1892" s="765" t="s">
        <v>181</v>
      </c>
      <c r="B1892" s="765" t="s">
        <v>182</v>
      </c>
      <c r="C1892" s="765" t="s">
        <v>2659</v>
      </c>
      <c r="D1892" s="765">
        <v>1</v>
      </c>
      <c r="E1892" s="765" t="s">
        <v>7413</v>
      </c>
      <c r="F1892" s="765"/>
      <c r="G1892" s="765"/>
    </row>
    <row r="1893" spans="1:7" ht="15">
      <c r="A1893" s="765" t="s">
        <v>181</v>
      </c>
      <c r="B1893" s="765" t="s">
        <v>182</v>
      </c>
      <c r="C1893" s="765" t="s">
        <v>2659</v>
      </c>
      <c r="D1893" s="765">
        <v>2</v>
      </c>
      <c r="E1893" s="765" t="s">
        <v>7414</v>
      </c>
      <c r="F1893" s="765"/>
      <c r="G1893" s="765"/>
    </row>
    <row r="1894" spans="1:7" ht="15">
      <c r="A1894" s="765" t="s">
        <v>181</v>
      </c>
      <c r="B1894" s="765" t="s">
        <v>182</v>
      </c>
      <c r="C1894" s="765" t="s">
        <v>2659</v>
      </c>
      <c r="D1894" s="765">
        <v>3</v>
      </c>
      <c r="E1894" s="765" t="s">
        <v>7415</v>
      </c>
      <c r="F1894" s="765"/>
      <c r="G1894" s="765"/>
    </row>
    <row r="1895" spans="1:7" ht="15">
      <c r="A1895" s="765" t="s">
        <v>181</v>
      </c>
      <c r="B1895" s="765" t="s">
        <v>182</v>
      </c>
      <c r="C1895" s="765" t="s">
        <v>1568</v>
      </c>
      <c r="D1895" s="765">
        <v>1</v>
      </c>
      <c r="E1895" s="765" t="s">
        <v>7416</v>
      </c>
      <c r="F1895" s="765" t="s">
        <v>7417</v>
      </c>
      <c r="G1895" s="765" t="s">
        <v>7418</v>
      </c>
    </row>
    <row r="1896" spans="1:7" ht="15">
      <c r="A1896" s="765" t="s">
        <v>181</v>
      </c>
      <c r="B1896" s="765" t="s">
        <v>182</v>
      </c>
      <c r="C1896" s="765" t="s">
        <v>1568</v>
      </c>
      <c r="D1896" s="765">
        <v>2</v>
      </c>
      <c r="E1896" s="765" t="s">
        <v>7419</v>
      </c>
      <c r="F1896" s="765"/>
      <c r="G1896" s="765"/>
    </row>
    <row r="1897" spans="1:7" ht="15">
      <c r="A1897" s="765" t="s">
        <v>181</v>
      </c>
      <c r="B1897" s="765" t="s">
        <v>182</v>
      </c>
      <c r="C1897" s="765" t="s">
        <v>1568</v>
      </c>
      <c r="D1897" s="765">
        <v>3</v>
      </c>
      <c r="E1897" s="765" t="s">
        <v>7420</v>
      </c>
      <c r="F1897" s="765" t="s">
        <v>7421</v>
      </c>
      <c r="G1897" s="765" t="s">
        <v>7422</v>
      </c>
    </row>
    <row r="1898" spans="1:7" ht="15">
      <c r="A1898" s="765" t="s">
        <v>181</v>
      </c>
      <c r="B1898" s="765" t="s">
        <v>182</v>
      </c>
      <c r="C1898" s="765" t="s">
        <v>2262</v>
      </c>
      <c r="D1898" s="765">
        <v>1</v>
      </c>
      <c r="E1898" s="765" t="s">
        <v>7423</v>
      </c>
      <c r="F1898" s="765"/>
      <c r="G1898" s="765"/>
    </row>
    <row r="1899" spans="1:7" ht="15">
      <c r="A1899" s="765" t="s">
        <v>181</v>
      </c>
      <c r="B1899" s="765" t="s">
        <v>182</v>
      </c>
      <c r="C1899" s="765" t="s">
        <v>2262</v>
      </c>
      <c r="D1899" s="765">
        <v>2</v>
      </c>
      <c r="E1899" s="765" t="s">
        <v>7424</v>
      </c>
      <c r="F1899" s="765" t="s">
        <v>7425</v>
      </c>
      <c r="G1899" s="765" t="s">
        <v>7426</v>
      </c>
    </row>
    <row r="1900" spans="1:7" ht="15">
      <c r="A1900" s="765" t="s">
        <v>181</v>
      </c>
      <c r="B1900" s="765" t="s">
        <v>182</v>
      </c>
      <c r="C1900" s="765" t="s">
        <v>2262</v>
      </c>
      <c r="D1900" s="765">
        <v>3</v>
      </c>
      <c r="E1900" s="765" t="s">
        <v>7427</v>
      </c>
      <c r="F1900" s="765"/>
      <c r="G1900" s="765"/>
    </row>
    <row r="1901" spans="1:7" ht="15">
      <c r="A1901" s="765" t="s">
        <v>181</v>
      </c>
      <c r="B1901" s="765" t="s">
        <v>182</v>
      </c>
      <c r="C1901" s="765" t="s">
        <v>2273</v>
      </c>
      <c r="D1901" s="765">
        <v>1</v>
      </c>
      <c r="E1901" s="765" t="s">
        <v>7428</v>
      </c>
      <c r="F1901" s="765" t="s">
        <v>7429</v>
      </c>
      <c r="G1901" s="765" t="s">
        <v>7430</v>
      </c>
    </row>
    <row r="1902" spans="1:7" ht="15">
      <c r="A1902" s="765" t="s">
        <v>181</v>
      </c>
      <c r="B1902" s="765" t="s">
        <v>182</v>
      </c>
      <c r="C1902" s="765" t="s">
        <v>2273</v>
      </c>
      <c r="D1902" s="765">
        <v>2</v>
      </c>
      <c r="E1902" s="765" t="s">
        <v>7431</v>
      </c>
      <c r="F1902" s="765"/>
      <c r="G1902" s="765"/>
    </row>
    <row r="1903" spans="1:7" ht="15">
      <c r="A1903" s="765" t="s">
        <v>181</v>
      </c>
      <c r="B1903" s="765" t="s">
        <v>182</v>
      </c>
      <c r="C1903" s="765" t="s">
        <v>2273</v>
      </c>
      <c r="D1903" s="765">
        <v>3</v>
      </c>
      <c r="E1903" s="765" t="s">
        <v>7432</v>
      </c>
      <c r="F1903" s="765"/>
      <c r="G1903" s="765"/>
    </row>
    <row r="1904" spans="1:7" ht="15">
      <c r="A1904" s="765" t="s">
        <v>181</v>
      </c>
      <c r="B1904" s="765" t="s">
        <v>182</v>
      </c>
      <c r="C1904" s="765" t="s">
        <v>2284</v>
      </c>
      <c r="D1904" s="765">
        <v>1</v>
      </c>
      <c r="E1904" s="765" t="s">
        <v>7433</v>
      </c>
      <c r="F1904" s="765"/>
      <c r="G1904" s="765"/>
    </row>
    <row r="1905" spans="1:7" ht="15">
      <c r="A1905" s="765" t="s">
        <v>181</v>
      </c>
      <c r="B1905" s="765" t="s">
        <v>182</v>
      </c>
      <c r="C1905" s="765" t="s">
        <v>2284</v>
      </c>
      <c r="D1905" s="765">
        <v>2</v>
      </c>
      <c r="E1905" s="765" t="s">
        <v>7434</v>
      </c>
      <c r="F1905" s="765"/>
      <c r="G1905" s="765"/>
    </row>
    <row r="1906" spans="1:7" ht="15">
      <c r="A1906" s="765" t="s">
        <v>181</v>
      </c>
      <c r="B1906" s="765" t="s">
        <v>182</v>
      </c>
      <c r="C1906" s="765" t="s">
        <v>2284</v>
      </c>
      <c r="D1906" s="765">
        <v>3</v>
      </c>
      <c r="E1906" s="765" t="s">
        <v>7435</v>
      </c>
      <c r="F1906" s="765"/>
      <c r="G1906" s="765"/>
    </row>
    <row r="1907" spans="1:7" ht="15">
      <c r="A1907" s="765" t="s">
        <v>181</v>
      </c>
      <c r="B1907" s="765" t="s">
        <v>183</v>
      </c>
      <c r="C1907" s="765" t="s">
        <v>2659</v>
      </c>
      <c r="D1907" s="765">
        <v>1</v>
      </c>
      <c r="E1907" s="765" t="s">
        <v>7436</v>
      </c>
      <c r="F1907" s="765"/>
      <c r="G1907" s="765"/>
    </row>
    <row r="1908" spans="1:7" ht="15">
      <c r="A1908" s="765" t="s">
        <v>181</v>
      </c>
      <c r="B1908" s="765" t="s">
        <v>183</v>
      </c>
      <c r="C1908" s="765" t="s">
        <v>2659</v>
      </c>
      <c r="D1908" s="765">
        <v>2</v>
      </c>
      <c r="E1908" s="765" t="s">
        <v>7437</v>
      </c>
      <c r="F1908" s="765"/>
      <c r="G1908" s="765"/>
    </row>
    <row r="1909" spans="1:7" ht="15">
      <c r="A1909" s="765" t="s">
        <v>181</v>
      </c>
      <c r="B1909" s="765" t="s">
        <v>183</v>
      </c>
      <c r="C1909" s="765" t="s">
        <v>2659</v>
      </c>
      <c r="D1909" s="765">
        <v>3</v>
      </c>
      <c r="E1909" s="765" t="s">
        <v>7438</v>
      </c>
      <c r="F1909" s="765"/>
      <c r="G1909" s="765"/>
    </row>
    <row r="1910" spans="1:7" ht="15">
      <c r="A1910" s="765" t="s">
        <v>181</v>
      </c>
      <c r="B1910" s="765" t="s">
        <v>183</v>
      </c>
      <c r="C1910" s="765" t="s">
        <v>1568</v>
      </c>
      <c r="D1910" s="765">
        <v>1</v>
      </c>
      <c r="E1910" s="765" t="s">
        <v>7439</v>
      </c>
      <c r="F1910" s="765"/>
      <c r="G1910" s="765"/>
    </row>
    <row r="1911" spans="1:7" ht="15">
      <c r="A1911" s="765" t="s">
        <v>181</v>
      </c>
      <c r="B1911" s="765" t="s">
        <v>183</v>
      </c>
      <c r="C1911" s="765" t="s">
        <v>1568</v>
      </c>
      <c r="D1911" s="765">
        <v>2</v>
      </c>
      <c r="E1911" s="765" t="s">
        <v>7440</v>
      </c>
      <c r="F1911" s="765"/>
      <c r="G1911" s="765"/>
    </row>
    <row r="1912" spans="1:7" ht="15">
      <c r="A1912" s="765" t="s">
        <v>181</v>
      </c>
      <c r="B1912" s="765" t="s">
        <v>183</v>
      </c>
      <c r="C1912" s="765" t="s">
        <v>1568</v>
      </c>
      <c r="D1912" s="765">
        <v>3</v>
      </c>
      <c r="E1912" s="765" t="s">
        <v>7441</v>
      </c>
      <c r="F1912" s="765"/>
      <c r="G1912" s="765"/>
    </row>
    <row r="1913" spans="1:7" ht="15">
      <c r="A1913" s="765" t="s">
        <v>181</v>
      </c>
      <c r="B1913" s="765" t="s">
        <v>183</v>
      </c>
      <c r="C1913" s="765" t="s">
        <v>2262</v>
      </c>
      <c r="D1913" s="765">
        <v>1</v>
      </c>
      <c r="E1913" s="765" t="s">
        <v>7442</v>
      </c>
      <c r="F1913" s="765"/>
      <c r="G1913" s="765"/>
    </row>
    <row r="1914" spans="1:7" ht="15">
      <c r="A1914" s="765" t="s">
        <v>181</v>
      </c>
      <c r="B1914" s="765" t="s">
        <v>183</v>
      </c>
      <c r="C1914" s="765" t="s">
        <v>2262</v>
      </c>
      <c r="D1914" s="765">
        <v>2</v>
      </c>
      <c r="E1914" s="765" t="s">
        <v>7443</v>
      </c>
      <c r="F1914" s="765"/>
      <c r="G1914" s="765"/>
    </row>
    <row r="1915" spans="1:7" ht="15">
      <c r="A1915" s="765" t="s">
        <v>181</v>
      </c>
      <c r="B1915" s="765" t="s">
        <v>183</v>
      </c>
      <c r="C1915" s="765" t="s">
        <v>2262</v>
      </c>
      <c r="D1915" s="765">
        <v>3</v>
      </c>
      <c r="E1915" s="765" t="s">
        <v>7444</v>
      </c>
      <c r="F1915" s="765"/>
      <c r="G1915" s="765"/>
    </row>
    <row r="1916" spans="1:7" ht="15">
      <c r="A1916" s="765" t="s">
        <v>181</v>
      </c>
      <c r="B1916" s="765" t="s">
        <v>183</v>
      </c>
      <c r="C1916" s="765" t="s">
        <v>2273</v>
      </c>
      <c r="D1916" s="765">
        <v>1</v>
      </c>
      <c r="E1916" s="765" t="s">
        <v>7445</v>
      </c>
      <c r="F1916" s="765"/>
      <c r="G1916" s="765"/>
    </row>
    <row r="1917" spans="1:7" ht="15">
      <c r="A1917" s="765" t="s">
        <v>181</v>
      </c>
      <c r="B1917" s="765" t="s">
        <v>183</v>
      </c>
      <c r="C1917" s="765" t="s">
        <v>2273</v>
      </c>
      <c r="D1917" s="765">
        <v>2</v>
      </c>
      <c r="E1917" s="765" t="s">
        <v>7446</v>
      </c>
      <c r="F1917" s="765"/>
      <c r="G1917" s="765"/>
    </row>
    <row r="1918" spans="1:7" ht="15">
      <c r="A1918" s="765" t="s">
        <v>181</v>
      </c>
      <c r="B1918" s="765" t="s">
        <v>183</v>
      </c>
      <c r="C1918" s="765" t="s">
        <v>2273</v>
      </c>
      <c r="D1918" s="765">
        <v>3</v>
      </c>
      <c r="E1918" s="765" t="s">
        <v>7447</v>
      </c>
      <c r="F1918" s="765"/>
      <c r="G1918" s="765"/>
    </row>
    <row r="1919" spans="1:7" ht="15">
      <c r="A1919" s="765" t="s">
        <v>181</v>
      </c>
      <c r="B1919" s="765" t="s">
        <v>183</v>
      </c>
      <c r="C1919" s="765" t="s">
        <v>2284</v>
      </c>
      <c r="D1919" s="765">
        <v>1</v>
      </c>
      <c r="E1919" s="765" t="s">
        <v>7448</v>
      </c>
      <c r="F1919" s="765"/>
      <c r="G1919" s="765"/>
    </row>
    <row r="1920" spans="1:7" ht="15">
      <c r="A1920" s="765" t="s">
        <v>181</v>
      </c>
      <c r="B1920" s="765" t="s">
        <v>183</v>
      </c>
      <c r="C1920" s="765" t="s">
        <v>2284</v>
      </c>
      <c r="D1920" s="765">
        <v>2</v>
      </c>
      <c r="E1920" s="765" t="s">
        <v>7449</v>
      </c>
      <c r="F1920" s="765"/>
      <c r="G1920" s="765"/>
    </row>
    <row r="1921" spans="1:7" ht="15">
      <c r="A1921" s="765" t="s">
        <v>181</v>
      </c>
      <c r="B1921" s="765" t="s">
        <v>183</v>
      </c>
      <c r="C1921" s="765" t="s">
        <v>2284</v>
      </c>
      <c r="D1921" s="765">
        <v>3</v>
      </c>
      <c r="E1921" s="765" t="s">
        <v>7450</v>
      </c>
      <c r="F1921" s="765"/>
      <c r="G1921" s="765"/>
    </row>
    <row r="1922" spans="1:7" ht="15">
      <c r="A1922" s="765" t="s">
        <v>181</v>
      </c>
      <c r="B1922" s="765" t="s">
        <v>184</v>
      </c>
      <c r="C1922" s="765" t="s">
        <v>2659</v>
      </c>
      <c r="D1922" s="765">
        <v>1</v>
      </c>
      <c r="E1922" s="765" t="s">
        <v>7451</v>
      </c>
      <c r="F1922" s="765"/>
      <c r="G1922" s="765"/>
    </row>
    <row r="1923" spans="1:7" ht="15">
      <c r="A1923" s="765" t="s">
        <v>181</v>
      </c>
      <c r="B1923" s="765" t="s">
        <v>184</v>
      </c>
      <c r="C1923" s="765" t="s">
        <v>2659</v>
      </c>
      <c r="D1923" s="765">
        <v>2</v>
      </c>
      <c r="E1923" s="765" t="s">
        <v>7452</v>
      </c>
      <c r="F1923" s="765"/>
      <c r="G1923" s="765"/>
    </row>
    <row r="1924" spans="1:7" ht="15">
      <c r="A1924" s="765" t="s">
        <v>181</v>
      </c>
      <c r="B1924" s="765" t="s">
        <v>184</v>
      </c>
      <c r="C1924" s="765" t="s">
        <v>2659</v>
      </c>
      <c r="D1924" s="765">
        <v>3</v>
      </c>
      <c r="E1924" s="765" t="s">
        <v>7453</v>
      </c>
      <c r="F1924" s="765"/>
      <c r="G1924" s="765"/>
    </row>
    <row r="1925" spans="1:7" ht="15">
      <c r="A1925" s="765" t="s">
        <v>181</v>
      </c>
      <c r="B1925" s="765" t="s">
        <v>184</v>
      </c>
      <c r="C1925" s="765" t="s">
        <v>1568</v>
      </c>
      <c r="D1925" s="765">
        <v>1</v>
      </c>
      <c r="E1925" s="765" t="s">
        <v>7454</v>
      </c>
      <c r="F1925" s="765" t="s">
        <v>7455</v>
      </c>
      <c r="G1925" s="765" t="s">
        <v>7456</v>
      </c>
    </row>
    <row r="1926" spans="1:7" ht="15">
      <c r="A1926" s="765" t="s">
        <v>181</v>
      </c>
      <c r="B1926" s="765" t="s">
        <v>184</v>
      </c>
      <c r="C1926" s="765" t="s">
        <v>1568</v>
      </c>
      <c r="D1926" s="765">
        <v>2</v>
      </c>
      <c r="E1926" s="765" t="s">
        <v>7457</v>
      </c>
      <c r="F1926" s="765"/>
      <c r="G1926" s="765"/>
    </row>
    <row r="1927" spans="1:7" ht="15">
      <c r="A1927" s="765" t="s">
        <v>181</v>
      </c>
      <c r="B1927" s="765" t="s">
        <v>184</v>
      </c>
      <c r="C1927" s="765" t="s">
        <v>1568</v>
      </c>
      <c r="D1927" s="765">
        <v>3</v>
      </c>
      <c r="E1927" s="765" t="s">
        <v>7458</v>
      </c>
      <c r="F1927" s="765" t="s">
        <v>7459</v>
      </c>
      <c r="G1927" s="765" t="s">
        <v>7460</v>
      </c>
    </row>
    <row r="1928" spans="1:7" ht="15">
      <c r="A1928" s="765" t="s">
        <v>181</v>
      </c>
      <c r="B1928" s="765" t="s">
        <v>184</v>
      </c>
      <c r="C1928" s="765" t="s">
        <v>2262</v>
      </c>
      <c r="D1928" s="765">
        <v>1</v>
      </c>
      <c r="E1928" s="765" t="s">
        <v>7461</v>
      </c>
      <c r="F1928" s="765"/>
      <c r="G1928" s="765"/>
    </row>
    <row r="1929" spans="1:7" ht="15">
      <c r="A1929" s="765" t="s">
        <v>181</v>
      </c>
      <c r="B1929" s="765" t="s">
        <v>184</v>
      </c>
      <c r="C1929" s="765" t="s">
        <v>2262</v>
      </c>
      <c r="D1929" s="765">
        <v>2</v>
      </c>
      <c r="E1929" s="765" t="s">
        <v>7462</v>
      </c>
      <c r="F1929" s="765" t="s">
        <v>7463</v>
      </c>
      <c r="G1929" s="765" t="s">
        <v>7464</v>
      </c>
    </row>
    <row r="1930" spans="1:7" ht="15">
      <c r="A1930" s="765" t="s">
        <v>181</v>
      </c>
      <c r="B1930" s="765" t="s">
        <v>184</v>
      </c>
      <c r="C1930" s="765" t="s">
        <v>2262</v>
      </c>
      <c r="D1930" s="765">
        <v>3</v>
      </c>
      <c r="E1930" s="765" t="s">
        <v>7465</v>
      </c>
      <c r="F1930" s="765"/>
      <c r="G1930" s="765"/>
    </row>
    <row r="1931" spans="1:7" ht="15">
      <c r="A1931" s="765" t="s">
        <v>181</v>
      </c>
      <c r="B1931" s="765" t="s">
        <v>184</v>
      </c>
      <c r="C1931" s="765" t="s">
        <v>2273</v>
      </c>
      <c r="D1931" s="765">
        <v>1</v>
      </c>
      <c r="E1931" s="765" t="s">
        <v>7466</v>
      </c>
      <c r="F1931" s="765" t="s">
        <v>7467</v>
      </c>
      <c r="G1931" s="765" t="s">
        <v>7468</v>
      </c>
    </row>
    <row r="1932" spans="1:7" ht="15">
      <c r="A1932" s="765" t="s">
        <v>181</v>
      </c>
      <c r="B1932" s="765" t="s">
        <v>184</v>
      </c>
      <c r="C1932" s="765" t="s">
        <v>2273</v>
      </c>
      <c r="D1932" s="765">
        <v>2</v>
      </c>
      <c r="E1932" s="765" t="s">
        <v>7469</v>
      </c>
      <c r="F1932" s="765"/>
      <c r="G1932" s="765"/>
    </row>
    <row r="1933" spans="1:7" ht="15">
      <c r="A1933" s="765" t="s">
        <v>181</v>
      </c>
      <c r="B1933" s="765" t="s">
        <v>184</v>
      </c>
      <c r="C1933" s="765" t="s">
        <v>2273</v>
      </c>
      <c r="D1933" s="765">
        <v>3</v>
      </c>
      <c r="E1933" s="765" t="s">
        <v>7470</v>
      </c>
      <c r="F1933" s="765"/>
      <c r="G1933" s="765"/>
    </row>
    <row r="1934" spans="1:7" ht="15">
      <c r="A1934" s="765" t="s">
        <v>181</v>
      </c>
      <c r="B1934" s="765" t="s">
        <v>184</v>
      </c>
      <c r="C1934" s="765" t="s">
        <v>2284</v>
      </c>
      <c r="D1934" s="765">
        <v>1</v>
      </c>
      <c r="E1934" s="765" t="s">
        <v>7471</v>
      </c>
      <c r="F1934" s="765"/>
      <c r="G1934" s="765"/>
    </row>
    <row r="1935" spans="1:7" ht="15">
      <c r="A1935" s="765" t="s">
        <v>181</v>
      </c>
      <c r="B1935" s="765" t="s">
        <v>184</v>
      </c>
      <c r="C1935" s="765" t="s">
        <v>2284</v>
      </c>
      <c r="D1935" s="765">
        <v>2</v>
      </c>
      <c r="E1935" s="765" t="s">
        <v>7472</v>
      </c>
      <c r="F1935" s="765" t="s">
        <v>7473</v>
      </c>
      <c r="G1935" s="765" t="s">
        <v>7474</v>
      </c>
    </row>
    <row r="1936" spans="1:7" ht="15">
      <c r="A1936" s="765" t="s">
        <v>181</v>
      </c>
      <c r="B1936" s="765" t="s">
        <v>184</v>
      </c>
      <c r="C1936" s="765" t="s">
        <v>2284</v>
      </c>
      <c r="D1936" s="765">
        <v>3</v>
      </c>
      <c r="E1936" s="765" t="s">
        <v>7475</v>
      </c>
      <c r="F1936" s="765"/>
      <c r="G1936" s="765"/>
    </row>
    <row r="1937" spans="1:7" ht="15">
      <c r="A1937" s="765" t="s">
        <v>181</v>
      </c>
      <c r="B1937" s="765" t="s">
        <v>185</v>
      </c>
      <c r="C1937" s="765" t="s">
        <v>2659</v>
      </c>
      <c r="D1937" s="765">
        <v>1</v>
      </c>
      <c r="E1937" s="765" t="s">
        <v>7476</v>
      </c>
      <c r="F1937" s="765" t="s">
        <v>7477</v>
      </c>
      <c r="G1937" s="765" t="s">
        <v>7478</v>
      </c>
    </row>
    <row r="1938" spans="1:7" ht="15">
      <c r="A1938" s="765" t="s">
        <v>181</v>
      </c>
      <c r="B1938" s="765" t="s">
        <v>185</v>
      </c>
      <c r="C1938" s="765" t="s">
        <v>2659</v>
      </c>
      <c r="D1938" s="765">
        <v>2</v>
      </c>
      <c r="E1938" s="765" t="s">
        <v>7479</v>
      </c>
      <c r="F1938" s="765"/>
      <c r="G1938" s="765"/>
    </row>
    <row r="1939" spans="1:7" ht="15">
      <c r="A1939" s="765" t="s">
        <v>181</v>
      </c>
      <c r="B1939" s="765" t="s">
        <v>185</v>
      </c>
      <c r="C1939" s="765" t="s">
        <v>2659</v>
      </c>
      <c r="D1939" s="765">
        <v>3</v>
      </c>
      <c r="E1939" s="765" t="s">
        <v>7480</v>
      </c>
      <c r="F1939" s="765" t="s">
        <v>7481</v>
      </c>
      <c r="G1939" s="765" t="s">
        <v>7482</v>
      </c>
    </row>
    <row r="1940" spans="1:7" ht="15">
      <c r="A1940" s="765" t="s">
        <v>181</v>
      </c>
      <c r="B1940" s="765" t="s">
        <v>185</v>
      </c>
      <c r="C1940" s="765" t="s">
        <v>1568</v>
      </c>
      <c r="D1940" s="765">
        <v>1</v>
      </c>
      <c r="E1940" s="765" t="s">
        <v>7483</v>
      </c>
      <c r="F1940" s="765"/>
      <c r="G1940" s="765"/>
    </row>
    <row r="1941" spans="1:7" ht="15">
      <c r="A1941" s="765" t="s">
        <v>181</v>
      </c>
      <c r="B1941" s="765" t="s">
        <v>185</v>
      </c>
      <c r="C1941" s="765" t="s">
        <v>1568</v>
      </c>
      <c r="D1941" s="765">
        <v>2</v>
      </c>
      <c r="E1941" s="765" t="s">
        <v>7484</v>
      </c>
      <c r="F1941" s="765" t="s">
        <v>7485</v>
      </c>
      <c r="G1941" s="765" t="s">
        <v>7486</v>
      </c>
    </row>
    <row r="1942" spans="1:7" ht="15">
      <c r="A1942" s="765" t="s">
        <v>181</v>
      </c>
      <c r="B1942" s="765" t="s">
        <v>185</v>
      </c>
      <c r="C1942" s="765" t="s">
        <v>1568</v>
      </c>
      <c r="D1942" s="765">
        <v>3</v>
      </c>
      <c r="E1942" s="765" t="s">
        <v>7487</v>
      </c>
      <c r="F1942" s="765"/>
      <c r="G1942" s="765"/>
    </row>
    <row r="1943" spans="1:7" ht="15">
      <c r="A1943" s="765" t="s">
        <v>181</v>
      </c>
      <c r="B1943" s="765" t="s">
        <v>185</v>
      </c>
      <c r="C1943" s="765" t="s">
        <v>2262</v>
      </c>
      <c r="D1943" s="765">
        <v>1</v>
      </c>
      <c r="E1943" s="765" t="s">
        <v>7488</v>
      </c>
      <c r="F1943" s="765"/>
      <c r="G1943" s="765"/>
    </row>
    <row r="1944" spans="1:7" ht="15">
      <c r="A1944" s="765" t="s">
        <v>181</v>
      </c>
      <c r="B1944" s="765" t="s">
        <v>185</v>
      </c>
      <c r="C1944" s="765" t="s">
        <v>2262</v>
      </c>
      <c r="D1944" s="765">
        <v>2</v>
      </c>
      <c r="E1944" s="765" t="s">
        <v>7489</v>
      </c>
      <c r="F1944" s="765"/>
      <c r="G1944" s="765"/>
    </row>
    <row r="1945" spans="1:7" ht="15">
      <c r="A1945" s="765" t="s">
        <v>181</v>
      </c>
      <c r="B1945" s="765" t="s">
        <v>185</v>
      </c>
      <c r="C1945" s="765" t="s">
        <v>2262</v>
      </c>
      <c r="D1945" s="765">
        <v>3</v>
      </c>
      <c r="E1945" s="765" t="s">
        <v>7490</v>
      </c>
      <c r="F1945" s="765" t="s">
        <v>7491</v>
      </c>
      <c r="G1945" s="765" t="s">
        <v>7492</v>
      </c>
    </row>
    <row r="1946" spans="1:7" ht="15">
      <c r="A1946" s="765" t="s">
        <v>181</v>
      </c>
      <c r="B1946" s="765" t="s">
        <v>185</v>
      </c>
      <c r="C1946" s="765" t="s">
        <v>2273</v>
      </c>
      <c r="D1946" s="765">
        <v>1</v>
      </c>
      <c r="E1946" s="765" t="s">
        <v>7493</v>
      </c>
      <c r="F1946" s="765" t="s">
        <v>7494</v>
      </c>
      <c r="G1946" s="765" t="s">
        <v>7495</v>
      </c>
    </row>
    <row r="1947" spans="1:7" ht="15">
      <c r="A1947" s="765" t="s">
        <v>181</v>
      </c>
      <c r="B1947" s="765" t="s">
        <v>185</v>
      </c>
      <c r="C1947" s="765" t="s">
        <v>2273</v>
      </c>
      <c r="D1947" s="765">
        <v>2</v>
      </c>
      <c r="E1947" s="765" t="s">
        <v>7496</v>
      </c>
      <c r="F1947" s="765" t="s">
        <v>7497</v>
      </c>
      <c r="G1947" s="765" t="s">
        <v>7498</v>
      </c>
    </row>
    <row r="1948" spans="1:7" ht="15">
      <c r="A1948" s="765" t="s">
        <v>181</v>
      </c>
      <c r="B1948" s="765" t="s">
        <v>185</v>
      </c>
      <c r="C1948" s="765" t="s">
        <v>2273</v>
      </c>
      <c r="D1948" s="765">
        <v>3</v>
      </c>
      <c r="E1948" s="765" t="s">
        <v>7499</v>
      </c>
      <c r="F1948" s="765" t="s">
        <v>7500</v>
      </c>
      <c r="G1948" s="765" t="s">
        <v>7501</v>
      </c>
    </row>
    <row r="1949" spans="1:7" ht="15">
      <c r="A1949" s="765" t="s">
        <v>181</v>
      </c>
      <c r="B1949" s="765" t="s">
        <v>185</v>
      </c>
      <c r="C1949" s="765" t="s">
        <v>2284</v>
      </c>
      <c r="D1949" s="765">
        <v>1</v>
      </c>
      <c r="E1949" s="765" t="s">
        <v>7502</v>
      </c>
      <c r="F1949" s="765" t="s">
        <v>7503</v>
      </c>
      <c r="G1949" s="765" t="s">
        <v>7504</v>
      </c>
    </row>
    <row r="1950" spans="1:7" ht="15">
      <c r="A1950" s="765" t="s">
        <v>181</v>
      </c>
      <c r="B1950" s="765" t="s">
        <v>185</v>
      </c>
      <c r="C1950" s="765" t="s">
        <v>2284</v>
      </c>
      <c r="D1950" s="765">
        <v>2</v>
      </c>
      <c r="E1950" s="765" t="s">
        <v>7505</v>
      </c>
      <c r="F1950" s="765" t="s">
        <v>7506</v>
      </c>
      <c r="G1950" s="765" t="s">
        <v>7507</v>
      </c>
    </row>
    <row r="1951" spans="1:7" ht="15">
      <c r="A1951" s="765" t="s">
        <v>181</v>
      </c>
      <c r="B1951" s="765" t="s">
        <v>185</v>
      </c>
      <c r="C1951" s="765" t="s">
        <v>2284</v>
      </c>
      <c r="D1951" s="765">
        <v>3</v>
      </c>
      <c r="E1951" s="765" t="s">
        <v>7508</v>
      </c>
      <c r="F1951" s="765" t="s">
        <v>7509</v>
      </c>
      <c r="G1951" s="765" t="s">
        <v>7510</v>
      </c>
    </row>
    <row r="1952" spans="1:7" ht="15">
      <c r="A1952" s="765" t="s">
        <v>186</v>
      </c>
      <c r="B1952" s="765" t="s">
        <v>187</v>
      </c>
      <c r="C1952" s="765" t="s">
        <v>2659</v>
      </c>
      <c r="D1952" s="765">
        <v>1</v>
      </c>
      <c r="E1952" s="765" t="s">
        <v>7511</v>
      </c>
      <c r="F1952" s="765" t="s">
        <v>7512</v>
      </c>
      <c r="G1952" s="765" t="s">
        <v>7513</v>
      </c>
    </row>
    <row r="1953" spans="1:7" ht="15">
      <c r="A1953" s="765" t="s">
        <v>186</v>
      </c>
      <c r="B1953" s="765" t="s">
        <v>187</v>
      </c>
      <c r="C1953" s="765" t="s">
        <v>2659</v>
      </c>
      <c r="D1953" s="765">
        <v>2</v>
      </c>
      <c r="E1953" s="765" t="s">
        <v>7514</v>
      </c>
      <c r="F1953" s="765" t="s">
        <v>7515</v>
      </c>
      <c r="G1953" s="765" t="s">
        <v>7516</v>
      </c>
    </row>
    <row r="1954" spans="1:7" ht="15">
      <c r="A1954" s="765" t="s">
        <v>186</v>
      </c>
      <c r="B1954" s="765" t="s">
        <v>187</v>
      </c>
      <c r="C1954" s="765" t="s">
        <v>2659</v>
      </c>
      <c r="D1954" s="765">
        <v>3</v>
      </c>
      <c r="E1954" s="765" t="s">
        <v>7517</v>
      </c>
      <c r="F1954" s="765" t="s">
        <v>7518</v>
      </c>
      <c r="G1954" s="765" t="s">
        <v>7519</v>
      </c>
    </row>
    <row r="1955" spans="1:7" ht="15">
      <c r="A1955" s="765" t="s">
        <v>186</v>
      </c>
      <c r="B1955" s="765" t="s">
        <v>187</v>
      </c>
      <c r="C1955" s="765" t="s">
        <v>1568</v>
      </c>
      <c r="D1955" s="765">
        <v>1</v>
      </c>
      <c r="E1955" s="765" t="s">
        <v>7520</v>
      </c>
      <c r="F1955" s="765" t="s">
        <v>7521</v>
      </c>
      <c r="G1955" s="765" t="s">
        <v>7522</v>
      </c>
    </row>
    <row r="1956" spans="1:7" ht="15">
      <c r="A1956" s="765" t="s">
        <v>186</v>
      </c>
      <c r="B1956" s="765" t="s">
        <v>187</v>
      </c>
      <c r="C1956" s="765" t="s">
        <v>1568</v>
      </c>
      <c r="D1956" s="765">
        <v>2</v>
      </c>
      <c r="E1956" s="765" t="s">
        <v>7523</v>
      </c>
      <c r="F1956" s="765" t="s">
        <v>7524</v>
      </c>
      <c r="G1956" s="765" t="s">
        <v>7525</v>
      </c>
    </row>
    <row r="1957" spans="1:7" ht="15">
      <c r="A1957" s="765" t="s">
        <v>186</v>
      </c>
      <c r="B1957" s="765" t="s">
        <v>187</v>
      </c>
      <c r="C1957" s="765" t="s">
        <v>1568</v>
      </c>
      <c r="D1957" s="765">
        <v>3</v>
      </c>
      <c r="E1957" s="765" t="s">
        <v>7189</v>
      </c>
      <c r="F1957" s="765" t="s">
        <v>7190</v>
      </c>
      <c r="G1957" s="765" t="s">
        <v>7191</v>
      </c>
    </row>
    <row r="1958" spans="1:7" ht="15">
      <c r="A1958" s="765" t="s">
        <v>186</v>
      </c>
      <c r="B1958" s="765" t="s">
        <v>187</v>
      </c>
      <c r="C1958" s="765" t="s">
        <v>2262</v>
      </c>
      <c r="D1958" s="765">
        <v>1</v>
      </c>
      <c r="E1958" s="765" t="s">
        <v>7192</v>
      </c>
      <c r="F1958" s="765" t="s">
        <v>7193</v>
      </c>
      <c r="G1958" s="765" t="s">
        <v>7194</v>
      </c>
    </row>
    <row r="1959" spans="1:7" ht="15">
      <c r="A1959" s="765" t="s">
        <v>186</v>
      </c>
      <c r="B1959" s="765" t="s">
        <v>187</v>
      </c>
      <c r="C1959" s="765" t="s">
        <v>2262</v>
      </c>
      <c r="D1959" s="765">
        <v>2</v>
      </c>
      <c r="E1959" s="765" t="s">
        <v>7195</v>
      </c>
      <c r="F1959" s="765" t="s">
        <v>7196</v>
      </c>
      <c r="G1959" s="765" t="s">
        <v>7197</v>
      </c>
    </row>
    <row r="1960" spans="1:7" ht="15">
      <c r="A1960" s="765" t="s">
        <v>186</v>
      </c>
      <c r="B1960" s="765" t="s">
        <v>187</v>
      </c>
      <c r="C1960" s="765" t="s">
        <v>2262</v>
      </c>
      <c r="D1960" s="765">
        <v>3</v>
      </c>
      <c r="E1960" s="765" t="s">
        <v>7198</v>
      </c>
      <c r="F1960" s="765" t="s">
        <v>7199</v>
      </c>
      <c r="G1960" s="765" t="s">
        <v>7200</v>
      </c>
    </row>
    <row r="1961" spans="1:7" ht="15">
      <c r="A1961" s="765" t="s">
        <v>186</v>
      </c>
      <c r="B1961" s="765" t="s">
        <v>187</v>
      </c>
      <c r="C1961" s="765" t="s">
        <v>2273</v>
      </c>
      <c r="D1961" s="765">
        <v>1</v>
      </c>
      <c r="E1961" s="765" t="s">
        <v>7201</v>
      </c>
      <c r="F1961" s="765" t="s">
        <v>7202</v>
      </c>
      <c r="G1961" s="765" t="s">
        <v>7203</v>
      </c>
    </row>
    <row r="1962" spans="1:7" ht="15">
      <c r="A1962" s="765" t="s">
        <v>186</v>
      </c>
      <c r="B1962" s="765" t="s">
        <v>187</v>
      </c>
      <c r="C1962" s="765" t="s">
        <v>2273</v>
      </c>
      <c r="D1962" s="765">
        <v>2</v>
      </c>
      <c r="E1962" s="765" t="s">
        <v>7204</v>
      </c>
      <c r="F1962" s="765" t="s">
        <v>7205</v>
      </c>
      <c r="G1962" s="765" t="s">
        <v>7206</v>
      </c>
    </row>
    <row r="1963" spans="1:7" ht="15">
      <c r="A1963" s="765" t="s">
        <v>186</v>
      </c>
      <c r="B1963" s="765" t="s">
        <v>187</v>
      </c>
      <c r="C1963" s="765" t="s">
        <v>2273</v>
      </c>
      <c r="D1963" s="765">
        <v>3</v>
      </c>
      <c r="E1963" s="765" t="s">
        <v>7207</v>
      </c>
      <c r="F1963" s="765" t="s">
        <v>7208</v>
      </c>
      <c r="G1963" s="765" t="s">
        <v>7209</v>
      </c>
    </row>
    <row r="1964" spans="1:7" ht="15">
      <c r="A1964" s="765" t="s">
        <v>186</v>
      </c>
      <c r="B1964" s="765" t="s">
        <v>187</v>
      </c>
      <c r="C1964" s="765" t="s">
        <v>2284</v>
      </c>
      <c r="D1964" s="765">
        <v>1</v>
      </c>
      <c r="E1964" s="765" t="s">
        <v>7210</v>
      </c>
      <c r="F1964" s="765" t="s">
        <v>7211</v>
      </c>
      <c r="G1964" s="765" t="s">
        <v>7212</v>
      </c>
    </row>
    <row r="1965" spans="1:7" ht="15">
      <c r="A1965" s="765" t="s">
        <v>186</v>
      </c>
      <c r="B1965" s="765" t="s">
        <v>187</v>
      </c>
      <c r="C1965" s="765" t="s">
        <v>2284</v>
      </c>
      <c r="D1965" s="765">
        <v>2</v>
      </c>
      <c r="E1965" s="765" t="s">
        <v>7213</v>
      </c>
      <c r="F1965" s="765" t="s">
        <v>7214</v>
      </c>
      <c r="G1965" s="765" t="s">
        <v>7215</v>
      </c>
    </row>
    <row r="1966" spans="1:7" ht="15">
      <c r="A1966" s="765" t="s">
        <v>186</v>
      </c>
      <c r="B1966" s="765" t="s">
        <v>187</v>
      </c>
      <c r="C1966" s="765" t="s">
        <v>2284</v>
      </c>
      <c r="D1966" s="765">
        <v>3</v>
      </c>
      <c r="E1966" s="765" t="s">
        <v>7216</v>
      </c>
      <c r="F1966" s="765" t="s">
        <v>7217</v>
      </c>
      <c r="G1966" s="765" t="s">
        <v>7218</v>
      </c>
    </row>
    <row r="1967" spans="1:7" ht="15">
      <c r="A1967" s="765" t="s">
        <v>186</v>
      </c>
      <c r="B1967" s="765" t="s">
        <v>188</v>
      </c>
      <c r="C1967" s="765" t="s">
        <v>2659</v>
      </c>
      <c r="D1967" s="765">
        <v>1</v>
      </c>
      <c r="E1967" s="765">
        <v>0</v>
      </c>
      <c r="F1967" s="765"/>
      <c r="G1967" s="765"/>
    </row>
    <row r="1968" spans="1:7" ht="15">
      <c r="A1968" s="765" t="s">
        <v>186</v>
      </c>
      <c r="B1968" s="765" t="s">
        <v>188</v>
      </c>
      <c r="C1968" s="765" t="s">
        <v>2659</v>
      </c>
      <c r="D1968" s="765">
        <v>2</v>
      </c>
      <c r="E1968" s="765">
        <v>0</v>
      </c>
      <c r="F1968" s="765"/>
      <c r="G1968" s="765"/>
    </row>
    <row r="1969" spans="1:7" ht="15">
      <c r="A1969" s="765" t="s">
        <v>186</v>
      </c>
      <c r="B1969" s="765" t="s">
        <v>188</v>
      </c>
      <c r="C1969" s="765" t="s">
        <v>2659</v>
      </c>
      <c r="D1969" s="765">
        <v>3</v>
      </c>
      <c r="E1969" s="765">
        <v>0</v>
      </c>
      <c r="F1969" s="765"/>
      <c r="G1969" s="765"/>
    </row>
    <row r="1970" spans="1:7" ht="15">
      <c r="A1970" s="765" t="s">
        <v>186</v>
      </c>
      <c r="B1970" s="765" t="s">
        <v>188</v>
      </c>
      <c r="C1970" s="765" t="s">
        <v>1568</v>
      </c>
      <c r="D1970" s="765">
        <v>1</v>
      </c>
      <c r="E1970" s="765">
        <v>0</v>
      </c>
      <c r="F1970" s="765">
        <v>0</v>
      </c>
      <c r="G1970" s="765">
        <v>0</v>
      </c>
    </row>
    <row r="1971" spans="1:7" ht="15">
      <c r="A1971" s="765" t="s">
        <v>186</v>
      </c>
      <c r="B1971" s="765" t="s">
        <v>188</v>
      </c>
      <c r="C1971" s="765" t="s">
        <v>1568</v>
      </c>
      <c r="D1971" s="765">
        <v>2</v>
      </c>
      <c r="E1971" s="765">
        <v>0</v>
      </c>
      <c r="F1971" s="765">
        <v>0</v>
      </c>
      <c r="G1971" s="765">
        <v>0</v>
      </c>
    </row>
    <row r="1972" spans="1:7" ht="15">
      <c r="A1972" s="765" t="s">
        <v>186</v>
      </c>
      <c r="B1972" s="765" t="s">
        <v>188</v>
      </c>
      <c r="C1972" s="765" t="s">
        <v>1568</v>
      </c>
      <c r="D1972" s="765">
        <v>3</v>
      </c>
      <c r="E1972" s="765">
        <v>0</v>
      </c>
      <c r="F1972" s="765">
        <v>0</v>
      </c>
      <c r="G1972" s="765">
        <v>0</v>
      </c>
    </row>
    <row r="1973" spans="1:7" ht="15">
      <c r="A1973" s="765" t="s">
        <v>186</v>
      </c>
      <c r="B1973" s="765" t="s">
        <v>188</v>
      </c>
      <c r="C1973" s="765" t="s">
        <v>2262</v>
      </c>
      <c r="D1973" s="765">
        <v>1</v>
      </c>
      <c r="E1973" s="765">
        <v>0</v>
      </c>
      <c r="F1973" s="765">
        <v>0</v>
      </c>
      <c r="G1973" s="765">
        <v>0</v>
      </c>
    </row>
    <row r="1974" spans="1:7" ht="15">
      <c r="A1974" s="765" t="s">
        <v>186</v>
      </c>
      <c r="B1974" s="765" t="s">
        <v>188</v>
      </c>
      <c r="C1974" s="765" t="s">
        <v>2262</v>
      </c>
      <c r="D1974" s="765">
        <v>2</v>
      </c>
      <c r="E1974" s="765">
        <v>0</v>
      </c>
      <c r="F1974" s="765">
        <v>0</v>
      </c>
      <c r="G1974" s="765">
        <v>0</v>
      </c>
    </row>
    <row r="1975" spans="1:7" ht="15">
      <c r="A1975" s="765" t="s">
        <v>186</v>
      </c>
      <c r="B1975" s="765" t="s">
        <v>188</v>
      </c>
      <c r="C1975" s="765" t="s">
        <v>2262</v>
      </c>
      <c r="D1975" s="765">
        <v>3</v>
      </c>
      <c r="E1975" s="765">
        <v>0</v>
      </c>
      <c r="F1975" s="765">
        <v>0</v>
      </c>
      <c r="G1975" s="765">
        <v>0</v>
      </c>
    </row>
    <row r="1976" spans="1:7" ht="15">
      <c r="A1976" s="765" t="s">
        <v>186</v>
      </c>
      <c r="B1976" s="765" t="s">
        <v>188</v>
      </c>
      <c r="C1976" s="765" t="s">
        <v>2273</v>
      </c>
      <c r="D1976" s="765">
        <v>1</v>
      </c>
      <c r="E1976" s="765">
        <v>0</v>
      </c>
      <c r="F1976" s="765">
        <v>0</v>
      </c>
      <c r="G1976" s="765">
        <v>0</v>
      </c>
    </row>
    <row r="1977" spans="1:7" ht="15">
      <c r="A1977" s="765" t="s">
        <v>186</v>
      </c>
      <c r="B1977" s="765" t="s">
        <v>188</v>
      </c>
      <c r="C1977" s="765" t="s">
        <v>2273</v>
      </c>
      <c r="D1977" s="765">
        <v>2</v>
      </c>
      <c r="E1977" s="765">
        <v>0</v>
      </c>
      <c r="F1977" s="765">
        <v>0</v>
      </c>
      <c r="G1977" s="765">
        <v>0</v>
      </c>
    </row>
    <row r="1978" spans="1:7" ht="15">
      <c r="A1978" s="765" t="s">
        <v>186</v>
      </c>
      <c r="B1978" s="765" t="s">
        <v>188</v>
      </c>
      <c r="C1978" s="765" t="s">
        <v>2273</v>
      </c>
      <c r="D1978" s="765">
        <v>3</v>
      </c>
      <c r="E1978" s="765">
        <v>0</v>
      </c>
      <c r="F1978" s="765">
        <v>0</v>
      </c>
      <c r="G1978" s="765">
        <v>0</v>
      </c>
    </row>
    <row r="1979" spans="1:7" ht="15">
      <c r="A1979" s="765" t="s">
        <v>186</v>
      </c>
      <c r="B1979" s="765" t="s">
        <v>188</v>
      </c>
      <c r="C1979" s="765" t="s">
        <v>2284</v>
      </c>
      <c r="D1979" s="765">
        <v>1</v>
      </c>
      <c r="E1979" s="765">
        <v>0</v>
      </c>
      <c r="F1979" s="765">
        <v>0</v>
      </c>
      <c r="G1979" s="765">
        <v>0</v>
      </c>
    </row>
    <row r="1980" spans="1:7" ht="15">
      <c r="A1980" s="765" t="s">
        <v>186</v>
      </c>
      <c r="B1980" s="765" t="s">
        <v>188</v>
      </c>
      <c r="C1980" s="765" t="s">
        <v>2284</v>
      </c>
      <c r="D1980" s="765">
        <v>2</v>
      </c>
      <c r="E1980" s="765">
        <v>0</v>
      </c>
      <c r="F1980" s="765">
        <v>0</v>
      </c>
      <c r="G1980" s="765">
        <v>0</v>
      </c>
    </row>
    <row r="1981" spans="1:7" ht="15">
      <c r="A1981" s="765" t="s">
        <v>186</v>
      </c>
      <c r="B1981" s="765" t="s">
        <v>188</v>
      </c>
      <c r="C1981" s="765" t="s">
        <v>2284</v>
      </c>
      <c r="D1981" s="765">
        <v>3</v>
      </c>
      <c r="E1981" s="765">
        <v>0</v>
      </c>
      <c r="F1981" s="765">
        <v>0</v>
      </c>
      <c r="G1981" s="765">
        <v>0</v>
      </c>
    </row>
    <row r="1982" spans="1:7" ht="15">
      <c r="A1982" s="765" t="s">
        <v>186</v>
      </c>
      <c r="B1982" s="765" t="s">
        <v>189</v>
      </c>
      <c r="C1982" s="765" t="s">
        <v>2659</v>
      </c>
      <c r="D1982" s="765">
        <v>1</v>
      </c>
      <c r="E1982" s="765">
        <v>0</v>
      </c>
      <c r="F1982" s="765"/>
      <c r="G1982" s="765"/>
    </row>
    <row r="1983" spans="1:7" ht="15">
      <c r="A1983" s="765" t="s">
        <v>186</v>
      </c>
      <c r="B1983" s="765" t="s">
        <v>189</v>
      </c>
      <c r="C1983" s="765" t="s">
        <v>2659</v>
      </c>
      <c r="D1983" s="765">
        <v>2</v>
      </c>
      <c r="E1983" s="765">
        <v>0</v>
      </c>
      <c r="F1983" s="765"/>
      <c r="G1983" s="765"/>
    </row>
    <row r="1984" spans="1:7" ht="15">
      <c r="A1984" s="765" t="s">
        <v>186</v>
      </c>
      <c r="B1984" s="765" t="s">
        <v>189</v>
      </c>
      <c r="C1984" s="765" t="s">
        <v>2659</v>
      </c>
      <c r="D1984" s="765">
        <v>3</v>
      </c>
      <c r="E1984" s="765">
        <v>0</v>
      </c>
      <c r="F1984" s="765"/>
      <c r="G1984" s="765"/>
    </row>
    <row r="1985" spans="1:7" ht="15">
      <c r="A1985" s="765" t="s">
        <v>186</v>
      </c>
      <c r="B1985" s="765" t="s">
        <v>189</v>
      </c>
      <c r="C1985" s="765" t="s">
        <v>1568</v>
      </c>
      <c r="D1985" s="765">
        <v>1</v>
      </c>
      <c r="E1985" s="765">
        <v>0</v>
      </c>
      <c r="F1985" s="765">
        <v>0</v>
      </c>
      <c r="G1985" s="765">
        <v>0</v>
      </c>
    </row>
    <row r="1986" spans="1:7" ht="15">
      <c r="A1986" s="765" t="s">
        <v>186</v>
      </c>
      <c r="B1986" s="765" t="s">
        <v>189</v>
      </c>
      <c r="C1986" s="765" t="s">
        <v>1568</v>
      </c>
      <c r="D1986" s="765">
        <v>2</v>
      </c>
      <c r="E1986" s="765">
        <v>0</v>
      </c>
      <c r="F1986" s="765">
        <v>0</v>
      </c>
      <c r="G1986" s="765">
        <v>0</v>
      </c>
    </row>
    <row r="1987" spans="1:7" ht="15">
      <c r="A1987" s="765" t="s">
        <v>186</v>
      </c>
      <c r="B1987" s="765" t="s">
        <v>189</v>
      </c>
      <c r="C1987" s="765" t="s">
        <v>1568</v>
      </c>
      <c r="D1987" s="765">
        <v>3</v>
      </c>
      <c r="E1987" s="765">
        <v>0</v>
      </c>
      <c r="F1987" s="765">
        <v>0</v>
      </c>
      <c r="G1987" s="765">
        <v>0</v>
      </c>
    </row>
    <row r="1988" spans="1:7" ht="15">
      <c r="A1988" s="765" t="s">
        <v>186</v>
      </c>
      <c r="B1988" s="765" t="s">
        <v>189</v>
      </c>
      <c r="C1988" s="765" t="s">
        <v>2262</v>
      </c>
      <c r="D1988" s="765">
        <v>1</v>
      </c>
      <c r="E1988" s="765">
        <v>0</v>
      </c>
      <c r="F1988" s="765">
        <v>0</v>
      </c>
      <c r="G1988" s="765">
        <v>0</v>
      </c>
    </row>
    <row r="1989" spans="1:7" ht="15">
      <c r="A1989" s="765" t="s">
        <v>186</v>
      </c>
      <c r="B1989" s="765" t="s">
        <v>189</v>
      </c>
      <c r="C1989" s="765" t="s">
        <v>2262</v>
      </c>
      <c r="D1989" s="765">
        <v>2</v>
      </c>
      <c r="E1989" s="765">
        <v>0</v>
      </c>
      <c r="F1989" s="765">
        <v>0</v>
      </c>
      <c r="G1989" s="765">
        <v>0</v>
      </c>
    </row>
    <row r="1990" spans="1:7" ht="15">
      <c r="A1990" s="765" t="s">
        <v>186</v>
      </c>
      <c r="B1990" s="765" t="s">
        <v>189</v>
      </c>
      <c r="C1990" s="765" t="s">
        <v>2262</v>
      </c>
      <c r="D1990" s="765">
        <v>3</v>
      </c>
      <c r="E1990" s="765">
        <v>0</v>
      </c>
      <c r="F1990" s="765">
        <v>0</v>
      </c>
      <c r="G1990" s="765">
        <v>0</v>
      </c>
    </row>
    <row r="1991" spans="1:7" ht="15">
      <c r="A1991" s="765" t="s">
        <v>186</v>
      </c>
      <c r="B1991" s="765" t="s">
        <v>189</v>
      </c>
      <c r="C1991" s="765" t="s">
        <v>2273</v>
      </c>
      <c r="D1991" s="765">
        <v>1</v>
      </c>
      <c r="E1991" s="765">
        <v>0</v>
      </c>
      <c r="F1991" s="765">
        <v>0</v>
      </c>
      <c r="G1991" s="765">
        <v>0</v>
      </c>
    </row>
    <row r="1992" spans="1:7" ht="15">
      <c r="A1992" s="765" t="s">
        <v>186</v>
      </c>
      <c r="B1992" s="765" t="s">
        <v>189</v>
      </c>
      <c r="C1992" s="765" t="s">
        <v>2273</v>
      </c>
      <c r="D1992" s="765">
        <v>2</v>
      </c>
      <c r="E1992" s="765">
        <v>0</v>
      </c>
      <c r="F1992" s="765">
        <v>0</v>
      </c>
      <c r="G1992" s="765">
        <v>0</v>
      </c>
    </row>
    <row r="1993" spans="1:7" ht="15">
      <c r="A1993" s="765" t="s">
        <v>186</v>
      </c>
      <c r="B1993" s="765" t="s">
        <v>189</v>
      </c>
      <c r="C1993" s="765" t="s">
        <v>2273</v>
      </c>
      <c r="D1993" s="765">
        <v>3</v>
      </c>
      <c r="E1993" s="765">
        <v>0</v>
      </c>
      <c r="F1993" s="765">
        <v>0</v>
      </c>
      <c r="G1993" s="765">
        <v>0</v>
      </c>
    </row>
    <row r="1994" spans="1:7" ht="15">
      <c r="A1994" s="765" t="s">
        <v>186</v>
      </c>
      <c r="B1994" s="765" t="s">
        <v>189</v>
      </c>
      <c r="C1994" s="765" t="s">
        <v>2284</v>
      </c>
      <c r="D1994" s="765">
        <v>1</v>
      </c>
      <c r="E1994" s="765" t="s">
        <v>7219</v>
      </c>
      <c r="F1994" s="765">
        <v>0</v>
      </c>
      <c r="G1994" s="765">
        <v>0</v>
      </c>
    </row>
    <row r="1995" spans="1:7" ht="15">
      <c r="A1995" s="765" t="s">
        <v>186</v>
      </c>
      <c r="B1995" s="765" t="s">
        <v>189</v>
      </c>
      <c r="C1995" s="765" t="s">
        <v>2284</v>
      </c>
      <c r="D1995" s="765">
        <v>2</v>
      </c>
      <c r="E1995" s="765" t="s">
        <v>7220</v>
      </c>
      <c r="F1995" s="765">
        <v>0</v>
      </c>
      <c r="G1995" s="765">
        <v>0</v>
      </c>
    </row>
    <row r="1996" spans="1:7" ht="15">
      <c r="A1996" s="765" t="s">
        <v>186</v>
      </c>
      <c r="B1996" s="765" t="s">
        <v>189</v>
      </c>
      <c r="C1996" s="765" t="s">
        <v>2284</v>
      </c>
      <c r="D1996" s="765">
        <v>3</v>
      </c>
      <c r="E1996" s="765">
        <v>0</v>
      </c>
      <c r="F1996" s="765">
        <v>0</v>
      </c>
      <c r="G1996" s="765">
        <v>0</v>
      </c>
    </row>
    <row r="1997" spans="1:7" ht="15">
      <c r="A1997" s="765" t="s">
        <v>186</v>
      </c>
      <c r="B1997" s="765" t="s">
        <v>190</v>
      </c>
      <c r="C1997" s="765" t="s">
        <v>2659</v>
      </c>
      <c r="D1997" s="765">
        <v>1</v>
      </c>
      <c r="E1997" s="765">
        <v>0</v>
      </c>
      <c r="F1997" s="765"/>
      <c r="G1997" s="765"/>
    </row>
    <row r="1998" spans="1:7" ht="15">
      <c r="A1998" s="765" t="s">
        <v>186</v>
      </c>
      <c r="B1998" s="765" t="s">
        <v>190</v>
      </c>
      <c r="C1998" s="765" t="s">
        <v>2659</v>
      </c>
      <c r="D1998" s="765">
        <v>2</v>
      </c>
      <c r="E1998" s="765">
        <v>0</v>
      </c>
      <c r="F1998" s="765"/>
      <c r="G1998" s="765"/>
    </row>
    <row r="1999" spans="1:7" ht="15">
      <c r="A1999" s="765" t="s">
        <v>186</v>
      </c>
      <c r="B1999" s="765" t="s">
        <v>190</v>
      </c>
      <c r="C1999" s="765" t="s">
        <v>2659</v>
      </c>
      <c r="D1999" s="765">
        <v>3</v>
      </c>
      <c r="E1999" s="765">
        <v>0</v>
      </c>
      <c r="F1999" s="765"/>
      <c r="G1999" s="765"/>
    </row>
    <row r="2000" spans="1:7" ht="15">
      <c r="A2000" s="765" t="s">
        <v>186</v>
      </c>
      <c r="B2000" s="765" t="s">
        <v>190</v>
      </c>
      <c r="C2000" s="765" t="s">
        <v>1568</v>
      </c>
      <c r="D2000" s="765">
        <v>1</v>
      </c>
      <c r="E2000" s="765">
        <v>0</v>
      </c>
      <c r="F2000" s="765">
        <v>0</v>
      </c>
      <c r="G2000" s="765">
        <v>0</v>
      </c>
    </row>
    <row r="2001" spans="1:7" ht="15">
      <c r="A2001" s="765" t="s">
        <v>186</v>
      </c>
      <c r="B2001" s="765" t="s">
        <v>190</v>
      </c>
      <c r="C2001" s="765" t="s">
        <v>1568</v>
      </c>
      <c r="D2001" s="765">
        <v>2</v>
      </c>
      <c r="E2001" s="765">
        <v>0</v>
      </c>
      <c r="F2001" s="765">
        <v>0</v>
      </c>
      <c r="G2001" s="765">
        <v>0</v>
      </c>
    </row>
    <row r="2002" spans="1:7" ht="15">
      <c r="A2002" s="765" t="s">
        <v>186</v>
      </c>
      <c r="B2002" s="765" t="s">
        <v>190</v>
      </c>
      <c r="C2002" s="765" t="s">
        <v>1568</v>
      </c>
      <c r="D2002" s="765">
        <v>3</v>
      </c>
      <c r="E2002" s="765">
        <v>0</v>
      </c>
      <c r="F2002" s="765">
        <v>0</v>
      </c>
      <c r="G2002" s="765">
        <v>0</v>
      </c>
    </row>
    <row r="2003" spans="1:7" ht="15">
      <c r="A2003" s="765" t="s">
        <v>186</v>
      </c>
      <c r="B2003" s="765" t="s">
        <v>190</v>
      </c>
      <c r="C2003" s="765" t="s">
        <v>2262</v>
      </c>
      <c r="D2003" s="765">
        <v>1</v>
      </c>
      <c r="E2003" s="765">
        <v>0</v>
      </c>
      <c r="F2003" s="765">
        <v>0</v>
      </c>
      <c r="G2003" s="765">
        <v>0</v>
      </c>
    </row>
    <row r="2004" spans="1:7" ht="15">
      <c r="A2004" s="765" t="s">
        <v>186</v>
      </c>
      <c r="B2004" s="765" t="s">
        <v>190</v>
      </c>
      <c r="C2004" s="765" t="s">
        <v>2262</v>
      </c>
      <c r="D2004" s="765">
        <v>2</v>
      </c>
      <c r="E2004" s="765">
        <v>0</v>
      </c>
      <c r="F2004" s="765">
        <v>0</v>
      </c>
      <c r="G2004" s="765">
        <v>0</v>
      </c>
    </row>
    <row r="2005" spans="1:7" ht="15">
      <c r="A2005" s="765" t="s">
        <v>186</v>
      </c>
      <c r="B2005" s="765" t="s">
        <v>190</v>
      </c>
      <c r="C2005" s="765" t="s">
        <v>2262</v>
      </c>
      <c r="D2005" s="765">
        <v>3</v>
      </c>
      <c r="E2005" s="765">
        <v>0</v>
      </c>
      <c r="F2005" s="765">
        <v>0</v>
      </c>
      <c r="G2005" s="765">
        <v>0</v>
      </c>
    </row>
    <row r="2006" spans="1:7" ht="15">
      <c r="A2006" s="765" t="s">
        <v>186</v>
      </c>
      <c r="B2006" s="765" t="s">
        <v>190</v>
      </c>
      <c r="C2006" s="765" t="s">
        <v>2273</v>
      </c>
      <c r="D2006" s="765">
        <v>1</v>
      </c>
      <c r="E2006" s="765">
        <v>0</v>
      </c>
      <c r="F2006" s="765">
        <v>0</v>
      </c>
      <c r="G2006" s="765">
        <v>0</v>
      </c>
    </row>
    <row r="2007" spans="1:7" ht="15">
      <c r="A2007" s="765" t="s">
        <v>186</v>
      </c>
      <c r="B2007" s="765" t="s">
        <v>190</v>
      </c>
      <c r="C2007" s="765" t="s">
        <v>2273</v>
      </c>
      <c r="D2007" s="765">
        <v>2</v>
      </c>
      <c r="E2007" s="765">
        <v>0</v>
      </c>
      <c r="F2007" s="765">
        <v>0</v>
      </c>
      <c r="G2007" s="765">
        <v>0</v>
      </c>
    </row>
    <row r="2008" spans="1:7" ht="15">
      <c r="A2008" s="765" t="s">
        <v>186</v>
      </c>
      <c r="B2008" s="765" t="s">
        <v>190</v>
      </c>
      <c r="C2008" s="765" t="s">
        <v>2273</v>
      </c>
      <c r="D2008" s="765">
        <v>3</v>
      </c>
      <c r="E2008" s="765">
        <v>0</v>
      </c>
      <c r="F2008" s="765">
        <v>0</v>
      </c>
      <c r="G2008" s="765">
        <v>0</v>
      </c>
    </row>
    <row r="2009" spans="1:7" ht="15">
      <c r="A2009" s="765" t="s">
        <v>186</v>
      </c>
      <c r="B2009" s="765" t="s">
        <v>190</v>
      </c>
      <c r="C2009" s="765" t="s">
        <v>2284</v>
      </c>
      <c r="D2009" s="765">
        <v>1</v>
      </c>
      <c r="E2009" s="765">
        <v>0</v>
      </c>
      <c r="F2009" s="765">
        <v>0</v>
      </c>
      <c r="G2009" s="765">
        <v>0</v>
      </c>
    </row>
    <row r="2010" spans="1:7" ht="15">
      <c r="A2010" s="765" t="s">
        <v>186</v>
      </c>
      <c r="B2010" s="765" t="s">
        <v>190</v>
      </c>
      <c r="C2010" s="765" t="s">
        <v>2284</v>
      </c>
      <c r="D2010" s="765">
        <v>2</v>
      </c>
      <c r="E2010" s="765">
        <v>0</v>
      </c>
      <c r="F2010" s="765">
        <v>0</v>
      </c>
      <c r="G2010" s="765">
        <v>0</v>
      </c>
    </row>
    <row r="2011" spans="1:7" ht="15">
      <c r="A2011" s="765" t="s">
        <v>186</v>
      </c>
      <c r="B2011" s="765" t="s">
        <v>190</v>
      </c>
      <c r="C2011" s="765" t="s">
        <v>2284</v>
      </c>
      <c r="D2011" s="765">
        <v>3</v>
      </c>
      <c r="E2011" s="765">
        <v>0</v>
      </c>
      <c r="F2011" s="765">
        <v>0</v>
      </c>
      <c r="G2011" s="765">
        <v>0</v>
      </c>
    </row>
    <row r="2012" spans="1:7" ht="15">
      <c r="A2012" s="765" t="s">
        <v>191</v>
      </c>
      <c r="B2012" s="765" t="s">
        <v>192</v>
      </c>
      <c r="C2012" s="765" t="s">
        <v>2659</v>
      </c>
      <c r="D2012" s="765">
        <v>1</v>
      </c>
      <c r="E2012" s="765" t="s">
        <v>7221</v>
      </c>
      <c r="F2012" s="765"/>
      <c r="G2012" s="765"/>
    </row>
    <row r="2013" spans="1:7" ht="15">
      <c r="A2013" s="765" t="s">
        <v>191</v>
      </c>
      <c r="B2013" s="765" t="s">
        <v>192</v>
      </c>
      <c r="C2013" s="765" t="s">
        <v>2659</v>
      </c>
      <c r="D2013" s="765">
        <v>2</v>
      </c>
      <c r="E2013" s="765" t="s">
        <v>7222</v>
      </c>
      <c r="F2013" s="765"/>
      <c r="G2013" s="765"/>
    </row>
    <row r="2014" spans="1:7" ht="15">
      <c r="A2014" s="765" t="s">
        <v>191</v>
      </c>
      <c r="B2014" s="765" t="s">
        <v>192</v>
      </c>
      <c r="C2014" s="765" t="s">
        <v>2659</v>
      </c>
      <c r="D2014" s="765">
        <v>3</v>
      </c>
      <c r="E2014" s="765" t="s">
        <v>7223</v>
      </c>
      <c r="F2014" s="765"/>
      <c r="G2014" s="765"/>
    </row>
    <row r="2015" spans="1:7" ht="15">
      <c r="A2015" s="765" t="s">
        <v>191</v>
      </c>
      <c r="B2015" s="765" t="s">
        <v>192</v>
      </c>
      <c r="C2015" s="765" t="s">
        <v>1568</v>
      </c>
      <c r="D2015" s="765">
        <v>1</v>
      </c>
      <c r="E2015" s="765" t="s">
        <v>7224</v>
      </c>
      <c r="F2015" s="765" t="s">
        <v>7225</v>
      </c>
      <c r="G2015" s="765" t="s">
        <v>7226</v>
      </c>
    </row>
    <row r="2016" spans="1:7" ht="15">
      <c r="A2016" s="765" t="s">
        <v>191</v>
      </c>
      <c r="B2016" s="765" t="s">
        <v>192</v>
      </c>
      <c r="C2016" s="765" t="s">
        <v>1568</v>
      </c>
      <c r="D2016" s="765">
        <v>2</v>
      </c>
      <c r="E2016" s="765" t="s">
        <v>7227</v>
      </c>
      <c r="F2016" s="765" t="s">
        <v>7228</v>
      </c>
      <c r="G2016" s="765" t="s">
        <v>7229</v>
      </c>
    </row>
    <row r="2017" spans="1:7" ht="15">
      <c r="A2017" s="765" t="s">
        <v>191</v>
      </c>
      <c r="B2017" s="765" t="s">
        <v>192</v>
      </c>
      <c r="C2017" s="765" t="s">
        <v>1568</v>
      </c>
      <c r="D2017" s="765">
        <v>3</v>
      </c>
      <c r="E2017" s="765" t="s">
        <v>7230</v>
      </c>
      <c r="F2017" s="765" t="s">
        <v>7231</v>
      </c>
      <c r="G2017" s="765" t="s">
        <v>7232</v>
      </c>
    </row>
    <row r="2018" spans="1:7" ht="15">
      <c r="A2018" s="765" t="s">
        <v>191</v>
      </c>
      <c r="B2018" s="765" t="s">
        <v>192</v>
      </c>
      <c r="C2018" s="765" t="s">
        <v>2262</v>
      </c>
      <c r="D2018" s="765">
        <v>1</v>
      </c>
      <c r="E2018" s="765" t="s">
        <v>7233</v>
      </c>
      <c r="F2018" s="765" t="s">
        <v>7234</v>
      </c>
      <c r="G2018" s="765" t="s">
        <v>7235</v>
      </c>
    </row>
    <row r="2019" spans="1:7" ht="15">
      <c r="A2019" s="765" t="s">
        <v>191</v>
      </c>
      <c r="B2019" s="765" t="s">
        <v>192</v>
      </c>
      <c r="C2019" s="765" t="s">
        <v>2262</v>
      </c>
      <c r="D2019" s="765">
        <v>2</v>
      </c>
      <c r="E2019" s="765" t="s">
        <v>7236</v>
      </c>
      <c r="F2019" s="765" t="s">
        <v>7237</v>
      </c>
      <c r="G2019" s="765" t="s">
        <v>7238</v>
      </c>
    </row>
    <row r="2020" spans="1:7" ht="15">
      <c r="A2020" s="765" t="s">
        <v>191</v>
      </c>
      <c r="B2020" s="765" t="s">
        <v>192</v>
      </c>
      <c r="C2020" s="765" t="s">
        <v>2262</v>
      </c>
      <c r="D2020" s="765">
        <v>3</v>
      </c>
      <c r="E2020" s="765" t="s">
        <v>7239</v>
      </c>
      <c r="F2020" s="765" t="s">
        <v>7240</v>
      </c>
      <c r="G2020" s="765" t="s">
        <v>7241</v>
      </c>
    </row>
    <row r="2021" spans="1:7" ht="15">
      <c r="A2021" s="765" t="s">
        <v>191</v>
      </c>
      <c r="B2021" s="765" t="s">
        <v>192</v>
      </c>
      <c r="C2021" s="765" t="s">
        <v>2273</v>
      </c>
      <c r="D2021" s="765">
        <v>1</v>
      </c>
      <c r="E2021" s="765" t="s">
        <v>7242</v>
      </c>
      <c r="F2021" s="765" t="s">
        <v>7243</v>
      </c>
      <c r="G2021" s="765" t="s">
        <v>7244</v>
      </c>
    </row>
    <row r="2022" spans="1:7" ht="15">
      <c r="A2022" s="765" t="s">
        <v>191</v>
      </c>
      <c r="B2022" s="765" t="s">
        <v>192</v>
      </c>
      <c r="C2022" s="765" t="s">
        <v>2273</v>
      </c>
      <c r="D2022" s="765">
        <v>2</v>
      </c>
      <c r="E2022" s="765" t="s">
        <v>7245</v>
      </c>
      <c r="F2022" s="765" t="s">
        <v>7246</v>
      </c>
      <c r="G2022" s="765" t="s">
        <v>7247</v>
      </c>
    </row>
    <row r="2023" spans="1:7" ht="15">
      <c r="A2023" s="765" t="s">
        <v>191</v>
      </c>
      <c r="B2023" s="765" t="s">
        <v>192</v>
      </c>
      <c r="C2023" s="765" t="s">
        <v>2273</v>
      </c>
      <c r="D2023" s="765">
        <v>3</v>
      </c>
      <c r="E2023" s="765" t="s">
        <v>7248</v>
      </c>
      <c r="F2023" s="765" t="s">
        <v>7249</v>
      </c>
      <c r="G2023" s="765" t="s">
        <v>7250</v>
      </c>
    </row>
    <row r="2024" spans="1:7" ht="15">
      <c r="A2024" s="765" t="s">
        <v>191</v>
      </c>
      <c r="B2024" s="765" t="s">
        <v>192</v>
      </c>
      <c r="C2024" s="765" t="s">
        <v>2284</v>
      </c>
      <c r="D2024" s="765">
        <v>1</v>
      </c>
      <c r="E2024" s="765" t="s">
        <v>7251</v>
      </c>
      <c r="F2024" s="765" t="s">
        <v>7252</v>
      </c>
      <c r="G2024" s="765" t="s">
        <v>7253</v>
      </c>
    </row>
    <row r="2025" spans="1:7" ht="15">
      <c r="A2025" s="765" t="s">
        <v>191</v>
      </c>
      <c r="B2025" s="765" t="s">
        <v>192</v>
      </c>
      <c r="C2025" s="765" t="s">
        <v>2284</v>
      </c>
      <c r="D2025" s="765">
        <v>2</v>
      </c>
      <c r="E2025" s="765" t="s">
        <v>7254</v>
      </c>
      <c r="F2025" s="765" t="s">
        <v>7255</v>
      </c>
      <c r="G2025" s="765" t="s">
        <v>7256</v>
      </c>
    </row>
    <row r="2026" spans="1:7" ht="15">
      <c r="A2026" s="765" t="s">
        <v>191</v>
      </c>
      <c r="B2026" s="765" t="s">
        <v>192</v>
      </c>
      <c r="C2026" s="765" t="s">
        <v>2284</v>
      </c>
      <c r="D2026" s="765">
        <v>3</v>
      </c>
      <c r="E2026" s="765" t="s">
        <v>7257</v>
      </c>
      <c r="F2026" s="765" t="s">
        <v>7258</v>
      </c>
      <c r="G2026" s="765" t="s">
        <v>7259</v>
      </c>
    </row>
    <row r="2027" spans="1:7" ht="15">
      <c r="A2027" s="765" t="s">
        <v>191</v>
      </c>
      <c r="B2027" s="765" t="s">
        <v>193</v>
      </c>
      <c r="C2027" s="765" t="s">
        <v>2659</v>
      </c>
      <c r="D2027" s="765">
        <v>1</v>
      </c>
      <c r="E2027" s="765" t="s">
        <v>7260</v>
      </c>
      <c r="F2027" s="765"/>
      <c r="G2027" s="765"/>
    </row>
    <row r="2028" spans="1:7" ht="15">
      <c r="A2028" s="765" t="s">
        <v>191</v>
      </c>
      <c r="B2028" s="765" t="s">
        <v>193</v>
      </c>
      <c r="C2028" s="765" t="s">
        <v>2659</v>
      </c>
      <c r="D2028" s="765">
        <v>2</v>
      </c>
      <c r="E2028" s="765" t="s">
        <v>7261</v>
      </c>
      <c r="F2028" s="765"/>
      <c r="G2028" s="765"/>
    </row>
    <row r="2029" spans="1:7" ht="15">
      <c r="A2029" s="765" t="s">
        <v>191</v>
      </c>
      <c r="B2029" s="765" t="s">
        <v>193</v>
      </c>
      <c r="C2029" s="765" t="s">
        <v>2659</v>
      </c>
      <c r="D2029" s="765">
        <v>3</v>
      </c>
      <c r="E2029" s="765" t="s">
        <v>7262</v>
      </c>
      <c r="F2029" s="765"/>
      <c r="G2029" s="765"/>
    </row>
    <row r="2030" spans="1:7" ht="15">
      <c r="A2030" s="765" t="s">
        <v>191</v>
      </c>
      <c r="B2030" s="765" t="s">
        <v>193</v>
      </c>
      <c r="C2030" s="765" t="s">
        <v>1568</v>
      </c>
      <c r="D2030" s="765">
        <v>1</v>
      </c>
      <c r="E2030" s="765" t="s">
        <v>7263</v>
      </c>
      <c r="F2030" s="765" t="s">
        <v>7264</v>
      </c>
      <c r="G2030" s="765" t="s">
        <v>7265</v>
      </c>
    </row>
    <row r="2031" spans="1:7" ht="15">
      <c r="A2031" s="765" t="s">
        <v>191</v>
      </c>
      <c r="B2031" s="765" t="s">
        <v>193</v>
      </c>
      <c r="C2031" s="765" t="s">
        <v>1568</v>
      </c>
      <c r="D2031" s="765">
        <v>2</v>
      </c>
      <c r="E2031" s="765" t="s">
        <v>7266</v>
      </c>
      <c r="F2031" s="765" t="s">
        <v>7267</v>
      </c>
      <c r="G2031" s="765" t="s">
        <v>7268</v>
      </c>
    </row>
    <row r="2032" spans="1:7" ht="15">
      <c r="A2032" s="765" t="s">
        <v>191</v>
      </c>
      <c r="B2032" s="765" t="s">
        <v>193</v>
      </c>
      <c r="C2032" s="765" t="s">
        <v>1568</v>
      </c>
      <c r="D2032" s="765">
        <v>3</v>
      </c>
      <c r="E2032" s="765" t="s">
        <v>7269</v>
      </c>
      <c r="F2032" s="765" t="s">
        <v>7270</v>
      </c>
      <c r="G2032" s="765" t="s">
        <v>7271</v>
      </c>
    </row>
    <row r="2033" spans="1:7" ht="15">
      <c r="A2033" s="765" t="s">
        <v>191</v>
      </c>
      <c r="B2033" s="765" t="s">
        <v>193</v>
      </c>
      <c r="C2033" s="765" t="s">
        <v>2262</v>
      </c>
      <c r="D2033" s="765">
        <v>1</v>
      </c>
      <c r="E2033" s="765" t="s">
        <v>7272</v>
      </c>
      <c r="F2033" s="765" t="s">
        <v>7273</v>
      </c>
      <c r="G2033" s="765" t="s">
        <v>7274</v>
      </c>
    </row>
    <row r="2034" spans="1:7" ht="15">
      <c r="A2034" s="765" t="s">
        <v>191</v>
      </c>
      <c r="B2034" s="765" t="s">
        <v>193</v>
      </c>
      <c r="C2034" s="765" t="s">
        <v>2262</v>
      </c>
      <c r="D2034" s="765">
        <v>2</v>
      </c>
      <c r="E2034" s="765" t="s">
        <v>7275</v>
      </c>
      <c r="F2034" s="765" t="s">
        <v>7276</v>
      </c>
      <c r="G2034" s="765" t="s">
        <v>7277</v>
      </c>
    </row>
    <row r="2035" spans="1:7" ht="15">
      <c r="A2035" s="765" t="s">
        <v>191</v>
      </c>
      <c r="B2035" s="765" t="s">
        <v>193</v>
      </c>
      <c r="C2035" s="765" t="s">
        <v>2262</v>
      </c>
      <c r="D2035" s="765">
        <v>3</v>
      </c>
      <c r="E2035" s="765" t="s">
        <v>7278</v>
      </c>
      <c r="F2035" s="765" t="s">
        <v>7279</v>
      </c>
      <c r="G2035" s="765" t="s">
        <v>7280</v>
      </c>
    </row>
    <row r="2036" spans="1:7" ht="15">
      <c r="A2036" s="765" t="s">
        <v>191</v>
      </c>
      <c r="B2036" s="765" t="s">
        <v>193</v>
      </c>
      <c r="C2036" s="765" t="s">
        <v>2273</v>
      </c>
      <c r="D2036" s="765">
        <v>1</v>
      </c>
      <c r="E2036" s="765" t="s">
        <v>7281</v>
      </c>
      <c r="F2036" s="765" t="s">
        <v>7282</v>
      </c>
      <c r="G2036" s="765" t="s">
        <v>7283</v>
      </c>
    </row>
    <row r="2037" spans="1:7" ht="15">
      <c r="A2037" s="765" t="s">
        <v>191</v>
      </c>
      <c r="B2037" s="765" t="s">
        <v>193</v>
      </c>
      <c r="C2037" s="765" t="s">
        <v>2273</v>
      </c>
      <c r="D2037" s="765">
        <v>2</v>
      </c>
      <c r="E2037" s="765" t="s">
        <v>7284</v>
      </c>
      <c r="F2037" s="765" t="s">
        <v>7285</v>
      </c>
      <c r="G2037" s="765" t="s">
        <v>7286</v>
      </c>
    </row>
    <row r="2038" spans="1:7" ht="15">
      <c r="A2038" s="765" t="s">
        <v>191</v>
      </c>
      <c r="B2038" s="765" t="s">
        <v>193</v>
      </c>
      <c r="C2038" s="765" t="s">
        <v>2273</v>
      </c>
      <c r="D2038" s="765">
        <v>3</v>
      </c>
      <c r="E2038" s="765" t="s">
        <v>7287</v>
      </c>
      <c r="F2038" s="765" t="s">
        <v>7288</v>
      </c>
      <c r="G2038" s="765" t="s">
        <v>7289</v>
      </c>
    </row>
    <row r="2039" spans="1:7" ht="15">
      <c r="A2039" s="765" t="s">
        <v>191</v>
      </c>
      <c r="B2039" s="765" t="s">
        <v>193</v>
      </c>
      <c r="C2039" s="765" t="s">
        <v>2284</v>
      </c>
      <c r="D2039" s="765">
        <v>1</v>
      </c>
      <c r="E2039" s="765" t="s">
        <v>7290</v>
      </c>
      <c r="F2039" s="765" t="s">
        <v>7291</v>
      </c>
      <c r="G2039" s="765" t="s">
        <v>7292</v>
      </c>
    </row>
    <row r="2040" spans="1:7" ht="15">
      <c r="A2040" s="765" t="s">
        <v>191</v>
      </c>
      <c r="B2040" s="765" t="s">
        <v>193</v>
      </c>
      <c r="C2040" s="765" t="s">
        <v>2284</v>
      </c>
      <c r="D2040" s="765">
        <v>2</v>
      </c>
      <c r="E2040" s="765" t="s">
        <v>7293</v>
      </c>
      <c r="F2040" s="765" t="s">
        <v>7294</v>
      </c>
      <c r="G2040" s="765" t="s">
        <v>7295</v>
      </c>
    </row>
    <row r="2041" spans="1:7" ht="15">
      <c r="A2041" s="765" t="s">
        <v>191</v>
      </c>
      <c r="B2041" s="765" t="s">
        <v>193</v>
      </c>
      <c r="C2041" s="765" t="s">
        <v>2284</v>
      </c>
      <c r="D2041" s="765">
        <v>3</v>
      </c>
      <c r="E2041" s="765" t="s">
        <v>7296</v>
      </c>
      <c r="F2041" s="765" t="s">
        <v>7297</v>
      </c>
      <c r="G2041" s="765" t="s">
        <v>7298</v>
      </c>
    </row>
    <row r="2042" spans="1:7" ht="15">
      <c r="A2042" s="765" t="s">
        <v>191</v>
      </c>
      <c r="B2042" s="765" t="s">
        <v>194</v>
      </c>
      <c r="C2042" s="765" t="s">
        <v>2659</v>
      </c>
      <c r="D2042" s="765">
        <v>1</v>
      </c>
      <c r="E2042" s="765" t="s">
        <v>7299</v>
      </c>
      <c r="F2042" s="765"/>
      <c r="G2042" s="765"/>
    </row>
    <row r="2043" spans="1:7" ht="15">
      <c r="A2043" s="765" t="s">
        <v>191</v>
      </c>
      <c r="B2043" s="765" t="s">
        <v>194</v>
      </c>
      <c r="C2043" s="765" t="s">
        <v>2659</v>
      </c>
      <c r="D2043" s="765">
        <v>2</v>
      </c>
      <c r="E2043" s="765" t="s">
        <v>7300</v>
      </c>
      <c r="F2043" s="765"/>
      <c r="G2043" s="765"/>
    </row>
    <row r="2044" spans="1:7" ht="15">
      <c r="A2044" s="765" t="s">
        <v>191</v>
      </c>
      <c r="B2044" s="765" t="s">
        <v>194</v>
      </c>
      <c r="C2044" s="765" t="s">
        <v>2659</v>
      </c>
      <c r="D2044" s="765">
        <v>3</v>
      </c>
      <c r="E2044" s="765" t="s">
        <v>7301</v>
      </c>
      <c r="F2044" s="765"/>
      <c r="G2044" s="765"/>
    </row>
    <row r="2045" spans="1:7" ht="15">
      <c r="A2045" s="765" t="s">
        <v>191</v>
      </c>
      <c r="B2045" s="765" t="s">
        <v>194</v>
      </c>
      <c r="C2045" s="765" t="s">
        <v>1568</v>
      </c>
      <c r="D2045" s="765">
        <v>1</v>
      </c>
      <c r="E2045" s="765" t="s">
        <v>7302</v>
      </c>
      <c r="F2045" s="765" t="s">
        <v>7303</v>
      </c>
      <c r="G2045" s="765" t="s">
        <v>7304</v>
      </c>
    </row>
    <row r="2046" spans="1:7" ht="15">
      <c r="A2046" s="765" t="s">
        <v>191</v>
      </c>
      <c r="B2046" s="765" t="s">
        <v>194</v>
      </c>
      <c r="C2046" s="765" t="s">
        <v>1568</v>
      </c>
      <c r="D2046" s="765">
        <v>2</v>
      </c>
      <c r="E2046" s="765" t="s">
        <v>7305</v>
      </c>
      <c r="F2046" s="765" t="s">
        <v>7306</v>
      </c>
      <c r="G2046" s="765" t="s">
        <v>7307</v>
      </c>
    </row>
    <row r="2047" spans="1:7" ht="15">
      <c r="A2047" s="765" t="s">
        <v>191</v>
      </c>
      <c r="B2047" s="765" t="s">
        <v>194</v>
      </c>
      <c r="C2047" s="765" t="s">
        <v>1568</v>
      </c>
      <c r="D2047" s="765">
        <v>3</v>
      </c>
      <c r="E2047" s="765" t="s">
        <v>7308</v>
      </c>
      <c r="F2047" s="765" t="s">
        <v>7309</v>
      </c>
      <c r="G2047" s="765" t="s">
        <v>7310</v>
      </c>
    </row>
    <row r="2048" spans="1:7" ht="15">
      <c r="A2048" s="765" t="s">
        <v>191</v>
      </c>
      <c r="B2048" s="765" t="s">
        <v>194</v>
      </c>
      <c r="C2048" s="765" t="s">
        <v>2262</v>
      </c>
      <c r="D2048" s="765">
        <v>1</v>
      </c>
      <c r="E2048" s="765" t="s">
        <v>7311</v>
      </c>
      <c r="F2048" s="765" t="s">
        <v>7312</v>
      </c>
      <c r="G2048" s="765" t="s">
        <v>7313</v>
      </c>
    </row>
    <row r="2049" spans="1:7" ht="15">
      <c r="A2049" s="765" t="s">
        <v>191</v>
      </c>
      <c r="B2049" s="765" t="s">
        <v>194</v>
      </c>
      <c r="C2049" s="765" t="s">
        <v>2262</v>
      </c>
      <c r="D2049" s="765">
        <v>2</v>
      </c>
      <c r="E2049" s="765" t="s">
        <v>7314</v>
      </c>
      <c r="F2049" s="765" t="s">
        <v>7315</v>
      </c>
      <c r="G2049" s="765" t="s">
        <v>7316</v>
      </c>
    </row>
    <row r="2050" spans="1:7" ht="15">
      <c r="A2050" s="765" t="s">
        <v>191</v>
      </c>
      <c r="B2050" s="765" t="s">
        <v>194</v>
      </c>
      <c r="C2050" s="765" t="s">
        <v>2262</v>
      </c>
      <c r="D2050" s="765">
        <v>3</v>
      </c>
      <c r="E2050" s="765" t="s">
        <v>7317</v>
      </c>
      <c r="F2050" s="765" t="s">
        <v>7318</v>
      </c>
      <c r="G2050" s="765" t="s">
        <v>7319</v>
      </c>
    </row>
    <row r="2051" spans="1:7" ht="15">
      <c r="A2051" s="765" t="s">
        <v>191</v>
      </c>
      <c r="B2051" s="765" t="s">
        <v>194</v>
      </c>
      <c r="C2051" s="765" t="s">
        <v>2273</v>
      </c>
      <c r="D2051" s="765">
        <v>1</v>
      </c>
      <c r="E2051" s="765" t="s">
        <v>7320</v>
      </c>
      <c r="F2051" s="765" t="s">
        <v>7321</v>
      </c>
      <c r="G2051" s="765" t="s">
        <v>7322</v>
      </c>
    </row>
    <row r="2052" spans="1:7" ht="15">
      <c r="A2052" s="765" t="s">
        <v>191</v>
      </c>
      <c r="B2052" s="765" t="s">
        <v>194</v>
      </c>
      <c r="C2052" s="765" t="s">
        <v>2273</v>
      </c>
      <c r="D2052" s="765">
        <v>2</v>
      </c>
      <c r="E2052" s="765" t="s">
        <v>7323</v>
      </c>
      <c r="F2052" s="765" t="s">
        <v>7324</v>
      </c>
      <c r="G2052" s="765" t="s">
        <v>7325</v>
      </c>
    </row>
    <row r="2053" spans="1:7" ht="15">
      <c r="A2053" s="765" t="s">
        <v>191</v>
      </c>
      <c r="B2053" s="765" t="s">
        <v>194</v>
      </c>
      <c r="C2053" s="765" t="s">
        <v>2273</v>
      </c>
      <c r="D2053" s="765">
        <v>3</v>
      </c>
      <c r="E2053" s="765" t="s">
        <v>7326</v>
      </c>
      <c r="F2053" s="765" t="s">
        <v>7327</v>
      </c>
      <c r="G2053" s="765" t="s">
        <v>7328</v>
      </c>
    </row>
    <row r="2054" spans="1:7" ht="15">
      <c r="A2054" s="765" t="s">
        <v>191</v>
      </c>
      <c r="B2054" s="765" t="s">
        <v>194</v>
      </c>
      <c r="C2054" s="765" t="s">
        <v>2284</v>
      </c>
      <c r="D2054" s="765">
        <v>1</v>
      </c>
      <c r="E2054" s="765" t="s">
        <v>7329</v>
      </c>
      <c r="F2054" s="765" t="s">
        <v>7330</v>
      </c>
      <c r="G2054" s="765" t="s">
        <v>7331</v>
      </c>
    </row>
    <row r="2055" spans="1:7" ht="15">
      <c r="A2055" s="765" t="s">
        <v>191</v>
      </c>
      <c r="B2055" s="765" t="s">
        <v>194</v>
      </c>
      <c r="C2055" s="765" t="s">
        <v>2284</v>
      </c>
      <c r="D2055" s="765">
        <v>2</v>
      </c>
      <c r="E2055" s="765" t="s">
        <v>7332</v>
      </c>
      <c r="F2055" s="765" t="s">
        <v>7333</v>
      </c>
      <c r="G2055" s="765" t="s">
        <v>7334</v>
      </c>
    </row>
    <row r="2056" spans="1:7" ht="15">
      <c r="A2056" s="765" t="s">
        <v>191</v>
      </c>
      <c r="B2056" s="765" t="s">
        <v>194</v>
      </c>
      <c r="C2056" s="765" t="s">
        <v>2284</v>
      </c>
      <c r="D2056" s="765">
        <v>3</v>
      </c>
      <c r="E2056" s="765" t="s">
        <v>7335</v>
      </c>
      <c r="F2056" s="765" t="s">
        <v>7336</v>
      </c>
      <c r="G2056" s="765" t="s">
        <v>7337</v>
      </c>
    </row>
    <row r="2057" spans="1:7" ht="15">
      <c r="A2057" s="765" t="s">
        <v>191</v>
      </c>
      <c r="B2057" s="765" t="s">
        <v>117</v>
      </c>
      <c r="C2057" s="765" t="s">
        <v>2659</v>
      </c>
      <c r="D2057" s="765">
        <v>1</v>
      </c>
      <c r="E2057" s="765">
        <v>0</v>
      </c>
      <c r="F2057" s="765"/>
      <c r="G2057" s="765"/>
    </row>
    <row r="2058" spans="1:7" ht="15">
      <c r="A2058" s="765" t="s">
        <v>191</v>
      </c>
      <c r="B2058" s="765" t="s">
        <v>117</v>
      </c>
      <c r="C2058" s="765" t="s">
        <v>2659</v>
      </c>
      <c r="D2058" s="765">
        <v>2</v>
      </c>
      <c r="E2058" s="765">
        <v>0</v>
      </c>
      <c r="F2058" s="765"/>
      <c r="G2058" s="765"/>
    </row>
    <row r="2059" spans="1:7" ht="15">
      <c r="A2059" s="765" t="s">
        <v>191</v>
      </c>
      <c r="B2059" s="765" t="s">
        <v>117</v>
      </c>
      <c r="C2059" s="765" t="s">
        <v>2659</v>
      </c>
      <c r="D2059" s="765">
        <v>3</v>
      </c>
      <c r="E2059" s="765">
        <v>0</v>
      </c>
      <c r="F2059" s="765"/>
      <c r="G2059" s="765"/>
    </row>
    <row r="2060" spans="1:7" ht="15">
      <c r="A2060" s="765" t="s">
        <v>191</v>
      </c>
      <c r="B2060" s="765" t="s">
        <v>117</v>
      </c>
      <c r="C2060" s="765" t="s">
        <v>1568</v>
      </c>
      <c r="D2060" s="765">
        <v>1</v>
      </c>
      <c r="E2060" s="765">
        <v>0</v>
      </c>
      <c r="F2060" s="765">
        <v>0</v>
      </c>
      <c r="G2060" s="765">
        <v>0</v>
      </c>
    </row>
    <row r="2061" spans="1:7" ht="15">
      <c r="A2061" s="765" t="s">
        <v>191</v>
      </c>
      <c r="B2061" s="765" t="s">
        <v>117</v>
      </c>
      <c r="C2061" s="765" t="s">
        <v>1568</v>
      </c>
      <c r="D2061" s="765">
        <v>2</v>
      </c>
      <c r="E2061" s="765">
        <v>0</v>
      </c>
      <c r="F2061" s="765">
        <v>0</v>
      </c>
      <c r="G2061" s="765">
        <v>0</v>
      </c>
    </row>
    <row r="2062" spans="1:7" ht="15">
      <c r="A2062" s="765" t="s">
        <v>191</v>
      </c>
      <c r="B2062" s="765" t="s">
        <v>117</v>
      </c>
      <c r="C2062" s="765" t="s">
        <v>1568</v>
      </c>
      <c r="D2062" s="765">
        <v>3</v>
      </c>
      <c r="E2062" s="765">
        <v>0</v>
      </c>
      <c r="F2062" s="765">
        <v>0</v>
      </c>
      <c r="G2062" s="765">
        <v>0</v>
      </c>
    </row>
    <row r="2063" spans="1:7" ht="15">
      <c r="A2063" s="765" t="s">
        <v>191</v>
      </c>
      <c r="B2063" s="765" t="s">
        <v>117</v>
      </c>
      <c r="C2063" s="765" t="s">
        <v>2262</v>
      </c>
      <c r="D2063" s="765">
        <v>1</v>
      </c>
      <c r="E2063" s="765">
        <v>0</v>
      </c>
      <c r="F2063" s="765">
        <v>0</v>
      </c>
      <c r="G2063" s="765">
        <v>0</v>
      </c>
    </row>
    <row r="2064" spans="1:7" ht="15">
      <c r="A2064" s="765" t="s">
        <v>191</v>
      </c>
      <c r="B2064" s="765" t="s">
        <v>117</v>
      </c>
      <c r="C2064" s="765" t="s">
        <v>2262</v>
      </c>
      <c r="D2064" s="765">
        <v>2</v>
      </c>
      <c r="E2064" s="765">
        <v>0</v>
      </c>
      <c r="F2064" s="765">
        <v>0</v>
      </c>
      <c r="G2064" s="765">
        <v>0</v>
      </c>
    </row>
    <row r="2065" spans="1:7" ht="15">
      <c r="A2065" s="765" t="s">
        <v>191</v>
      </c>
      <c r="B2065" s="765" t="s">
        <v>117</v>
      </c>
      <c r="C2065" s="765" t="s">
        <v>2262</v>
      </c>
      <c r="D2065" s="765">
        <v>3</v>
      </c>
      <c r="E2065" s="765">
        <v>0</v>
      </c>
      <c r="F2065" s="765">
        <v>0</v>
      </c>
      <c r="G2065" s="765">
        <v>0</v>
      </c>
    </row>
    <row r="2066" spans="1:7" ht="15">
      <c r="A2066" s="765" t="s">
        <v>191</v>
      </c>
      <c r="B2066" s="765" t="s">
        <v>117</v>
      </c>
      <c r="C2066" s="765" t="s">
        <v>2273</v>
      </c>
      <c r="D2066" s="765">
        <v>1</v>
      </c>
      <c r="E2066" s="765">
        <v>0</v>
      </c>
      <c r="F2066" s="765">
        <v>0</v>
      </c>
      <c r="G2066" s="765">
        <v>0</v>
      </c>
    </row>
    <row r="2067" spans="1:7" ht="15">
      <c r="A2067" s="765" t="s">
        <v>191</v>
      </c>
      <c r="B2067" s="765" t="s">
        <v>117</v>
      </c>
      <c r="C2067" s="765" t="s">
        <v>2273</v>
      </c>
      <c r="D2067" s="765">
        <v>2</v>
      </c>
      <c r="E2067" s="765">
        <v>0</v>
      </c>
      <c r="F2067" s="765">
        <v>0</v>
      </c>
      <c r="G2067" s="765">
        <v>0</v>
      </c>
    </row>
    <row r="2068" spans="1:7" ht="15">
      <c r="A2068" s="765" t="s">
        <v>191</v>
      </c>
      <c r="B2068" s="765" t="s">
        <v>117</v>
      </c>
      <c r="C2068" s="765" t="s">
        <v>2273</v>
      </c>
      <c r="D2068" s="765">
        <v>3</v>
      </c>
      <c r="E2068" s="765">
        <v>0</v>
      </c>
      <c r="F2068" s="765">
        <v>0</v>
      </c>
      <c r="G2068" s="765">
        <v>0</v>
      </c>
    </row>
    <row r="2069" spans="1:7" ht="15">
      <c r="A2069" s="765" t="s">
        <v>191</v>
      </c>
      <c r="B2069" s="765" t="s">
        <v>117</v>
      </c>
      <c r="C2069" s="765" t="s">
        <v>2284</v>
      </c>
      <c r="D2069" s="765">
        <v>1</v>
      </c>
      <c r="E2069" s="765">
        <v>0</v>
      </c>
      <c r="F2069" s="765">
        <v>0</v>
      </c>
      <c r="G2069" s="765">
        <v>0</v>
      </c>
    </row>
    <row r="2070" spans="1:7" ht="15">
      <c r="A2070" s="765" t="s">
        <v>191</v>
      </c>
      <c r="B2070" s="765" t="s">
        <v>117</v>
      </c>
      <c r="C2070" s="765" t="s">
        <v>2284</v>
      </c>
      <c r="D2070" s="765">
        <v>2</v>
      </c>
      <c r="E2070" s="765">
        <v>0</v>
      </c>
      <c r="F2070" s="765">
        <v>0</v>
      </c>
      <c r="G2070" s="765">
        <v>0</v>
      </c>
    </row>
    <row r="2071" spans="1:7" ht="15">
      <c r="A2071" s="765" t="s">
        <v>191</v>
      </c>
      <c r="B2071" s="765" t="s">
        <v>117</v>
      </c>
      <c r="C2071" s="765" t="s">
        <v>2284</v>
      </c>
      <c r="D2071" s="765">
        <v>3</v>
      </c>
      <c r="E2071" s="765">
        <v>0</v>
      </c>
      <c r="F2071" s="765">
        <v>0</v>
      </c>
      <c r="G2071" s="765">
        <v>0</v>
      </c>
    </row>
    <row r="2072" spans="1:7" ht="15">
      <c r="A2072" s="765" t="s">
        <v>196</v>
      </c>
      <c r="B2072" s="765" t="s">
        <v>197</v>
      </c>
      <c r="C2072" s="765" t="s">
        <v>2659</v>
      </c>
      <c r="D2072" s="765">
        <v>1</v>
      </c>
      <c r="E2072" s="765" t="s">
        <v>7338</v>
      </c>
      <c r="F2072" s="765"/>
      <c r="G2072" s="765"/>
    </row>
    <row r="2073" spans="1:7" ht="15">
      <c r="A2073" s="765" t="s">
        <v>196</v>
      </c>
      <c r="B2073" s="765" t="s">
        <v>197</v>
      </c>
      <c r="C2073" s="765" t="s">
        <v>2659</v>
      </c>
      <c r="D2073" s="765">
        <v>2</v>
      </c>
      <c r="E2073" s="765" t="s">
        <v>7339</v>
      </c>
      <c r="F2073" s="765"/>
      <c r="G2073" s="765"/>
    </row>
    <row r="2074" spans="1:7" ht="15">
      <c r="A2074" s="765" t="s">
        <v>196</v>
      </c>
      <c r="B2074" s="765" t="s">
        <v>197</v>
      </c>
      <c r="C2074" s="765" t="s">
        <v>2659</v>
      </c>
      <c r="D2074" s="765">
        <v>3</v>
      </c>
      <c r="E2074" s="765" t="s">
        <v>7340</v>
      </c>
      <c r="F2074" s="765"/>
      <c r="G2074" s="765"/>
    </row>
    <row r="2075" spans="1:7" ht="15">
      <c r="A2075" s="765" t="s">
        <v>196</v>
      </c>
      <c r="B2075" s="765" t="s">
        <v>197</v>
      </c>
      <c r="C2075" s="765" t="s">
        <v>1568</v>
      </c>
      <c r="D2075" s="765">
        <v>1</v>
      </c>
      <c r="E2075" s="765" t="s">
        <v>7341</v>
      </c>
      <c r="F2075" s="765" t="s">
        <v>7342</v>
      </c>
      <c r="G2075" s="765" t="s">
        <v>7343</v>
      </c>
    </row>
    <row r="2076" spans="1:7" ht="15">
      <c r="A2076" s="765" t="s">
        <v>196</v>
      </c>
      <c r="B2076" s="765" t="s">
        <v>197</v>
      </c>
      <c r="C2076" s="765" t="s">
        <v>1568</v>
      </c>
      <c r="D2076" s="765">
        <v>2</v>
      </c>
      <c r="E2076" s="765" t="s">
        <v>7344</v>
      </c>
      <c r="F2076" s="765" t="s">
        <v>7345</v>
      </c>
      <c r="G2076" s="765" t="s">
        <v>7346</v>
      </c>
    </row>
    <row r="2077" spans="1:7" ht="15">
      <c r="A2077" s="765" t="s">
        <v>196</v>
      </c>
      <c r="B2077" s="765" t="s">
        <v>197</v>
      </c>
      <c r="C2077" s="765" t="s">
        <v>1568</v>
      </c>
      <c r="D2077" s="765">
        <v>3</v>
      </c>
      <c r="E2077" s="765" t="s">
        <v>7347</v>
      </c>
      <c r="F2077" s="765" t="s">
        <v>7348</v>
      </c>
      <c r="G2077" s="765" t="s">
        <v>7349</v>
      </c>
    </row>
    <row r="2078" spans="1:7" ht="15">
      <c r="A2078" s="765" t="s">
        <v>196</v>
      </c>
      <c r="B2078" s="765" t="s">
        <v>197</v>
      </c>
      <c r="C2078" s="765" t="s">
        <v>2262</v>
      </c>
      <c r="D2078" s="765">
        <v>1</v>
      </c>
      <c r="E2078" s="765" t="s">
        <v>7350</v>
      </c>
      <c r="F2078" s="765" t="s">
        <v>7351</v>
      </c>
      <c r="G2078" s="765" t="s">
        <v>7352</v>
      </c>
    </row>
    <row r="2079" spans="1:7" ht="15">
      <c r="A2079" s="765" t="s">
        <v>196</v>
      </c>
      <c r="B2079" s="765" t="s">
        <v>197</v>
      </c>
      <c r="C2079" s="765" t="s">
        <v>2262</v>
      </c>
      <c r="D2079" s="765">
        <v>2</v>
      </c>
      <c r="E2079" s="765" t="s">
        <v>7353</v>
      </c>
      <c r="F2079" s="765" t="s">
        <v>7354</v>
      </c>
      <c r="G2079" s="765" t="s">
        <v>7355</v>
      </c>
    </row>
    <row r="2080" spans="1:7" ht="15">
      <c r="A2080" s="765" t="s">
        <v>196</v>
      </c>
      <c r="B2080" s="765" t="s">
        <v>197</v>
      </c>
      <c r="C2080" s="765" t="s">
        <v>2262</v>
      </c>
      <c r="D2080" s="765">
        <v>3</v>
      </c>
      <c r="E2080" s="765" t="s">
        <v>7356</v>
      </c>
      <c r="F2080" s="765" t="s">
        <v>7357</v>
      </c>
      <c r="G2080" s="765" t="s">
        <v>7358</v>
      </c>
    </row>
    <row r="2081" spans="1:7" ht="15">
      <c r="A2081" s="765" t="s">
        <v>196</v>
      </c>
      <c r="B2081" s="765" t="s">
        <v>197</v>
      </c>
      <c r="C2081" s="765" t="s">
        <v>2273</v>
      </c>
      <c r="D2081" s="765">
        <v>1</v>
      </c>
      <c r="E2081" s="765" t="s">
        <v>7359</v>
      </c>
      <c r="F2081" s="765" t="s">
        <v>7360</v>
      </c>
      <c r="G2081" s="765" t="s">
        <v>7361</v>
      </c>
    </row>
    <row r="2082" spans="1:7" ht="15">
      <c r="A2082" s="765" t="s">
        <v>196</v>
      </c>
      <c r="B2082" s="765" t="s">
        <v>197</v>
      </c>
      <c r="C2082" s="765" t="s">
        <v>2273</v>
      </c>
      <c r="D2082" s="765">
        <v>2</v>
      </c>
      <c r="E2082" s="765" t="s">
        <v>7362</v>
      </c>
      <c r="F2082" s="765" t="s">
        <v>7363</v>
      </c>
      <c r="G2082" s="765" t="s">
        <v>7364</v>
      </c>
    </row>
    <row r="2083" spans="1:7" ht="15">
      <c r="A2083" s="765" t="s">
        <v>196</v>
      </c>
      <c r="B2083" s="765" t="s">
        <v>197</v>
      </c>
      <c r="C2083" s="765" t="s">
        <v>2273</v>
      </c>
      <c r="D2083" s="765">
        <v>3</v>
      </c>
      <c r="E2083" s="765" t="s">
        <v>7365</v>
      </c>
      <c r="F2083" s="765" t="s">
        <v>7366</v>
      </c>
      <c r="G2083" s="765" t="s">
        <v>7367</v>
      </c>
    </row>
    <row r="2084" spans="1:7" ht="15">
      <c r="A2084" s="765" t="s">
        <v>196</v>
      </c>
      <c r="B2084" s="765" t="s">
        <v>197</v>
      </c>
      <c r="C2084" s="765" t="s">
        <v>2284</v>
      </c>
      <c r="D2084" s="765">
        <v>1</v>
      </c>
      <c r="E2084" s="765" t="s">
        <v>7368</v>
      </c>
      <c r="F2084" s="765" t="s">
        <v>7369</v>
      </c>
      <c r="G2084" s="765" t="s">
        <v>7370</v>
      </c>
    </row>
    <row r="2085" spans="1:7" ht="15">
      <c r="A2085" s="765" t="s">
        <v>196</v>
      </c>
      <c r="B2085" s="765" t="s">
        <v>197</v>
      </c>
      <c r="C2085" s="765" t="s">
        <v>2284</v>
      </c>
      <c r="D2085" s="765">
        <v>2</v>
      </c>
      <c r="E2085" s="765" t="s">
        <v>7371</v>
      </c>
      <c r="F2085" s="765" t="s">
        <v>7372</v>
      </c>
      <c r="G2085" s="765" t="s">
        <v>7373</v>
      </c>
    </row>
    <row r="2086" spans="1:7" ht="15">
      <c r="A2086" s="765" t="s">
        <v>196</v>
      </c>
      <c r="B2086" s="765" t="s">
        <v>197</v>
      </c>
      <c r="C2086" s="765" t="s">
        <v>2284</v>
      </c>
      <c r="D2086" s="765">
        <v>3</v>
      </c>
      <c r="E2086" s="765" t="s">
        <v>7374</v>
      </c>
      <c r="F2086" s="765" t="s">
        <v>7375</v>
      </c>
      <c r="G2086" s="765" t="s">
        <v>7376</v>
      </c>
    </row>
    <row r="2087" spans="1:7" ht="15">
      <c r="A2087" s="765" t="s">
        <v>196</v>
      </c>
      <c r="B2087" s="765" t="s">
        <v>198</v>
      </c>
      <c r="C2087" s="765" t="s">
        <v>2659</v>
      </c>
      <c r="D2087" s="765">
        <v>1</v>
      </c>
      <c r="E2087" s="765" t="s">
        <v>7377</v>
      </c>
      <c r="F2087" s="765"/>
      <c r="G2087" s="765"/>
    </row>
    <row r="2088" spans="1:7" ht="15">
      <c r="A2088" s="765" t="s">
        <v>196</v>
      </c>
      <c r="B2088" s="765" t="s">
        <v>198</v>
      </c>
      <c r="C2088" s="765" t="s">
        <v>2659</v>
      </c>
      <c r="D2088" s="765">
        <v>2</v>
      </c>
      <c r="E2088" s="765" t="s">
        <v>7378</v>
      </c>
      <c r="F2088" s="765"/>
      <c r="G2088" s="765"/>
    </row>
    <row r="2089" spans="1:7" ht="15">
      <c r="A2089" s="765" t="s">
        <v>196</v>
      </c>
      <c r="B2089" s="765" t="s">
        <v>198</v>
      </c>
      <c r="C2089" s="765" t="s">
        <v>2659</v>
      </c>
      <c r="D2089" s="765">
        <v>3</v>
      </c>
      <c r="E2089" s="765">
        <v>0</v>
      </c>
      <c r="F2089" s="765"/>
      <c r="G2089" s="765"/>
    </row>
    <row r="2090" spans="1:7" ht="15">
      <c r="A2090" s="765" t="s">
        <v>196</v>
      </c>
      <c r="B2090" s="765" t="s">
        <v>198</v>
      </c>
      <c r="C2090" s="765" t="s">
        <v>1568</v>
      </c>
      <c r="D2090" s="765">
        <v>1</v>
      </c>
      <c r="E2090" s="765" t="s">
        <v>7379</v>
      </c>
      <c r="F2090" s="765">
        <v>0</v>
      </c>
      <c r="G2090" s="765">
        <v>0</v>
      </c>
    </row>
    <row r="2091" spans="1:7" ht="15">
      <c r="A2091" s="765" t="s">
        <v>196</v>
      </c>
      <c r="B2091" s="765" t="s">
        <v>198</v>
      </c>
      <c r="C2091" s="765" t="s">
        <v>1568</v>
      </c>
      <c r="D2091" s="765">
        <v>2</v>
      </c>
      <c r="E2091" s="765" t="s">
        <v>7380</v>
      </c>
      <c r="F2091" s="765" t="s">
        <v>7381</v>
      </c>
      <c r="G2091" s="765" t="s">
        <v>7382</v>
      </c>
    </row>
    <row r="2092" spans="1:7" ht="15">
      <c r="A2092" s="765" t="s">
        <v>196</v>
      </c>
      <c r="B2092" s="765" t="s">
        <v>198</v>
      </c>
      <c r="C2092" s="765" t="s">
        <v>1568</v>
      </c>
      <c r="D2092" s="765">
        <v>3</v>
      </c>
      <c r="E2092" s="765">
        <v>0</v>
      </c>
      <c r="F2092" s="765" t="s">
        <v>7526</v>
      </c>
      <c r="G2092" s="765" t="s">
        <v>7527</v>
      </c>
    </row>
    <row r="2093" spans="1:7" ht="15">
      <c r="A2093" s="765" t="s">
        <v>196</v>
      </c>
      <c r="B2093" s="765" t="s">
        <v>198</v>
      </c>
      <c r="C2093" s="765" t="s">
        <v>2262</v>
      </c>
      <c r="D2093" s="765">
        <v>1</v>
      </c>
      <c r="E2093" s="765" t="s">
        <v>7383</v>
      </c>
      <c r="F2093" s="765">
        <v>0</v>
      </c>
      <c r="G2093" s="765">
        <v>0</v>
      </c>
    </row>
    <row r="2094" spans="1:7" ht="15">
      <c r="A2094" s="765" t="s">
        <v>196</v>
      </c>
      <c r="B2094" s="765" t="s">
        <v>198</v>
      </c>
      <c r="C2094" s="765" t="s">
        <v>2262</v>
      </c>
      <c r="D2094" s="765">
        <v>2</v>
      </c>
      <c r="E2094" s="765" t="s">
        <v>7384</v>
      </c>
      <c r="F2094" s="765" t="s">
        <v>7385</v>
      </c>
      <c r="G2094" s="765" t="s">
        <v>7386</v>
      </c>
    </row>
    <row r="2095" spans="1:7" ht="15">
      <c r="A2095" s="765" t="s">
        <v>196</v>
      </c>
      <c r="B2095" s="765" t="s">
        <v>198</v>
      </c>
      <c r="C2095" s="765" t="s">
        <v>2262</v>
      </c>
      <c r="D2095" s="765">
        <v>3</v>
      </c>
      <c r="E2095" s="765">
        <v>0</v>
      </c>
      <c r="F2095" s="765" t="s">
        <v>7528</v>
      </c>
      <c r="G2095" s="765" t="s">
        <v>7529</v>
      </c>
    </row>
    <row r="2096" spans="1:7" ht="15">
      <c r="A2096" s="765" t="s">
        <v>196</v>
      </c>
      <c r="B2096" s="765" t="s">
        <v>198</v>
      </c>
      <c r="C2096" s="765" t="s">
        <v>2273</v>
      </c>
      <c r="D2096" s="765">
        <v>1</v>
      </c>
      <c r="E2096" s="765" t="s">
        <v>7387</v>
      </c>
      <c r="F2096" s="765">
        <v>0</v>
      </c>
      <c r="G2096" s="765">
        <v>0</v>
      </c>
    </row>
    <row r="2097" spans="1:7" ht="15">
      <c r="A2097" s="765" t="s">
        <v>196</v>
      </c>
      <c r="B2097" s="765" t="s">
        <v>198</v>
      </c>
      <c r="C2097" s="765" t="s">
        <v>2273</v>
      </c>
      <c r="D2097" s="765">
        <v>2</v>
      </c>
      <c r="E2097" s="765" t="s">
        <v>7388</v>
      </c>
      <c r="F2097" s="765" t="s">
        <v>7389</v>
      </c>
      <c r="G2097" s="765" t="s">
        <v>7390</v>
      </c>
    </row>
    <row r="2098" spans="1:7" ht="15">
      <c r="A2098" s="765" t="s">
        <v>196</v>
      </c>
      <c r="B2098" s="765" t="s">
        <v>198</v>
      </c>
      <c r="C2098" s="765" t="s">
        <v>2273</v>
      </c>
      <c r="D2098" s="765">
        <v>3</v>
      </c>
      <c r="E2098" s="765">
        <v>0</v>
      </c>
      <c r="F2098" s="765" t="s">
        <v>7530</v>
      </c>
      <c r="G2098" s="765" t="s">
        <v>7531</v>
      </c>
    </row>
    <row r="2099" spans="1:7" ht="15">
      <c r="A2099" s="765" t="s">
        <v>196</v>
      </c>
      <c r="B2099" s="765" t="s">
        <v>198</v>
      </c>
      <c r="C2099" s="765" t="s">
        <v>2284</v>
      </c>
      <c r="D2099" s="765">
        <v>1</v>
      </c>
      <c r="E2099" s="765" t="s">
        <v>7391</v>
      </c>
      <c r="F2099" s="765">
        <v>0</v>
      </c>
      <c r="G2099" s="765">
        <v>0</v>
      </c>
    </row>
    <row r="2100" spans="1:7" ht="15">
      <c r="A2100" s="765" t="s">
        <v>196</v>
      </c>
      <c r="B2100" s="765" t="s">
        <v>198</v>
      </c>
      <c r="C2100" s="765" t="s">
        <v>2284</v>
      </c>
      <c r="D2100" s="765">
        <v>2</v>
      </c>
      <c r="E2100" s="765" t="s">
        <v>7392</v>
      </c>
      <c r="F2100" s="765" t="s">
        <v>7393</v>
      </c>
      <c r="G2100" s="765" t="s">
        <v>7394</v>
      </c>
    </row>
    <row r="2101" spans="1:7" ht="15">
      <c r="A2101" s="765" t="s">
        <v>196</v>
      </c>
      <c r="B2101" s="765" t="s">
        <v>198</v>
      </c>
      <c r="C2101" s="765" t="s">
        <v>2284</v>
      </c>
      <c r="D2101" s="765">
        <v>3</v>
      </c>
      <c r="E2101" s="765">
        <v>0</v>
      </c>
      <c r="F2101" s="765">
        <v>0</v>
      </c>
      <c r="G2101" s="765">
        <v>0</v>
      </c>
    </row>
    <row r="2102" spans="1:7" ht="15">
      <c r="A2102" s="765" t="s">
        <v>196</v>
      </c>
      <c r="B2102" s="765" t="s">
        <v>199</v>
      </c>
      <c r="C2102" s="765" t="s">
        <v>2659</v>
      </c>
      <c r="D2102" s="765">
        <v>1</v>
      </c>
      <c r="E2102" s="765" t="s">
        <v>7395</v>
      </c>
      <c r="F2102" s="765"/>
      <c r="G2102" s="765"/>
    </row>
    <row r="2103" spans="1:7" ht="15">
      <c r="A2103" s="765" t="s">
        <v>196</v>
      </c>
      <c r="B2103" s="765" t="s">
        <v>199</v>
      </c>
      <c r="C2103" s="765" t="s">
        <v>2659</v>
      </c>
      <c r="D2103" s="765">
        <v>2</v>
      </c>
      <c r="E2103" s="765" t="s">
        <v>7396</v>
      </c>
      <c r="F2103" s="765"/>
      <c r="G2103" s="765"/>
    </row>
    <row r="2104" spans="1:7" ht="15">
      <c r="A2104" s="765" t="s">
        <v>196</v>
      </c>
      <c r="B2104" s="765" t="s">
        <v>199</v>
      </c>
      <c r="C2104" s="765" t="s">
        <v>2659</v>
      </c>
      <c r="D2104" s="765">
        <v>3</v>
      </c>
      <c r="E2104" s="765">
        <v>0</v>
      </c>
      <c r="F2104" s="765"/>
      <c r="G2104" s="765"/>
    </row>
    <row r="2105" spans="1:7" ht="15">
      <c r="A2105" s="765" t="s">
        <v>196</v>
      </c>
      <c r="B2105" s="765" t="s">
        <v>199</v>
      </c>
      <c r="C2105" s="765" t="s">
        <v>1568</v>
      </c>
      <c r="D2105" s="765">
        <v>1</v>
      </c>
      <c r="E2105" s="765" t="s">
        <v>7397</v>
      </c>
      <c r="F2105" s="765">
        <v>0</v>
      </c>
      <c r="G2105" s="765">
        <v>0</v>
      </c>
    </row>
    <row r="2106" spans="1:7" ht="15">
      <c r="A2106" s="765" t="s">
        <v>196</v>
      </c>
      <c r="B2106" s="765" t="s">
        <v>199</v>
      </c>
      <c r="C2106" s="765" t="s">
        <v>1568</v>
      </c>
      <c r="D2106" s="765">
        <v>2</v>
      </c>
      <c r="E2106" s="765" t="s">
        <v>7398</v>
      </c>
      <c r="F2106" s="765" t="s">
        <v>7399</v>
      </c>
      <c r="G2106" s="765" t="s">
        <v>7400</v>
      </c>
    </row>
    <row r="2107" spans="1:7" ht="15">
      <c r="A2107" s="765" t="s">
        <v>196</v>
      </c>
      <c r="B2107" s="765" t="s">
        <v>199</v>
      </c>
      <c r="C2107" s="765" t="s">
        <v>1568</v>
      </c>
      <c r="D2107" s="765">
        <v>3</v>
      </c>
      <c r="E2107" s="765">
        <v>0</v>
      </c>
      <c r="F2107" s="765" t="s">
        <v>7532</v>
      </c>
      <c r="G2107" s="765" t="s">
        <v>7533</v>
      </c>
    </row>
    <row r="2108" spans="1:7" ht="15">
      <c r="A2108" s="765" t="s">
        <v>196</v>
      </c>
      <c r="B2108" s="765" t="s">
        <v>199</v>
      </c>
      <c r="C2108" s="765" t="s">
        <v>2262</v>
      </c>
      <c r="D2108" s="765">
        <v>1</v>
      </c>
      <c r="E2108" s="765" t="s">
        <v>7401</v>
      </c>
      <c r="F2108" s="765">
        <v>0</v>
      </c>
      <c r="G2108" s="765">
        <v>0</v>
      </c>
    </row>
    <row r="2109" spans="1:7" ht="15">
      <c r="A2109" s="765" t="s">
        <v>196</v>
      </c>
      <c r="B2109" s="765" t="s">
        <v>199</v>
      </c>
      <c r="C2109" s="765" t="s">
        <v>2262</v>
      </c>
      <c r="D2109" s="765">
        <v>2</v>
      </c>
      <c r="E2109" s="765" t="s">
        <v>7402</v>
      </c>
      <c r="F2109" s="765" t="s">
        <v>7403</v>
      </c>
      <c r="G2109" s="765" t="s">
        <v>7404</v>
      </c>
    </row>
    <row r="2110" spans="1:7" ht="15">
      <c r="A2110" s="765" t="s">
        <v>196</v>
      </c>
      <c r="B2110" s="765" t="s">
        <v>199</v>
      </c>
      <c r="C2110" s="765" t="s">
        <v>2262</v>
      </c>
      <c r="D2110" s="765">
        <v>3</v>
      </c>
      <c r="E2110" s="765">
        <v>0</v>
      </c>
      <c r="F2110" s="765" t="s">
        <v>7534</v>
      </c>
      <c r="G2110" s="765" t="s">
        <v>7535</v>
      </c>
    </row>
    <row r="2111" spans="1:7" ht="15">
      <c r="A2111" s="765" t="s">
        <v>196</v>
      </c>
      <c r="B2111" s="765" t="s">
        <v>199</v>
      </c>
      <c r="C2111" s="765" t="s">
        <v>2273</v>
      </c>
      <c r="D2111" s="765">
        <v>1</v>
      </c>
      <c r="E2111" s="765" t="s">
        <v>7405</v>
      </c>
      <c r="F2111" s="765">
        <v>0</v>
      </c>
      <c r="G2111" s="765">
        <v>0</v>
      </c>
    </row>
    <row r="2112" spans="1:7" ht="15">
      <c r="A2112" s="765" t="s">
        <v>196</v>
      </c>
      <c r="B2112" s="765" t="s">
        <v>199</v>
      </c>
      <c r="C2112" s="765" t="s">
        <v>2273</v>
      </c>
      <c r="D2112" s="765">
        <v>2</v>
      </c>
      <c r="E2112" s="765" t="s">
        <v>7406</v>
      </c>
      <c r="F2112" s="765" t="s">
        <v>7407</v>
      </c>
      <c r="G2112" s="765" t="s">
        <v>7408</v>
      </c>
    </row>
    <row r="2113" spans="1:7" ht="15">
      <c r="A2113" s="765" t="s">
        <v>196</v>
      </c>
      <c r="B2113" s="765" t="s">
        <v>199</v>
      </c>
      <c r="C2113" s="765" t="s">
        <v>2273</v>
      </c>
      <c r="D2113" s="765">
        <v>3</v>
      </c>
      <c r="E2113" s="765">
        <v>0</v>
      </c>
      <c r="F2113" s="765" t="s">
        <v>7536</v>
      </c>
      <c r="G2113" s="765" t="s">
        <v>7537</v>
      </c>
    </row>
    <row r="2114" spans="1:7" ht="15">
      <c r="A2114" s="765" t="s">
        <v>196</v>
      </c>
      <c r="B2114" s="765" t="s">
        <v>199</v>
      </c>
      <c r="C2114" s="765" t="s">
        <v>2284</v>
      </c>
      <c r="D2114" s="765">
        <v>1</v>
      </c>
      <c r="E2114" s="765" t="s">
        <v>7409</v>
      </c>
      <c r="F2114" s="765">
        <v>0</v>
      </c>
      <c r="G2114" s="765">
        <v>0</v>
      </c>
    </row>
    <row r="2115" spans="1:7" ht="15">
      <c r="A2115" s="765" t="s">
        <v>196</v>
      </c>
      <c r="B2115" s="765" t="s">
        <v>199</v>
      </c>
      <c r="C2115" s="765" t="s">
        <v>2284</v>
      </c>
      <c r="D2115" s="765">
        <v>2</v>
      </c>
      <c r="E2115" s="765" t="s">
        <v>7410</v>
      </c>
      <c r="F2115" s="765" t="s">
        <v>7411</v>
      </c>
      <c r="G2115" s="765" t="s">
        <v>7412</v>
      </c>
    </row>
    <row r="2116" spans="1:7" ht="15">
      <c r="A2116" s="765" t="s">
        <v>196</v>
      </c>
      <c r="B2116" s="765" t="s">
        <v>199</v>
      </c>
      <c r="C2116" s="765" t="s">
        <v>2284</v>
      </c>
      <c r="D2116" s="765">
        <v>3</v>
      </c>
      <c r="E2116" s="765">
        <v>0</v>
      </c>
      <c r="F2116" s="765">
        <v>0</v>
      </c>
      <c r="G2116" s="765">
        <v>0</v>
      </c>
    </row>
    <row r="2117" spans="1:7" ht="15">
      <c r="A2117" s="765" t="s">
        <v>196</v>
      </c>
      <c r="B2117" s="765" t="s">
        <v>200</v>
      </c>
      <c r="C2117" s="765" t="s">
        <v>2659</v>
      </c>
      <c r="D2117" s="765">
        <v>1</v>
      </c>
      <c r="E2117" s="765" t="s">
        <v>7413</v>
      </c>
      <c r="F2117" s="765"/>
      <c r="G2117" s="765"/>
    </row>
    <row r="2118" spans="1:7" ht="15">
      <c r="A2118" s="765" t="s">
        <v>196</v>
      </c>
      <c r="B2118" s="765" t="s">
        <v>200</v>
      </c>
      <c r="C2118" s="765" t="s">
        <v>2659</v>
      </c>
      <c r="D2118" s="765">
        <v>2</v>
      </c>
      <c r="E2118" s="765" t="s">
        <v>7414</v>
      </c>
      <c r="F2118" s="765"/>
      <c r="G2118" s="765"/>
    </row>
    <row r="2119" spans="1:7" ht="15">
      <c r="A2119" s="765" t="s">
        <v>196</v>
      </c>
      <c r="B2119" s="765" t="s">
        <v>200</v>
      </c>
      <c r="C2119" s="765" t="s">
        <v>2659</v>
      </c>
      <c r="D2119" s="765">
        <v>3</v>
      </c>
      <c r="E2119" s="765">
        <v>0</v>
      </c>
      <c r="F2119" s="765"/>
      <c r="G2119" s="765"/>
    </row>
    <row r="2120" spans="1:7" ht="15">
      <c r="A2120" s="765" t="s">
        <v>196</v>
      </c>
      <c r="B2120" s="765" t="s">
        <v>200</v>
      </c>
      <c r="C2120" s="765" t="s">
        <v>1568</v>
      </c>
      <c r="D2120" s="765">
        <v>1</v>
      </c>
      <c r="E2120" s="765" t="s">
        <v>7415</v>
      </c>
      <c r="F2120" s="765">
        <v>0</v>
      </c>
      <c r="G2120" s="765">
        <v>0</v>
      </c>
    </row>
    <row r="2121" spans="1:7" ht="15">
      <c r="A2121" s="765" t="s">
        <v>196</v>
      </c>
      <c r="B2121" s="765" t="s">
        <v>200</v>
      </c>
      <c r="C2121" s="765" t="s">
        <v>1568</v>
      </c>
      <c r="D2121" s="765">
        <v>2</v>
      </c>
      <c r="E2121" s="765" t="s">
        <v>7416</v>
      </c>
      <c r="F2121" s="765" t="s">
        <v>7417</v>
      </c>
      <c r="G2121" s="765" t="s">
        <v>7418</v>
      </c>
    </row>
    <row r="2122" spans="1:7" ht="15">
      <c r="A2122" s="765" t="s">
        <v>196</v>
      </c>
      <c r="B2122" s="765" t="s">
        <v>200</v>
      </c>
      <c r="C2122" s="765" t="s">
        <v>1568</v>
      </c>
      <c r="D2122" s="765">
        <v>3</v>
      </c>
      <c r="E2122" s="765">
        <v>0</v>
      </c>
      <c r="F2122" s="765" t="s">
        <v>7538</v>
      </c>
      <c r="G2122" s="765" t="s">
        <v>7539</v>
      </c>
    </row>
    <row r="2123" spans="1:7" ht="15">
      <c r="A2123" s="765" t="s">
        <v>196</v>
      </c>
      <c r="B2123" s="765" t="s">
        <v>200</v>
      </c>
      <c r="C2123" s="765" t="s">
        <v>2262</v>
      </c>
      <c r="D2123" s="765">
        <v>1</v>
      </c>
      <c r="E2123" s="765" t="s">
        <v>7419</v>
      </c>
      <c r="F2123" s="765">
        <v>0</v>
      </c>
      <c r="G2123" s="765">
        <v>0</v>
      </c>
    </row>
    <row r="2124" spans="1:7" ht="15">
      <c r="A2124" s="765" t="s">
        <v>196</v>
      </c>
      <c r="B2124" s="765" t="s">
        <v>200</v>
      </c>
      <c r="C2124" s="765" t="s">
        <v>2262</v>
      </c>
      <c r="D2124" s="765">
        <v>2</v>
      </c>
      <c r="E2124" s="765" t="s">
        <v>7420</v>
      </c>
      <c r="F2124" s="765" t="s">
        <v>7421</v>
      </c>
      <c r="G2124" s="765" t="s">
        <v>7422</v>
      </c>
    </row>
    <row r="2125" spans="1:7" ht="15">
      <c r="A2125" s="765" t="s">
        <v>196</v>
      </c>
      <c r="B2125" s="765" t="s">
        <v>200</v>
      </c>
      <c r="C2125" s="765" t="s">
        <v>2262</v>
      </c>
      <c r="D2125" s="765">
        <v>3</v>
      </c>
      <c r="E2125" s="765">
        <v>0</v>
      </c>
      <c r="F2125" s="765" t="s">
        <v>7540</v>
      </c>
      <c r="G2125" s="765" t="s">
        <v>7541</v>
      </c>
    </row>
    <row r="2126" spans="1:7" ht="15">
      <c r="A2126" s="765" t="s">
        <v>196</v>
      </c>
      <c r="B2126" s="765" t="s">
        <v>200</v>
      </c>
      <c r="C2126" s="765" t="s">
        <v>2273</v>
      </c>
      <c r="D2126" s="765">
        <v>1</v>
      </c>
      <c r="E2126" s="765" t="s">
        <v>7423</v>
      </c>
      <c r="F2126" s="765">
        <v>0</v>
      </c>
      <c r="G2126" s="765">
        <v>0</v>
      </c>
    </row>
    <row r="2127" spans="1:7" ht="15">
      <c r="A2127" s="765" t="s">
        <v>196</v>
      </c>
      <c r="B2127" s="765" t="s">
        <v>200</v>
      </c>
      <c r="C2127" s="765" t="s">
        <v>2273</v>
      </c>
      <c r="D2127" s="765">
        <v>2</v>
      </c>
      <c r="E2127" s="765" t="s">
        <v>7424</v>
      </c>
      <c r="F2127" s="765" t="s">
        <v>7425</v>
      </c>
      <c r="G2127" s="765" t="s">
        <v>7426</v>
      </c>
    </row>
    <row r="2128" spans="1:7" ht="15">
      <c r="A2128" s="765" t="s">
        <v>196</v>
      </c>
      <c r="B2128" s="765" t="s">
        <v>200</v>
      </c>
      <c r="C2128" s="765" t="s">
        <v>2273</v>
      </c>
      <c r="D2128" s="765">
        <v>3</v>
      </c>
      <c r="E2128" s="765">
        <v>0</v>
      </c>
      <c r="F2128" s="765" t="s">
        <v>7542</v>
      </c>
      <c r="G2128" s="765" t="s">
        <v>7543</v>
      </c>
    </row>
    <row r="2129" spans="1:7" ht="15">
      <c r="A2129" s="765" t="s">
        <v>196</v>
      </c>
      <c r="B2129" s="765" t="s">
        <v>200</v>
      </c>
      <c r="C2129" s="765" t="s">
        <v>2284</v>
      </c>
      <c r="D2129" s="765">
        <v>1</v>
      </c>
      <c r="E2129" s="765" t="s">
        <v>7427</v>
      </c>
      <c r="F2129" s="765">
        <v>0</v>
      </c>
      <c r="G2129" s="765">
        <v>0</v>
      </c>
    </row>
    <row r="2130" spans="1:7" ht="15">
      <c r="A2130" s="765" t="s">
        <v>196</v>
      </c>
      <c r="B2130" s="765" t="s">
        <v>200</v>
      </c>
      <c r="C2130" s="765" t="s">
        <v>2284</v>
      </c>
      <c r="D2130" s="765">
        <v>2</v>
      </c>
      <c r="E2130" s="765" t="s">
        <v>7428</v>
      </c>
      <c r="F2130" s="765" t="s">
        <v>7429</v>
      </c>
      <c r="G2130" s="765" t="s">
        <v>7430</v>
      </c>
    </row>
    <row r="2131" spans="1:7" ht="15">
      <c r="A2131" s="765" t="s">
        <v>196</v>
      </c>
      <c r="B2131" s="765" t="s">
        <v>200</v>
      </c>
      <c r="C2131" s="765" t="s">
        <v>2284</v>
      </c>
      <c r="D2131" s="765">
        <v>3</v>
      </c>
      <c r="E2131" s="765">
        <v>0</v>
      </c>
      <c r="F2131" s="765">
        <v>0</v>
      </c>
      <c r="G2131" s="765">
        <v>0</v>
      </c>
    </row>
    <row r="2132" spans="1:7" ht="15">
      <c r="A2132" s="765" t="s">
        <v>201</v>
      </c>
      <c r="B2132" s="765" t="s">
        <v>202</v>
      </c>
      <c r="C2132" s="765" t="s">
        <v>2659</v>
      </c>
      <c r="D2132" s="765">
        <v>1</v>
      </c>
      <c r="E2132" s="765">
        <v>0</v>
      </c>
      <c r="F2132" s="765"/>
      <c r="G2132" s="765"/>
    </row>
    <row r="2133" spans="1:7" ht="15">
      <c r="A2133" s="765" t="s">
        <v>201</v>
      </c>
      <c r="B2133" s="765" t="s">
        <v>202</v>
      </c>
      <c r="C2133" s="765" t="s">
        <v>2659</v>
      </c>
      <c r="D2133" s="765">
        <v>2</v>
      </c>
      <c r="E2133" s="765">
        <v>0</v>
      </c>
      <c r="F2133" s="765"/>
      <c r="G2133" s="765"/>
    </row>
    <row r="2134" spans="1:7" ht="15">
      <c r="A2134" s="765" t="s">
        <v>201</v>
      </c>
      <c r="B2134" s="765" t="s">
        <v>202</v>
      </c>
      <c r="C2134" s="765" t="s">
        <v>2659</v>
      </c>
      <c r="D2134" s="765">
        <v>3</v>
      </c>
      <c r="E2134" s="765">
        <v>0</v>
      </c>
      <c r="F2134" s="765"/>
      <c r="G2134" s="765"/>
    </row>
    <row r="2135" spans="1:7" ht="15">
      <c r="A2135" s="765" t="s">
        <v>201</v>
      </c>
      <c r="B2135" s="765" t="s">
        <v>202</v>
      </c>
      <c r="C2135" s="765" t="s">
        <v>1568</v>
      </c>
      <c r="D2135" s="765">
        <v>1</v>
      </c>
      <c r="E2135" s="765">
        <v>0</v>
      </c>
      <c r="F2135" s="765">
        <v>0</v>
      </c>
      <c r="G2135" s="765">
        <v>0</v>
      </c>
    </row>
    <row r="2136" spans="1:7" ht="15">
      <c r="A2136" s="765" t="s">
        <v>201</v>
      </c>
      <c r="B2136" s="765" t="s">
        <v>202</v>
      </c>
      <c r="C2136" s="765" t="s">
        <v>1568</v>
      </c>
      <c r="D2136" s="765">
        <v>2</v>
      </c>
      <c r="E2136" s="765">
        <v>0</v>
      </c>
      <c r="F2136" s="765">
        <v>0</v>
      </c>
      <c r="G2136" s="765">
        <v>0</v>
      </c>
    </row>
    <row r="2137" spans="1:7" ht="15">
      <c r="A2137" s="765" t="s">
        <v>201</v>
      </c>
      <c r="B2137" s="765" t="s">
        <v>202</v>
      </c>
      <c r="C2137" s="765" t="s">
        <v>1568</v>
      </c>
      <c r="D2137" s="765">
        <v>3</v>
      </c>
      <c r="E2137" s="765">
        <v>0</v>
      </c>
      <c r="F2137" s="765">
        <v>0</v>
      </c>
      <c r="G2137" s="765">
        <v>0</v>
      </c>
    </row>
    <row r="2138" spans="1:7" ht="15">
      <c r="A2138" s="765" t="s">
        <v>201</v>
      </c>
      <c r="B2138" s="765" t="s">
        <v>202</v>
      </c>
      <c r="C2138" s="765" t="s">
        <v>2262</v>
      </c>
      <c r="D2138" s="765">
        <v>1</v>
      </c>
      <c r="E2138" s="765">
        <v>0</v>
      </c>
      <c r="F2138" s="765">
        <v>0</v>
      </c>
      <c r="G2138" s="765">
        <v>0</v>
      </c>
    </row>
    <row r="2139" spans="1:7" ht="15">
      <c r="A2139" s="765" t="s">
        <v>201</v>
      </c>
      <c r="B2139" s="765" t="s">
        <v>202</v>
      </c>
      <c r="C2139" s="765" t="s">
        <v>2262</v>
      </c>
      <c r="D2139" s="765">
        <v>2</v>
      </c>
      <c r="E2139" s="765">
        <v>0</v>
      </c>
      <c r="F2139" s="765">
        <v>0</v>
      </c>
      <c r="G2139" s="765">
        <v>0</v>
      </c>
    </row>
    <row r="2140" spans="1:7" ht="15">
      <c r="A2140" s="765" t="s">
        <v>201</v>
      </c>
      <c r="B2140" s="765" t="s">
        <v>202</v>
      </c>
      <c r="C2140" s="765" t="s">
        <v>2262</v>
      </c>
      <c r="D2140" s="765">
        <v>3</v>
      </c>
      <c r="E2140" s="765">
        <v>0</v>
      </c>
      <c r="F2140" s="765">
        <v>0</v>
      </c>
      <c r="G2140" s="765">
        <v>0</v>
      </c>
    </row>
    <row r="2141" spans="1:7" ht="15">
      <c r="A2141" s="765" t="s">
        <v>201</v>
      </c>
      <c r="B2141" s="765" t="s">
        <v>202</v>
      </c>
      <c r="C2141" s="765" t="s">
        <v>2273</v>
      </c>
      <c r="D2141" s="765">
        <v>1</v>
      </c>
      <c r="E2141" s="765">
        <v>0</v>
      </c>
      <c r="F2141" s="765">
        <v>0</v>
      </c>
      <c r="G2141" s="765">
        <v>0</v>
      </c>
    </row>
    <row r="2142" spans="1:7" ht="15">
      <c r="A2142" s="765" t="s">
        <v>201</v>
      </c>
      <c r="B2142" s="765" t="s">
        <v>202</v>
      </c>
      <c r="C2142" s="765" t="s">
        <v>2273</v>
      </c>
      <c r="D2142" s="765">
        <v>2</v>
      </c>
      <c r="E2142" s="765">
        <v>0</v>
      </c>
      <c r="F2142" s="765">
        <v>0</v>
      </c>
      <c r="G2142" s="765">
        <v>0</v>
      </c>
    </row>
    <row r="2143" spans="1:7" ht="15">
      <c r="A2143" s="765" t="s">
        <v>201</v>
      </c>
      <c r="B2143" s="765" t="s">
        <v>202</v>
      </c>
      <c r="C2143" s="765" t="s">
        <v>2273</v>
      </c>
      <c r="D2143" s="765">
        <v>3</v>
      </c>
      <c r="E2143" s="765">
        <v>0</v>
      </c>
      <c r="F2143" s="765">
        <v>0</v>
      </c>
      <c r="G2143" s="765">
        <v>0</v>
      </c>
    </row>
    <row r="2144" spans="1:7" ht="15">
      <c r="A2144" s="765" t="s">
        <v>201</v>
      </c>
      <c r="B2144" s="765" t="s">
        <v>202</v>
      </c>
      <c r="C2144" s="765" t="s">
        <v>2284</v>
      </c>
      <c r="D2144" s="765">
        <v>1</v>
      </c>
      <c r="E2144" s="765">
        <v>0</v>
      </c>
      <c r="F2144" s="765">
        <v>0</v>
      </c>
      <c r="G2144" s="765">
        <v>0</v>
      </c>
    </row>
    <row r="2145" spans="1:7" ht="15">
      <c r="A2145" s="765" t="s">
        <v>201</v>
      </c>
      <c r="B2145" s="765" t="s">
        <v>202</v>
      </c>
      <c r="C2145" s="765" t="s">
        <v>2284</v>
      </c>
      <c r="D2145" s="765">
        <v>2</v>
      </c>
      <c r="E2145" s="765">
        <v>0</v>
      </c>
      <c r="F2145" s="765">
        <v>0</v>
      </c>
      <c r="G2145" s="765">
        <v>0</v>
      </c>
    </row>
    <row r="2146" spans="1:7" ht="15">
      <c r="A2146" s="765" t="s">
        <v>201</v>
      </c>
      <c r="B2146" s="765" t="s">
        <v>202</v>
      </c>
      <c r="C2146" s="765" t="s">
        <v>2284</v>
      </c>
      <c r="D2146" s="765">
        <v>3</v>
      </c>
      <c r="E2146" s="765">
        <v>0</v>
      </c>
      <c r="F2146" s="765">
        <v>0</v>
      </c>
      <c r="G2146" s="765">
        <v>0</v>
      </c>
    </row>
    <row r="2147" spans="1:7" ht="15">
      <c r="A2147" s="765" t="s">
        <v>201</v>
      </c>
      <c r="B2147" s="765" t="s">
        <v>203</v>
      </c>
      <c r="C2147" s="765" t="s">
        <v>2659</v>
      </c>
      <c r="D2147" s="765">
        <v>1</v>
      </c>
      <c r="E2147" s="765" t="s">
        <v>7431</v>
      </c>
      <c r="F2147" s="765"/>
      <c r="G2147" s="765"/>
    </row>
    <row r="2148" spans="1:7" ht="15">
      <c r="A2148" s="765" t="s">
        <v>201</v>
      </c>
      <c r="B2148" s="765" t="s">
        <v>203</v>
      </c>
      <c r="C2148" s="765" t="s">
        <v>2659</v>
      </c>
      <c r="D2148" s="765">
        <v>2</v>
      </c>
      <c r="E2148" s="765" t="s">
        <v>7432</v>
      </c>
      <c r="F2148" s="765"/>
      <c r="G2148" s="765"/>
    </row>
    <row r="2149" spans="1:7" ht="15">
      <c r="A2149" s="765" t="s">
        <v>201</v>
      </c>
      <c r="B2149" s="765" t="s">
        <v>203</v>
      </c>
      <c r="C2149" s="765" t="s">
        <v>2659</v>
      </c>
      <c r="D2149" s="765">
        <v>3</v>
      </c>
      <c r="E2149" s="765">
        <v>0</v>
      </c>
      <c r="F2149" s="765"/>
      <c r="G2149" s="765"/>
    </row>
    <row r="2150" spans="1:7" ht="15">
      <c r="A2150" s="765" t="s">
        <v>201</v>
      </c>
      <c r="B2150" s="765" t="s">
        <v>203</v>
      </c>
      <c r="C2150" s="765" t="s">
        <v>1568</v>
      </c>
      <c r="D2150" s="765">
        <v>1</v>
      </c>
      <c r="E2150" s="765" t="s">
        <v>7433</v>
      </c>
      <c r="F2150" s="765">
        <v>0</v>
      </c>
      <c r="G2150" s="765">
        <v>0</v>
      </c>
    </row>
    <row r="2151" spans="1:7" ht="15">
      <c r="A2151" s="765" t="s">
        <v>201</v>
      </c>
      <c r="B2151" s="765" t="s">
        <v>203</v>
      </c>
      <c r="C2151" s="765" t="s">
        <v>1568</v>
      </c>
      <c r="D2151" s="765">
        <v>2</v>
      </c>
      <c r="E2151" s="765" t="s">
        <v>7434</v>
      </c>
      <c r="F2151" s="765">
        <v>0</v>
      </c>
      <c r="G2151" s="765">
        <v>0</v>
      </c>
    </row>
    <row r="2152" spans="1:7" ht="15">
      <c r="A2152" s="765" t="s">
        <v>201</v>
      </c>
      <c r="B2152" s="765" t="s">
        <v>203</v>
      </c>
      <c r="C2152" s="765" t="s">
        <v>1568</v>
      </c>
      <c r="D2152" s="765">
        <v>3</v>
      </c>
      <c r="E2152" s="765">
        <v>0</v>
      </c>
      <c r="F2152" s="765">
        <v>0</v>
      </c>
      <c r="G2152" s="765">
        <v>0</v>
      </c>
    </row>
    <row r="2153" spans="1:7" ht="15">
      <c r="A2153" s="765" t="s">
        <v>201</v>
      </c>
      <c r="B2153" s="765" t="s">
        <v>203</v>
      </c>
      <c r="C2153" s="765" t="s">
        <v>2262</v>
      </c>
      <c r="D2153" s="765">
        <v>1</v>
      </c>
      <c r="E2153" s="765" t="s">
        <v>7435</v>
      </c>
      <c r="F2153" s="765">
        <v>0</v>
      </c>
      <c r="G2153" s="765">
        <v>0</v>
      </c>
    </row>
    <row r="2154" spans="1:7" ht="15">
      <c r="A2154" s="765" t="s">
        <v>201</v>
      </c>
      <c r="B2154" s="765" t="s">
        <v>203</v>
      </c>
      <c r="C2154" s="765" t="s">
        <v>2262</v>
      </c>
      <c r="D2154" s="765">
        <v>2</v>
      </c>
      <c r="E2154" s="765" t="s">
        <v>7436</v>
      </c>
      <c r="F2154" s="765">
        <v>0</v>
      </c>
      <c r="G2154" s="765">
        <v>0</v>
      </c>
    </row>
    <row r="2155" spans="1:7" ht="15">
      <c r="A2155" s="765" t="s">
        <v>201</v>
      </c>
      <c r="B2155" s="765" t="s">
        <v>203</v>
      </c>
      <c r="C2155" s="765" t="s">
        <v>2262</v>
      </c>
      <c r="D2155" s="765">
        <v>3</v>
      </c>
      <c r="E2155" s="765">
        <v>0</v>
      </c>
      <c r="F2155" s="765">
        <v>0</v>
      </c>
      <c r="G2155" s="765">
        <v>0</v>
      </c>
    </row>
    <row r="2156" spans="1:7" ht="15">
      <c r="A2156" s="765" t="s">
        <v>201</v>
      </c>
      <c r="B2156" s="765" t="s">
        <v>203</v>
      </c>
      <c r="C2156" s="765" t="s">
        <v>2273</v>
      </c>
      <c r="D2156" s="765">
        <v>1</v>
      </c>
      <c r="E2156" s="765" t="s">
        <v>7437</v>
      </c>
      <c r="F2156" s="765">
        <v>0</v>
      </c>
      <c r="G2156" s="765">
        <v>0</v>
      </c>
    </row>
    <row r="2157" spans="1:7" ht="15">
      <c r="A2157" s="765" t="s">
        <v>201</v>
      </c>
      <c r="B2157" s="765" t="s">
        <v>203</v>
      </c>
      <c r="C2157" s="765" t="s">
        <v>2273</v>
      </c>
      <c r="D2157" s="765">
        <v>2</v>
      </c>
      <c r="E2157" s="765" t="s">
        <v>7438</v>
      </c>
      <c r="F2157" s="765">
        <v>0</v>
      </c>
      <c r="G2157" s="765">
        <v>0</v>
      </c>
    </row>
    <row r="2158" spans="1:7" ht="15">
      <c r="A2158" s="765" t="s">
        <v>201</v>
      </c>
      <c r="B2158" s="765" t="s">
        <v>203</v>
      </c>
      <c r="C2158" s="765" t="s">
        <v>2273</v>
      </c>
      <c r="D2158" s="765">
        <v>3</v>
      </c>
      <c r="E2158" s="765">
        <v>0</v>
      </c>
      <c r="F2158" s="765">
        <v>0</v>
      </c>
      <c r="G2158" s="765">
        <v>0</v>
      </c>
    </row>
    <row r="2159" spans="1:7" ht="15">
      <c r="A2159" s="765" t="s">
        <v>201</v>
      </c>
      <c r="B2159" s="765" t="s">
        <v>203</v>
      </c>
      <c r="C2159" s="765" t="s">
        <v>2284</v>
      </c>
      <c r="D2159" s="765">
        <v>1</v>
      </c>
      <c r="E2159" s="765" t="s">
        <v>7439</v>
      </c>
      <c r="F2159" s="765">
        <v>0</v>
      </c>
      <c r="G2159" s="765">
        <v>0</v>
      </c>
    </row>
    <row r="2160" spans="1:7" ht="15">
      <c r="A2160" s="765" t="s">
        <v>201</v>
      </c>
      <c r="B2160" s="765" t="s">
        <v>203</v>
      </c>
      <c r="C2160" s="765" t="s">
        <v>2284</v>
      </c>
      <c r="D2160" s="765">
        <v>2</v>
      </c>
      <c r="E2160" s="765" t="s">
        <v>7440</v>
      </c>
      <c r="F2160" s="765">
        <v>0</v>
      </c>
      <c r="G2160" s="765">
        <v>0</v>
      </c>
    </row>
    <row r="2161" spans="1:7" ht="15">
      <c r="A2161" s="765" t="s">
        <v>201</v>
      </c>
      <c r="B2161" s="765" t="s">
        <v>203</v>
      </c>
      <c r="C2161" s="765" t="s">
        <v>2284</v>
      </c>
      <c r="D2161" s="765">
        <v>3</v>
      </c>
      <c r="E2161" s="765">
        <v>0</v>
      </c>
      <c r="F2161" s="765">
        <v>0</v>
      </c>
      <c r="G2161" s="765">
        <v>0</v>
      </c>
    </row>
    <row r="2162" spans="1:7" ht="15">
      <c r="A2162" s="765" t="s">
        <v>201</v>
      </c>
      <c r="B2162" s="765" t="s">
        <v>204</v>
      </c>
      <c r="C2162" s="765" t="s">
        <v>2659</v>
      </c>
      <c r="D2162" s="765">
        <v>1</v>
      </c>
      <c r="E2162" s="765" t="s">
        <v>7441</v>
      </c>
      <c r="F2162" s="765"/>
      <c r="G2162" s="765"/>
    </row>
    <row r="2163" spans="1:7" ht="15">
      <c r="A2163" s="765" t="s">
        <v>201</v>
      </c>
      <c r="B2163" s="765" t="s">
        <v>204</v>
      </c>
      <c r="C2163" s="765" t="s">
        <v>2659</v>
      </c>
      <c r="D2163" s="765">
        <v>2</v>
      </c>
      <c r="E2163" s="765" t="s">
        <v>7442</v>
      </c>
      <c r="F2163" s="765"/>
      <c r="G2163" s="765"/>
    </row>
    <row r="2164" spans="1:7" ht="15">
      <c r="A2164" s="765" t="s">
        <v>201</v>
      </c>
      <c r="B2164" s="765" t="s">
        <v>204</v>
      </c>
      <c r="C2164" s="765" t="s">
        <v>2659</v>
      </c>
      <c r="D2164" s="765">
        <v>3</v>
      </c>
      <c r="E2164" s="765">
        <v>0</v>
      </c>
      <c r="F2164" s="765"/>
      <c r="G2164" s="765"/>
    </row>
    <row r="2165" spans="1:7" ht="15">
      <c r="A2165" s="765" t="s">
        <v>201</v>
      </c>
      <c r="B2165" s="765" t="s">
        <v>204</v>
      </c>
      <c r="C2165" s="765" t="s">
        <v>1568</v>
      </c>
      <c r="D2165" s="765">
        <v>1</v>
      </c>
      <c r="E2165" s="765" t="s">
        <v>7443</v>
      </c>
      <c r="F2165" s="765">
        <v>0</v>
      </c>
      <c r="G2165" s="765">
        <v>0</v>
      </c>
    </row>
    <row r="2166" spans="1:7" ht="15">
      <c r="A2166" s="765" t="s">
        <v>201</v>
      </c>
      <c r="B2166" s="765" t="s">
        <v>204</v>
      </c>
      <c r="C2166" s="765" t="s">
        <v>1568</v>
      </c>
      <c r="D2166" s="765">
        <v>2</v>
      </c>
      <c r="E2166" s="765" t="s">
        <v>7444</v>
      </c>
      <c r="F2166" s="765">
        <v>0</v>
      </c>
      <c r="G2166" s="765">
        <v>0</v>
      </c>
    </row>
    <row r="2167" spans="1:7" ht="15">
      <c r="A2167" s="765" t="s">
        <v>201</v>
      </c>
      <c r="B2167" s="765" t="s">
        <v>204</v>
      </c>
      <c r="C2167" s="765" t="s">
        <v>1568</v>
      </c>
      <c r="D2167" s="765">
        <v>3</v>
      </c>
      <c r="E2167" s="765">
        <v>0</v>
      </c>
      <c r="F2167" s="765">
        <v>0</v>
      </c>
      <c r="G2167" s="765">
        <v>0</v>
      </c>
    </row>
    <row r="2168" spans="1:7" ht="15">
      <c r="A2168" s="765" t="s">
        <v>201</v>
      </c>
      <c r="B2168" s="765" t="s">
        <v>204</v>
      </c>
      <c r="C2168" s="765" t="s">
        <v>2262</v>
      </c>
      <c r="D2168" s="765">
        <v>1</v>
      </c>
      <c r="E2168" s="765" t="s">
        <v>7445</v>
      </c>
      <c r="F2168" s="765">
        <v>0</v>
      </c>
      <c r="G2168" s="765">
        <v>0</v>
      </c>
    </row>
    <row r="2169" spans="1:7" ht="15">
      <c r="A2169" s="765" t="s">
        <v>201</v>
      </c>
      <c r="B2169" s="765" t="s">
        <v>204</v>
      </c>
      <c r="C2169" s="765" t="s">
        <v>2262</v>
      </c>
      <c r="D2169" s="765">
        <v>2</v>
      </c>
      <c r="E2169" s="765" t="s">
        <v>7446</v>
      </c>
      <c r="F2169" s="765">
        <v>0</v>
      </c>
      <c r="G2169" s="765">
        <v>0</v>
      </c>
    </row>
    <row r="2170" spans="1:7" ht="15">
      <c r="A2170" s="765" t="s">
        <v>201</v>
      </c>
      <c r="B2170" s="765" t="s">
        <v>204</v>
      </c>
      <c r="C2170" s="765" t="s">
        <v>2262</v>
      </c>
      <c r="D2170" s="765">
        <v>3</v>
      </c>
      <c r="E2170" s="765">
        <v>0</v>
      </c>
      <c r="F2170" s="765">
        <v>0</v>
      </c>
      <c r="G2170" s="765">
        <v>0</v>
      </c>
    </row>
    <row r="2171" spans="1:7" ht="15">
      <c r="A2171" s="765" t="s">
        <v>201</v>
      </c>
      <c r="B2171" s="765" t="s">
        <v>204</v>
      </c>
      <c r="C2171" s="765" t="s">
        <v>2273</v>
      </c>
      <c r="D2171" s="765">
        <v>1</v>
      </c>
      <c r="E2171" s="765" t="s">
        <v>7447</v>
      </c>
      <c r="F2171" s="765">
        <v>0</v>
      </c>
      <c r="G2171" s="765">
        <v>0</v>
      </c>
    </row>
    <row r="2172" spans="1:7" ht="15">
      <c r="A2172" s="765" t="s">
        <v>201</v>
      </c>
      <c r="B2172" s="765" t="s">
        <v>204</v>
      </c>
      <c r="C2172" s="765" t="s">
        <v>2273</v>
      </c>
      <c r="D2172" s="765">
        <v>2</v>
      </c>
      <c r="E2172" s="765" t="s">
        <v>7448</v>
      </c>
      <c r="F2172" s="765">
        <v>0</v>
      </c>
      <c r="G2172" s="765">
        <v>0</v>
      </c>
    </row>
    <row r="2173" spans="1:7" ht="15">
      <c r="A2173" s="765" t="s">
        <v>201</v>
      </c>
      <c r="B2173" s="765" t="s">
        <v>204</v>
      </c>
      <c r="C2173" s="765" t="s">
        <v>2273</v>
      </c>
      <c r="D2173" s="765">
        <v>3</v>
      </c>
      <c r="E2173" s="765">
        <v>0</v>
      </c>
      <c r="F2173" s="765">
        <v>0</v>
      </c>
      <c r="G2173" s="765">
        <v>0</v>
      </c>
    </row>
    <row r="2174" spans="1:7" ht="15">
      <c r="A2174" s="765" t="s">
        <v>201</v>
      </c>
      <c r="B2174" s="765" t="s">
        <v>204</v>
      </c>
      <c r="C2174" s="765" t="s">
        <v>2284</v>
      </c>
      <c r="D2174" s="765">
        <v>1</v>
      </c>
      <c r="E2174" s="765" t="s">
        <v>7449</v>
      </c>
      <c r="F2174" s="765">
        <v>0</v>
      </c>
      <c r="G2174" s="765">
        <v>0</v>
      </c>
    </row>
    <row r="2175" spans="1:7" ht="15">
      <c r="A2175" s="765" t="s">
        <v>201</v>
      </c>
      <c r="B2175" s="765" t="s">
        <v>204</v>
      </c>
      <c r="C2175" s="765" t="s">
        <v>2284</v>
      </c>
      <c r="D2175" s="765">
        <v>2</v>
      </c>
      <c r="E2175" s="765" t="s">
        <v>7450</v>
      </c>
      <c r="F2175" s="765">
        <v>0</v>
      </c>
      <c r="G2175" s="765">
        <v>0</v>
      </c>
    </row>
    <row r="2176" spans="1:7" ht="15">
      <c r="A2176" s="765" t="s">
        <v>201</v>
      </c>
      <c r="B2176" s="765" t="s">
        <v>204</v>
      </c>
      <c r="C2176" s="765" t="s">
        <v>2284</v>
      </c>
      <c r="D2176" s="765">
        <v>3</v>
      </c>
      <c r="E2176" s="765">
        <v>0</v>
      </c>
      <c r="F2176" s="765">
        <v>0</v>
      </c>
      <c r="G2176" s="765">
        <v>0</v>
      </c>
    </row>
    <row r="2177" spans="1:7" ht="15">
      <c r="A2177" s="765" t="s">
        <v>206</v>
      </c>
      <c r="B2177" s="765" t="s">
        <v>207</v>
      </c>
      <c r="C2177" s="765" t="s">
        <v>2659</v>
      </c>
      <c r="D2177" s="765">
        <v>1</v>
      </c>
      <c r="E2177" s="765" t="s">
        <v>7451</v>
      </c>
      <c r="F2177" s="765"/>
      <c r="G2177" s="765"/>
    </row>
    <row r="2178" spans="1:7" ht="15">
      <c r="A2178" s="765" t="s">
        <v>206</v>
      </c>
      <c r="B2178" s="765" t="s">
        <v>207</v>
      </c>
      <c r="C2178" s="765" t="s">
        <v>2659</v>
      </c>
      <c r="D2178" s="765">
        <v>2</v>
      </c>
      <c r="E2178" s="765" t="s">
        <v>7452</v>
      </c>
      <c r="F2178" s="765"/>
      <c r="G2178" s="765"/>
    </row>
    <row r="2179" spans="1:7" ht="15">
      <c r="A2179" s="765" t="s">
        <v>206</v>
      </c>
      <c r="B2179" s="765" t="s">
        <v>207</v>
      </c>
      <c r="C2179" s="765" t="s">
        <v>2659</v>
      </c>
      <c r="D2179" s="765">
        <v>3</v>
      </c>
      <c r="E2179" s="765">
        <v>0</v>
      </c>
      <c r="F2179" s="765"/>
      <c r="G2179" s="765"/>
    </row>
    <row r="2180" spans="1:7" ht="15">
      <c r="A2180" s="765" t="s">
        <v>206</v>
      </c>
      <c r="B2180" s="765" t="s">
        <v>207</v>
      </c>
      <c r="C2180" s="765" t="s">
        <v>1568</v>
      </c>
      <c r="D2180" s="765">
        <v>1</v>
      </c>
      <c r="E2180" s="765" t="s">
        <v>7453</v>
      </c>
      <c r="F2180" s="765">
        <v>0</v>
      </c>
      <c r="G2180" s="765">
        <v>0</v>
      </c>
    </row>
    <row r="2181" spans="1:7" ht="15">
      <c r="A2181" s="765" t="s">
        <v>206</v>
      </c>
      <c r="B2181" s="765" t="s">
        <v>207</v>
      </c>
      <c r="C2181" s="765" t="s">
        <v>1568</v>
      </c>
      <c r="D2181" s="765">
        <v>2</v>
      </c>
      <c r="E2181" s="765" t="s">
        <v>7454</v>
      </c>
      <c r="F2181" s="765" t="s">
        <v>7455</v>
      </c>
      <c r="G2181" s="765" t="s">
        <v>7456</v>
      </c>
    </row>
    <row r="2182" spans="1:7" ht="15">
      <c r="A2182" s="765" t="s">
        <v>206</v>
      </c>
      <c r="B2182" s="765" t="s">
        <v>207</v>
      </c>
      <c r="C2182" s="765" t="s">
        <v>1568</v>
      </c>
      <c r="D2182" s="765">
        <v>3</v>
      </c>
      <c r="E2182" s="765">
        <v>0</v>
      </c>
      <c r="F2182" s="765" t="s">
        <v>7544</v>
      </c>
      <c r="G2182" s="765" t="s">
        <v>7545</v>
      </c>
    </row>
    <row r="2183" spans="1:7" ht="15">
      <c r="A2183" s="765" t="s">
        <v>206</v>
      </c>
      <c r="B2183" s="765" t="s">
        <v>207</v>
      </c>
      <c r="C2183" s="765" t="s">
        <v>2262</v>
      </c>
      <c r="D2183" s="765">
        <v>1</v>
      </c>
      <c r="E2183" s="765" t="s">
        <v>7457</v>
      </c>
      <c r="F2183" s="765">
        <v>0</v>
      </c>
      <c r="G2183" s="765">
        <v>0</v>
      </c>
    </row>
    <row r="2184" spans="1:7" ht="15">
      <c r="A2184" s="765" t="s">
        <v>206</v>
      </c>
      <c r="B2184" s="765" t="s">
        <v>207</v>
      </c>
      <c r="C2184" s="765" t="s">
        <v>2262</v>
      </c>
      <c r="D2184" s="765">
        <v>2</v>
      </c>
      <c r="E2184" s="765" t="s">
        <v>7458</v>
      </c>
      <c r="F2184" s="765" t="s">
        <v>7459</v>
      </c>
      <c r="G2184" s="765" t="s">
        <v>7460</v>
      </c>
    </row>
    <row r="2185" spans="1:7" ht="15">
      <c r="A2185" s="765" t="s">
        <v>206</v>
      </c>
      <c r="B2185" s="765" t="s">
        <v>207</v>
      </c>
      <c r="C2185" s="765" t="s">
        <v>2262</v>
      </c>
      <c r="D2185" s="765">
        <v>3</v>
      </c>
      <c r="E2185" s="765">
        <v>0</v>
      </c>
      <c r="F2185" s="765" t="s">
        <v>7546</v>
      </c>
      <c r="G2185" s="765" t="s">
        <v>7547</v>
      </c>
    </row>
    <row r="2186" spans="1:7" ht="15">
      <c r="A2186" s="765" t="s">
        <v>206</v>
      </c>
      <c r="B2186" s="765" t="s">
        <v>207</v>
      </c>
      <c r="C2186" s="765" t="s">
        <v>2273</v>
      </c>
      <c r="D2186" s="765">
        <v>1</v>
      </c>
      <c r="E2186" s="765" t="s">
        <v>7461</v>
      </c>
      <c r="F2186" s="765">
        <v>0</v>
      </c>
      <c r="G2186" s="765">
        <v>0</v>
      </c>
    </row>
    <row r="2187" spans="1:7" ht="15">
      <c r="A2187" s="765" t="s">
        <v>206</v>
      </c>
      <c r="B2187" s="765" t="s">
        <v>207</v>
      </c>
      <c r="C2187" s="765" t="s">
        <v>2273</v>
      </c>
      <c r="D2187" s="765">
        <v>2</v>
      </c>
      <c r="E2187" s="765" t="s">
        <v>7462</v>
      </c>
      <c r="F2187" s="765" t="s">
        <v>7463</v>
      </c>
      <c r="G2187" s="765" t="s">
        <v>7464</v>
      </c>
    </row>
    <row r="2188" spans="1:7" ht="15">
      <c r="A2188" s="765" t="s">
        <v>206</v>
      </c>
      <c r="B2188" s="765" t="s">
        <v>207</v>
      </c>
      <c r="C2188" s="765" t="s">
        <v>2273</v>
      </c>
      <c r="D2188" s="765">
        <v>3</v>
      </c>
      <c r="E2188" s="765">
        <v>0</v>
      </c>
      <c r="F2188" s="765" t="s">
        <v>7548</v>
      </c>
      <c r="G2188" s="765" t="s">
        <v>7549</v>
      </c>
    </row>
    <row r="2189" spans="1:7" ht="15">
      <c r="A2189" s="765" t="s">
        <v>206</v>
      </c>
      <c r="B2189" s="765" t="s">
        <v>207</v>
      </c>
      <c r="C2189" s="765" t="s">
        <v>2284</v>
      </c>
      <c r="D2189" s="765">
        <v>1</v>
      </c>
      <c r="E2189" s="765" t="s">
        <v>7465</v>
      </c>
      <c r="F2189" s="765">
        <v>0</v>
      </c>
      <c r="G2189" s="765">
        <v>0</v>
      </c>
    </row>
    <row r="2190" spans="1:7" ht="15">
      <c r="A2190" s="765" t="s">
        <v>206</v>
      </c>
      <c r="B2190" s="765" t="s">
        <v>207</v>
      </c>
      <c r="C2190" s="765" t="s">
        <v>2284</v>
      </c>
      <c r="D2190" s="765">
        <v>2</v>
      </c>
      <c r="E2190" s="765" t="s">
        <v>7466</v>
      </c>
      <c r="F2190" s="765" t="s">
        <v>7467</v>
      </c>
      <c r="G2190" s="765" t="s">
        <v>7468</v>
      </c>
    </row>
    <row r="2191" spans="1:7" ht="15">
      <c r="A2191" s="765" t="s">
        <v>206</v>
      </c>
      <c r="B2191" s="765" t="s">
        <v>207</v>
      </c>
      <c r="C2191" s="765" t="s">
        <v>2284</v>
      </c>
      <c r="D2191" s="765">
        <v>3</v>
      </c>
      <c r="E2191" s="765">
        <v>0</v>
      </c>
      <c r="F2191" s="765">
        <v>0</v>
      </c>
      <c r="G2191" s="765">
        <v>0</v>
      </c>
    </row>
    <row r="2192" spans="1:7" ht="15">
      <c r="A2192" s="765" t="s">
        <v>206</v>
      </c>
      <c r="B2192" s="765" t="s">
        <v>208</v>
      </c>
      <c r="C2192" s="765" t="s">
        <v>2659</v>
      </c>
      <c r="D2192" s="765">
        <v>1</v>
      </c>
      <c r="E2192" s="765">
        <v>0</v>
      </c>
      <c r="F2192" s="765"/>
      <c r="G2192" s="765"/>
    </row>
    <row r="2193" spans="1:7" ht="15">
      <c r="A2193" s="765" t="s">
        <v>206</v>
      </c>
      <c r="B2193" s="765" t="s">
        <v>208</v>
      </c>
      <c r="C2193" s="765" t="s">
        <v>2659</v>
      </c>
      <c r="D2193" s="765">
        <v>2</v>
      </c>
      <c r="E2193" s="765">
        <v>0</v>
      </c>
      <c r="F2193" s="765"/>
      <c r="G2193" s="765"/>
    </row>
    <row r="2194" spans="1:7" ht="15">
      <c r="A2194" s="765" t="s">
        <v>206</v>
      </c>
      <c r="B2194" s="765" t="s">
        <v>208</v>
      </c>
      <c r="C2194" s="765" t="s">
        <v>2659</v>
      </c>
      <c r="D2194" s="765">
        <v>3</v>
      </c>
      <c r="E2194" s="765">
        <v>0</v>
      </c>
      <c r="F2194" s="765"/>
      <c r="G2194" s="765"/>
    </row>
    <row r="2195" spans="1:7" ht="15">
      <c r="A2195" s="765" t="s">
        <v>206</v>
      </c>
      <c r="B2195" s="765" t="s">
        <v>208</v>
      </c>
      <c r="C2195" s="765" t="s">
        <v>1568</v>
      </c>
      <c r="D2195" s="765">
        <v>1</v>
      </c>
      <c r="E2195" s="765">
        <v>0</v>
      </c>
      <c r="F2195" s="765">
        <v>0</v>
      </c>
      <c r="G2195" s="765">
        <v>0</v>
      </c>
    </row>
    <row r="2196" spans="1:7" ht="15">
      <c r="A2196" s="765" t="s">
        <v>206</v>
      </c>
      <c r="B2196" s="765" t="s">
        <v>208</v>
      </c>
      <c r="C2196" s="765" t="s">
        <v>1568</v>
      </c>
      <c r="D2196" s="765">
        <v>2</v>
      </c>
      <c r="E2196" s="765">
        <v>0</v>
      </c>
      <c r="F2196" s="765">
        <v>0</v>
      </c>
      <c r="G2196" s="765">
        <v>0</v>
      </c>
    </row>
    <row r="2197" spans="1:7" ht="15">
      <c r="A2197" s="765" t="s">
        <v>206</v>
      </c>
      <c r="B2197" s="765" t="s">
        <v>208</v>
      </c>
      <c r="C2197" s="765" t="s">
        <v>1568</v>
      </c>
      <c r="D2197" s="765">
        <v>3</v>
      </c>
      <c r="E2197" s="765">
        <v>0</v>
      </c>
      <c r="F2197" s="765">
        <v>0</v>
      </c>
      <c r="G2197" s="765">
        <v>0</v>
      </c>
    </row>
    <row r="2198" spans="1:7" ht="15">
      <c r="A2198" s="765" t="s">
        <v>206</v>
      </c>
      <c r="B2198" s="765" t="s">
        <v>208</v>
      </c>
      <c r="C2198" s="765" t="s">
        <v>2262</v>
      </c>
      <c r="D2198" s="765">
        <v>1</v>
      </c>
      <c r="E2198" s="765">
        <v>0</v>
      </c>
      <c r="F2198" s="765">
        <v>0</v>
      </c>
      <c r="G2198" s="765">
        <v>0</v>
      </c>
    </row>
    <row r="2199" spans="1:7" ht="15">
      <c r="A2199" s="765" t="s">
        <v>206</v>
      </c>
      <c r="B2199" s="765" t="s">
        <v>208</v>
      </c>
      <c r="C2199" s="765" t="s">
        <v>2262</v>
      </c>
      <c r="D2199" s="765">
        <v>2</v>
      </c>
      <c r="E2199" s="765">
        <v>0</v>
      </c>
      <c r="F2199" s="765">
        <v>0</v>
      </c>
      <c r="G2199" s="765">
        <v>0</v>
      </c>
    </row>
    <row r="2200" spans="1:7" ht="15">
      <c r="A2200" s="765" t="s">
        <v>206</v>
      </c>
      <c r="B2200" s="765" t="s">
        <v>208</v>
      </c>
      <c r="C2200" s="765" t="s">
        <v>2262</v>
      </c>
      <c r="D2200" s="765">
        <v>3</v>
      </c>
      <c r="E2200" s="765">
        <v>0</v>
      </c>
      <c r="F2200" s="765">
        <v>0</v>
      </c>
      <c r="G2200" s="765">
        <v>0</v>
      </c>
    </row>
    <row r="2201" spans="1:7" ht="15">
      <c r="A2201" s="765" t="s">
        <v>206</v>
      </c>
      <c r="B2201" s="765" t="s">
        <v>208</v>
      </c>
      <c r="C2201" s="765" t="s">
        <v>2273</v>
      </c>
      <c r="D2201" s="765">
        <v>1</v>
      </c>
      <c r="E2201" s="765">
        <v>0</v>
      </c>
      <c r="F2201" s="765">
        <v>0</v>
      </c>
      <c r="G2201" s="765">
        <v>0</v>
      </c>
    </row>
    <row r="2202" spans="1:7" ht="15">
      <c r="A2202" s="765" t="s">
        <v>206</v>
      </c>
      <c r="B2202" s="765" t="s">
        <v>208</v>
      </c>
      <c r="C2202" s="765" t="s">
        <v>2273</v>
      </c>
      <c r="D2202" s="765">
        <v>2</v>
      </c>
      <c r="E2202" s="765">
        <v>0</v>
      </c>
      <c r="F2202" s="765">
        <v>0</v>
      </c>
      <c r="G2202" s="765">
        <v>0</v>
      </c>
    </row>
    <row r="2203" spans="1:7" ht="15">
      <c r="A2203" s="765" t="s">
        <v>206</v>
      </c>
      <c r="B2203" s="765" t="s">
        <v>208</v>
      </c>
      <c r="C2203" s="765" t="s">
        <v>2273</v>
      </c>
      <c r="D2203" s="765">
        <v>3</v>
      </c>
      <c r="E2203" s="765">
        <v>0</v>
      </c>
      <c r="F2203" s="765">
        <v>0</v>
      </c>
      <c r="G2203" s="765">
        <v>0</v>
      </c>
    </row>
    <row r="2204" spans="1:7" ht="15">
      <c r="A2204" s="765" t="s">
        <v>206</v>
      </c>
      <c r="B2204" s="765" t="s">
        <v>208</v>
      </c>
      <c r="C2204" s="765" t="s">
        <v>2284</v>
      </c>
      <c r="D2204" s="765">
        <v>1</v>
      </c>
      <c r="E2204" s="765">
        <v>0</v>
      </c>
      <c r="F2204" s="765">
        <v>0</v>
      </c>
      <c r="G2204" s="765">
        <v>0</v>
      </c>
    </row>
    <row r="2205" spans="1:7" ht="15">
      <c r="A2205" s="765" t="s">
        <v>206</v>
      </c>
      <c r="B2205" s="765" t="s">
        <v>208</v>
      </c>
      <c r="C2205" s="765" t="s">
        <v>2284</v>
      </c>
      <c r="D2205" s="765">
        <v>2</v>
      </c>
      <c r="E2205" s="765">
        <v>0</v>
      </c>
      <c r="F2205" s="765">
        <v>0</v>
      </c>
      <c r="G2205" s="765">
        <v>0</v>
      </c>
    </row>
    <row r="2206" spans="1:7" ht="15">
      <c r="A2206" s="765" t="s">
        <v>206</v>
      </c>
      <c r="B2206" s="765" t="s">
        <v>208</v>
      </c>
      <c r="C2206" s="765" t="s">
        <v>2284</v>
      </c>
      <c r="D2206" s="765">
        <v>3</v>
      </c>
      <c r="E2206" s="765">
        <v>0</v>
      </c>
      <c r="F2206" s="765">
        <v>0</v>
      </c>
      <c r="G2206" s="765">
        <v>0</v>
      </c>
    </row>
    <row r="2207" spans="1:7" ht="15">
      <c r="A2207" s="765" t="s">
        <v>206</v>
      </c>
      <c r="B2207" s="765" t="s">
        <v>209</v>
      </c>
      <c r="C2207" s="765" t="s">
        <v>2659</v>
      </c>
      <c r="D2207" s="765">
        <v>1</v>
      </c>
      <c r="E2207" s="765">
        <v>0</v>
      </c>
      <c r="F2207" s="765"/>
      <c r="G2207" s="765"/>
    </row>
    <row r="2208" spans="1:7" ht="15">
      <c r="A2208" s="765" t="s">
        <v>206</v>
      </c>
      <c r="B2208" s="765" t="s">
        <v>209</v>
      </c>
      <c r="C2208" s="765" t="s">
        <v>2659</v>
      </c>
      <c r="D2208" s="765">
        <v>2</v>
      </c>
      <c r="E2208" s="765">
        <v>0</v>
      </c>
      <c r="F2208" s="765"/>
      <c r="G2208" s="765"/>
    </row>
    <row r="2209" spans="1:7" ht="15">
      <c r="A2209" s="765" t="s">
        <v>206</v>
      </c>
      <c r="B2209" s="765" t="s">
        <v>209</v>
      </c>
      <c r="C2209" s="765" t="s">
        <v>2659</v>
      </c>
      <c r="D2209" s="765">
        <v>3</v>
      </c>
      <c r="E2209" s="765">
        <v>0</v>
      </c>
      <c r="F2209" s="765"/>
      <c r="G2209" s="765"/>
    </row>
    <row r="2210" spans="1:7" ht="15">
      <c r="A2210" s="765" t="s">
        <v>206</v>
      </c>
      <c r="B2210" s="765" t="s">
        <v>209</v>
      </c>
      <c r="C2210" s="765" t="s">
        <v>1568</v>
      </c>
      <c r="D2210" s="765">
        <v>1</v>
      </c>
      <c r="E2210" s="765">
        <v>0</v>
      </c>
      <c r="F2210" s="765">
        <v>0</v>
      </c>
      <c r="G2210" s="765">
        <v>0</v>
      </c>
    </row>
    <row r="2211" spans="1:7" ht="15">
      <c r="A2211" s="765" t="s">
        <v>206</v>
      </c>
      <c r="B2211" s="765" t="s">
        <v>209</v>
      </c>
      <c r="C2211" s="765" t="s">
        <v>1568</v>
      </c>
      <c r="D2211" s="765">
        <v>2</v>
      </c>
      <c r="E2211" s="765">
        <v>0</v>
      </c>
      <c r="F2211" s="765">
        <v>0</v>
      </c>
      <c r="G2211" s="765">
        <v>0</v>
      </c>
    </row>
    <row r="2212" spans="1:7" ht="15">
      <c r="A2212" s="765" t="s">
        <v>206</v>
      </c>
      <c r="B2212" s="765" t="s">
        <v>209</v>
      </c>
      <c r="C2212" s="765" t="s">
        <v>1568</v>
      </c>
      <c r="D2212" s="765">
        <v>3</v>
      </c>
      <c r="E2212" s="765">
        <v>0</v>
      </c>
      <c r="F2212" s="765">
        <v>0</v>
      </c>
      <c r="G2212" s="765">
        <v>0</v>
      </c>
    </row>
    <row r="2213" spans="1:7" ht="15">
      <c r="A2213" s="765" t="s">
        <v>206</v>
      </c>
      <c r="B2213" s="765" t="s">
        <v>209</v>
      </c>
      <c r="C2213" s="765" t="s">
        <v>2262</v>
      </c>
      <c r="D2213" s="765">
        <v>1</v>
      </c>
      <c r="E2213" s="765">
        <v>0</v>
      </c>
      <c r="F2213" s="765">
        <v>0</v>
      </c>
      <c r="G2213" s="765">
        <v>0</v>
      </c>
    </row>
    <row r="2214" spans="1:7" ht="15">
      <c r="A2214" s="765" t="s">
        <v>206</v>
      </c>
      <c r="B2214" s="765" t="s">
        <v>209</v>
      </c>
      <c r="C2214" s="765" t="s">
        <v>2262</v>
      </c>
      <c r="D2214" s="765">
        <v>2</v>
      </c>
      <c r="E2214" s="765">
        <v>0</v>
      </c>
      <c r="F2214" s="765">
        <v>0</v>
      </c>
      <c r="G2214" s="765">
        <v>0</v>
      </c>
    </row>
    <row r="2215" spans="1:7" ht="15">
      <c r="A2215" s="765" t="s">
        <v>206</v>
      </c>
      <c r="B2215" s="765" t="s">
        <v>209</v>
      </c>
      <c r="C2215" s="765" t="s">
        <v>2262</v>
      </c>
      <c r="D2215" s="765">
        <v>3</v>
      </c>
      <c r="E2215" s="765">
        <v>0</v>
      </c>
      <c r="F2215" s="765">
        <v>0</v>
      </c>
      <c r="G2215" s="765">
        <v>0</v>
      </c>
    </row>
    <row r="2216" spans="1:7" ht="15">
      <c r="A2216" s="765" t="s">
        <v>206</v>
      </c>
      <c r="B2216" s="765" t="s">
        <v>209</v>
      </c>
      <c r="C2216" s="765" t="s">
        <v>2273</v>
      </c>
      <c r="D2216" s="765">
        <v>1</v>
      </c>
      <c r="E2216" s="765">
        <v>0</v>
      </c>
      <c r="F2216" s="765">
        <v>0</v>
      </c>
      <c r="G2216" s="765">
        <v>0</v>
      </c>
    </row>
    <row r="2217" spans="1:7" ht="15">
      <c r="A2217" s="765" t="s">
        <v>206</v>
      </c>
      <c r="B2217" s="765" t="s">
        <v>209</v>
      </c>
      <c r="C2217" s="765" t="s">
        <v>2273</v>
      </c>
      <c r="D2217" s="765">
        <v>2</v>
      </c>
      <c r="E2217" s="765">
        <v>0</v>
      </c>
      <c r="F2217" s="765">
        <v>0</v>
      </c>
      <c r="G2217" s="765">
        <v>0</v>
      </c>
    </row>
    <row r="2218" spans="1:7" ht="15">
      <c r="A2218" s="765" t="s">
        <v>206</v>
      </c>
      <c r="B2218" s="765" t="s">
        <v>209</v>
      </c>
      <c r="C2218" s="765" t="s">
        <v>2273</v>
      </c>
      <c r="D2218" s="765">
        <v>3</v>
      </c>
      <c r="E2218" s="765">
        <v>0</v>
      </c>
      <c r="F2218" s="765">
        <v>0</v>
      </c>
      <c r="G2218" s="765">
        <v>0</v>
      </c>
    </row>
    <row r="2219" spans="1:7" ht="15">
      <c r="A2219" s="765" t="s">
        <v>206</v>
      </c>
      <c r="B2219" s="765" t="s">
        <v>209</v>
      </c>
      <c r="C2219" s="765" t="s">
        <v>2284</v>
      </c>
      <c r="D2219" s="765">
        <v>1</v>
      </c>
      <c r="E2219" s="765">
        <v>0</v>
      </c>
      <c r="F2219" s="765">
        <v>0</v>
      </c>
      <c r="G2219" s="765">
        <v>0</v>
      </c>
    </row>
    <row r="2220" spans="1:7" ht="15">
      <c r="A2220" s="765" t="s">
        <v>206</v>
      </c>
      <c r="B2220" s="765" t="s">
        <v>209</v>
      </c>
      <c r="C2220" s="765" t="s">
        <v>2284</v>
      </c>
      <c r="D2220" s="765">
        <v>2</v>
      </c>
      <c r="E2220" s="765">
        <v>0</v>
      </c>
      <c r="F2220" s="765">
        <v>0</v>
      </c>
      <c r="G2220" s="765">
        <v>0</v>
      </c>
    </row>
    <row r="2221" spans="1:7" ht="15">
      <c r="A2221" s="765" t="s">
        <v>206</v>
      </c>
      <c r="B2221" s="765" t="s">
        <v>209</v>
      </c>
      <c r="C2221" s="765" t="s">
        <v>2284</v>
      </c>
      <c r="D2221" s="765">
        <v>3</v>
      </c>
      <c r="E2221" s="765">
        <v>0</v>
      </c>
      <c r="F2221" s="765">
        <v>0</v>
      </c>
      <c r="G2221" s="765">
        <v>0</v>
      </c>
    </row>
    <row r="2222" spans="1:7" ht="15">
      <c r="A2222" s="765" t="s">
        <v>1495</v>
      </c>
      <c r="B2222" s="765" t="s">
        <v>177</v>
      </c>
      <c r="C2222" s="765" t="s">
        <v>2659</v>
      </c>
      <c r="D2222" s="765">
        <v>1</v>
      </c>
      <c r="E2222" s="765" t="s">
        <v>7469</v>
      </c>
      <c r="F2222" s="765"/>
      <c r="G2222" s="765"/>
    </row>
    <row r="2223" spans="1:7" ht="15">
      <c r="A2223" s="765" t="s">
        <v>1495</v>
      </c>
      <c r="B2223" s="765" t="s">
        <v>177</v>
      </c>
      <c r="C2223" s="765" t="s">
        <v>2659</v>
      </c>
      <c r="D2223" s="765">
        <v>2</v>
      </c>
      <c r="E2223" s="765" t="s">
        <v>7470</v>
      </c>
      <c r="F2223" s="765"/>
      <c r="G2223" s="765"/>
    </row>
    <row r="2224" spans="1:7" ht="15">
      <c r="A2224" s="765" t="s">
        <v>1495</v>
      </c>
      <c r="B2224" s="765" t="s">
        <v>177</v>
      </c>
      <c r="C2224" s="765" t="s">
        <v>2659</v>
      </c>
      <c r="D2224" s="765">
        <v>3</v>
      </c>
      <c r="E2224" s="765">
        <v>0</v>
      </c>
      <c r="F2224" s="765"/>
      <c r="G2224" s="765"/>
    </row>
    <row r="2225" spans="1:7" ht="15">
      <c r="A2225" s="765" t="s">
        <v>1495</v>
      </c>
      <c r="B2225" s="765" t="s">
        <v>177</v>
      </c>
      <c r="C2225" s="765" t="s">
        <v>1568</v>
      </c>
      <c r="D2225" s="765">
        <v>1</v>
      </c>
      <c r="E2225" s="765" t="s">
        <v>7471</v>
      </c>
      <c r="F2225" s="765">
        <v>0</v>
      </c>
      <c r="G2225" s="765">
        <v>0</v>
      </c>
    </row>
    <row r="2226" spans="1:7" ht="15">
      <c r="A2226" s="765" t="s">
        <v>1495</v>
      </c>
      <c r="B2226" s="765" t="s">
        <v>177</v>
      </c>
      <c r="C2226" s="765" t="s">
        <v>1568</v>
      </c>
      <c r="D2226" s="765">
        <v>2</v>
      </c>
      <c r="E2226" s="765" t="s">
        <v>7472</v>
      </c>
      <c r="F2226" s="765" t="s">
        <v>7473</v>
      </c>
      <c r="G2226" s="765" t="s">
        <v>7474</v>
      </c>
    </row>
    <row r="2227" spans="1:7" ht="15">
      <c r="A2227" s="765" t="s">
        <v>1495</v>
      </c>
      <c r="B2227" s="765" t="s">
        <v>177</v>
      </c>
      <c r="C2227" s="765" t="s">
        <v>1568</v>
      </c>
      <c r="D2227" s="765">
        <v>3</v>
      </c>
      <c r="E2227" s="765">
        <v>0</v>
      </c>
      <c r="F2227" s="765" t="s">
        <v>7550</v>
      </c>
      <c r="G2227" s="765" t="s">
        <v>7551</v>
      </c>
    </row>
    <row r="2228" spans="1:7" ht="15">
      <c r="A2228" s="765" t="s">
        <v>1495</v>
      </c>
      <c r="B2228" s="765" t="s">
        <v>177</v>
      </c>
      <c r="C2228" s="765" t="s">
        <v>2262</v>
      </c>
      <c r="D2228" s="765">
        <v>1</v>
      </c>
      <c r="E2228" s="765" t="s">
        <v>7475</v>
      </c>
      <c r="F2228" s="765">
        <v>0</v>
      </c>
      <c r="G2228" s="765">
        <v>0</v>
      </c>
    </row>
    <row r="2229" spans="1:7" ht="15">
      <c r="A2229" s="765" t="s">
        <v>1495</v>
      </c>
      <c r="B2229" s="765" t="s">
        <v>177</v>
      </c>
      <c r="C2229" s="765" t="s">
        <v>2262</v>
      </c>
      <c r="D2229" s="765">
        <v>2</v>
      </c>
      <c r="E2229" s="765" t="s">
        <v>7476</v>
      </c>
      <c r="F2229" s="765" t="s">
        <v>7477</v>
      </c>
      <c r="G2229" s="765" t="s">
        <v>7478</v>
      </c>
    </row>
    <row r="2230" spans="1:7" ht="15">
      <c r="A2230" s="765" t="s">
        <v>1495</v>
      </c>
      <c r="B2230" s="765" t="s">
        <v>177</v>
      </c>
      <c r="C2230" s="765" t="s">
        <v>2262</v>
      </c>
      <c r="D2230" s="765">
        <v>3</v>
      </c>
      <c r="E2230" s="765">
        <v>0</v>
      </c>
      <c r="F2230" s="765" t="s">
        <v>7552</v>
      </c>
      <c r="G2230" s="765" t="s">
        <v>7553</v>
      </c>
    </row>
    <row r="2231" spans="1:7" ht="15">
      <c r="A2231" s="765" t="s">
        <v>1495</v>
      </c>
      <c r="B2231" s="765" t="s">
        <v>177</v>
      </c>
      <c r="C2231" s="765" t="s">
        <v>2273</v>
      </c>
      <c r="D2231" s="765">
        <v>1</v>
      </c>
      <c r="E2231" s="765" t="s">
        <v>7479</v>
      </c>
      <c r="F2231" s="765">
        <v>0</v>
      </c>
      <c r="G2231" s="765">
        <v>0</v>
      </c>
    </row>
    <row r="2232" spans="1:7" ht="15">
      <c r="A2232" s="765" t="s">
        <v>1495</v>
      </c>
      <c r="B2232" s="765" t="s">
        <v>177</v>
      </c>
      <c r="C2232" s="765" t="s">
        <v>2273</v>
      </c>
      <c r="D2232" s="765">
        <v>2</v>
      </c>
      <c r="E2232" s="765" t="s">
        <v>7480</v>
      </c>
      <c r="F2232" s="765" t="s">
        <v>7481</v>
      </c>
      <c r="G2232" s="765" t="s">
        <v>7482</v>
      </c>
    </row>
    <row r="2233" spans="1:7" ht="15">
      <c r="A2233" s="765" t="s">
        <v>1495</v>
      </c>
      <c r="B2233" s="765" t="s">
        <v>177</v>
      </c>
      <c r="C2233" s="765" t="s">
        <v>2273</v>
      </c>
      <c r="D2233" s="765">
        <v>3</v>
      </c>
      <c r="E2233" s="765">
        <v>0</v>
      </c>
      <c r="F2233" s="765" t="s">
        <v>7554</v>
      </c>
      <c r="G2233" s="765" t="s">
        <v>7555</v>
      </c>
    </row>
    <row r="2234" spans="1:7" ht="15">
      <c r="A2234" s="765" t="s">
        <v>1495</v>
      </c>
      <c r="B2234" s="765" t="s">
        <v>177</v>
      </c>
      <c r="C2234" s="765" t="s">
        <v>2284</v>
      </c>
      <c r="D2234" s="765">
        <v>1</v>
      </c>
      <c r="E2234" s="765" t="s">
        <v>7483</v>
      </c>
      <c r="F2234" s="765">
        <v>0</v>
      </c>
      <c r="G2234" s="765">
        <v>0</v>
      </c>
    </row>
    <row r="2235" spans="1:7" ht="15">
      <c r="A2235" s="765" t="s">
        <v>1495</v>
      </c>
      <c r="B2235" s="765" t="s">
        <v>177</v>
      </c>
      <c r="C2235" s="765" t="s">
        <v>2284</v>
      </c>
      <c r="D2235" s="765">
        <v>2</v>
      </c>
      <c r="E2235" s="765" t="s">
        <v>7484</v>
      </c>
      <c r="F2235" s="765" t="s">
        <v>7485</v>
      </c>
      <c r="G2235" s="765" t="s">
        <v>7486</v>
      </c>
    </row>
    <row r="2236" spans="1:7" ht="15">
      <c r="A2236" s="765" t="s">
        <v>1495</v>
      </c>
      <c r="B2236" s="765" t="s">
        <v>177</v>
      </c>
      <c r="C2236" s="765" t="s">
        <v>2284</v>
      </c>
      <c r="D2236" s="765">
        <v>3</v>
      </c>
      <c r="E2236" s="765">
        <v>0</v>
      </c>
      <c r="F2236" s="765">
        <v>0</v>
      </c>
      <c r="G2236" s="765">
        <v>0</v>
      </c>
    </row>
    <row r="2237" spans="1:7" ht="15">
      <c r="A2237" s="765" t="s">
        <v>1495</v>
      </c>
      <c r="B2237" s="765" t="s">
        <v>178</v>
      </c>
      <c r="C2237" s="765" t="s">
        <v>2659</v>
      </c>
      <c r="D2237" s="765">
        <v>1</v>
      </c>
      <c r="E2237" s="765">
        <v>0</v>
      </c>
      <c r="F2237" s="765"/>
      <c r="G2237" s="765"/>
    </row>
    <row r="2238" spans="1:7" ht="15">
      <c r="A2238" s="765" t="s">
        <v>1495</v>
      </c>
      <c r="B2238" s="765" t="s">
        <v>178</v>
      </c>
      <c r="C2238" s="765" t="s">
        <v>2659</v>
      </c>
      <c r="D2238" s="765">
        <v>2</v>
      </c>
      <c r="E2238" s="765">
        <v>0</v>
      </c>
      <c r="F2238" s="765"/>
      <c r="G2238" s="765"/>
    </row>
    <row r="2239" spans="1:7" ht="15">
      <c r="A2239" s="765" t="s">
        <v>1495</v>
      </c>
      <c r="B2239" s="765" t="s">
        <v>178</v>
      </c>
      <c r="C2239" s="765" t="s">
        <v>2659</v>
      </c>
      <c r="D2239" s="765">
        <v>3</v>
      </c>
      <c r="E2239" s="765">
        <v>0</v>
      </c>
      <c r="F2239" s="765"/>
      <c r="G2239" s="765"/>
    </row>
    <row r="2240" spans="1:7" ht="15">
      <c r="A2240" s="765" t="s">
        <v>1495</v>
      </c>
      <c r="B2240" s="765" t="s">
        <v>178</v>
      </c>
      <c r="C2240" s="765" t="s">
        <v>1568</v>
      </c>
      <c r="D2240" s="765">
        <v>1</v>
      </c>
      <c r="E2240" s="765">
        <v>0</v>
      </c>
      <c r="F2240" s="765">
        <v>0</v>
      </c>
      <c r="G2240" s="765">
        <v>0</v>
      </c>
    </row>
    <row r="2241" spans="1:7" ht="15">
      <c r="A2241" s="765" t="s">
        <v>1495</v>
      </c>
      <c r="B2241" s="765" t="s">
        <v>178</v>
      </c>
      <c r="C2241" s="765" t="s">
        <v>1568</v>
      </c>
      <c r="D2241" s="765">
        <v>2</v>
      </c>
      <c r="E2241" s="765">
        <v>0</v>
      </c>
      <c r="F2241" s="765">
        <v>0</v>
      </c>
      <c r="G2241" s="765">
        <v>0</v>
      </c>
    </row>
    <row r="2242" spans="1:7" ht="15">
      <c r="A2242" s="765" t="s">
        <v>1495</v>
      </c>
      <c r="B2242" s="765" t="s">
        <v>178</v>
      </c>
      <c r="C2242" s="765" t="s">
        <v>1568</v>
      </c>
      <c r="D2242" s="765">
        <v>3</v>
      </c>
      <c r="E2242" s="765">
        <v>0</v>
      </c>
      <c r="F2242" s="765">
        <v>0</v>
      </c>
      <c r="G2242" s="765">
        <v>0</v>
      </c>
    </row>
    <row r="2243" spans="1:7" ht="15">
      <c r="A2243" s="765" t="s">
        <v>1495</v>
      </c>
      <c r="B2243" s="765" t="s">
        <v>178</v>
      </c>
      <c r="C2243" s="765" t="s">
        <v>2262</v>
      </c>
      <c r="D2243" s="765">
        <v>1</v>
      </c>
      <c r="E2243" s="765">
        <v>0</v>
      </c>
      <c r="F2243" s="765">
        <v>0</v>
      </c>
      <c r="G2243" s="765">
        <v>0</v>
      </c>
    </row>
    <row r="2244" spans="1:7" ht="15">
      <c r="A2244" s="765" t="s">
        <v>1495</v>
      </c>
      <c r="B2244" s="765" t="s">
        <v>178</v>
      </c>
      <c r="C2244" s="765" t="s">
        <v>2262</v>
      </c>
      <c r="D2244" s="765">
        <v>2</v>
      </c>
      <c r="E2244" s="765">
        <v>0</v>
      </c>
      <c r="F2244" s="765">
        <v>0</v>
      </c>
      <c r="G2244" s="765">
        <v>0</v>
      </c>
    </row>
    <row r="2245" spans="1:7" ht="15">
      <c r="A2245" s="765" t="s">
        <v>1495</v>
      </c>
      <c r="B2245" s="765" t="s">
        <v>178</v>
      </c>
      <c r="C2245" s="765" t="s">
        <v>2262</v>
      </c>
      <c r="D2245" s="765">
        <v>3</v>
      </c>
      <c r="E2245" s="765">
        <v>0</v>
      </c>
      <c r="F2245" s="765">
        <v>0</v>
      </c>
      <c r="G2245" s="765">
        <v>0</v>
      </c>
    </row>
    <row r="2246" spans="1:7" ht="15">
      <c r="A2246" s="765" t="s">
        <v>1495</v>
      </c>
      <c r="B2246" s="765" t="s">
        <v>178</v>
      </c>
      <c r="C2246" s="765" t="s">
        <v>2273</v>
      </c>
      <c r="D2246" s="765">
        <v>1</v>
      </c>
      <c r="E2246" s="765">
        <v>0</v>
      </c>
      <c r="F2246" s="765">
        <v>0</v>
      </c>
      <c r="G2246" s="765">
        <v>0</v>
      </c>
    </row>
    <row r="2247" spans="1:7" ht="15">
      <c r="A2247" s="765" t="s">
        <v>1495</v>
      </c>
      <c r="B2247" s="765" t="s">
        <v>178</v>
      </c>
      <c r="C2247" s="765" t="s">
        <v>2273</v>
      </c>
      <c r="D2247" s="765">
        <v>2</v>
      </c>
      <c r="E2247" s="765">
        <v>0</v>
      </c>
      <c r="F2247" s="765">
        <v>0</v>
      </c>
      <c r="G2247" s="765">
        <v>0</v>
      </c>
    </row>
    <row r="2248" spans="1:7" ht="15">
      <c r="A2248" s="765" t="s">
        <v>1495</v>
      </c>
      <c r="B2248" s="765" t="s">
        <v>178</v>
      </c>
      <c r="C2248" s="765" t="s">
        <v>2273</v>
      </c>
      <c r="D2248" s="765">
        <v>3</v>
      </c>
      <c r="E2248" s="765">
        <v>0</v>
      </c>
      <c r="F2248" s="765">
        <v>0</v>
      </c>
      <c r="G2248" s="765">
        <v>0</v>
      </c>
    </row>
    <row r="2249" spans="1:7" ht="15">
      <c r="A2249" s="765" t="s">
        <v>1495</v>
      </c>
      <c r="B2249" s="765" t="s">
        <v>178</v>
      </c>
      <c r="C2249" s="765" t="s">
        <v>2284</v>
      </c>
      <c r="D2249" s="765">
        <v>1</v>
      </c>
      <c r="E2249" s="765">
        <v>0</v>
      </c>
      <c r="F2249" s="765">
        <v>0</v>
      </c>
      <c r="G2249" s="765">
        <v>0</v>
      </c>
    </row>
    <row r="2250" spans="1:7" ht="15">
      <c r="A2250" s="765" t="s">
        <v>1495</v>
      </c>
      <c r="B2250" s="765" t="s">
        <v>178</v>
      </c>
      <c r="C2250" s="765" t="s">
        <v>2284</v>
      </c>
      <c r="D2250" s="765">
        <v>2</v>
      </c>
      <c r="E2250" s="765">
        <v>0</v>
      </c>
      <c r="F2250" s="765">
        <v>0</v>
      </c>
      <c r="G2250" s="765">
        <v>0</v>
      </c>
    </row>
    <row r="2251" spans="1:7" ht="15">
      <c r="A2251" s="765" t="s">
        <v>1495</v>
      </c>
      <c r="B2251" s="765" t="s">
        <v>178</v>
      </c>
      <c r="C2251" s="765" t="s">
        <v>2284</v>
      </c>
      <c r="D2251" s="765">
        <v>3</v>
      </c>
      <c r="E2251" s="765">
        <v>0</v>
      </c>
      <c r="F2251" s="765">
        <v>0</v>
      </c>
      <c r="G2251" s="765">
        <v>0</v>
      </c>
    </row>
    <row r="2252" spans="1:7" ht="15">
      <c r="A2252" s="765" t="s">
        <v>1495</v>
      </c>
      <c r="B2252" s="765" t="s">
        <v>1496</v>
      </c>
      <c r="C2252" s="765" t="s">
        <v>2659</v>
      </c>
      <c r="D2252" s="765">
        <v>1</v>
      </c>
      <c r="E2252" s="765">
        <v>0</v>
      </c>
      <c r="F2252" s="765"/>
      <c r="G2252" s="765"/>
    </row>
    <row r="2253" spans="1:7" ht="15">
      <c r="A2253" s="765" t="s">
        <v>1495</v>
      </c>
      <c r="B2253" s="765" t="s">
        <v>1496</v>
      </c>
      <c r="C2253" s="765" t="s">
        <v>2659</v>
      </c>
      <c r="D2253" s="765">
        <v>2</v>
      </c>
      <c r="E2253" s="765">
        <v>0</v>
      </c>
      <c r="F2253" s="765"/>
      <c r="G2253" s="765"/>
    </row>
    <row r="2254" spans="1:7" ht="15">
      <c r="A2254" s="765" t="s">
        <v>1495</v>
      </c>
      <c r="B2254" s="765" t="s">
        <v>1496</v>
      </c>
      <c r="C2254" s="765" t="s">
        <v>2659</v>
      </c>
      <c r="D2254" s="765">
        <v>3</v>
      </c>
      <c r="E2254" s="765">
        <v>0</v>
      </c>
      <c r="F2254" s="765"/>
      <c r="G2254" s="765"/>
    </row>
    <row r="2255" spans="1:7" ht="15">
      <c r="A2255" s="765" t="s">
        <v>1495</v>
      </c>
      <c r="B2255" s="765" t="s">
        <v>1496</v>
      </c>
      <c r="C2255" s="765" t="s">
        <v>1568</v>
      </c>
      <c r="D2255" s="765">
        <v>1</v>
      </c>
      <c r="E2255" s="765">
        <v>0</v>
      </c>
      <c r="F2255" s="765">
        <v>0</v>
      </c>
      <c r="G2255" s="765">
        <v>0</v>
      </c>
    </row>
    <row r="2256" spans="1:7" ht="15">
      <c r="A2256" s="765" t="s">
        <v>1495</v>
      </c>
      <c r="B2256" s="765" t="s">
        <v>1496</v>
      </c>
      <c r="C2256" s="765" t="s">
        <v>1568</v>
      </c>
      <c r="D2256" s="765">
        <v>2</v>
      </c>
      <c r="E2256" s="765">
        <v>0</v>
      </c>
      <c r="F2256" s="765">
        <v>0</v>
      </c>
      <c r="G2256" s="765">
        <v>0</v>
      </c>
    </row>
    <row r="2257" spans="1:7" ht="15">
      <c r="A2257" s="765" t="s">
        <v>1495</v>
      </c>
      <c r="B2257" s="765" t="s">
        <v>1496</v>
      </c>
      <c r="C2257" s="765" t="s">
        <v>1568</v>
      </c>
      <c r="D2257" s="765">
        <v>3</v>
      </c>
      <c r="E2257" s="765">
        <v>0</v>
      </c>
      <c r="F2257" s="765">
        <v>0</v>
      </c>
      <c r="G2257" s="765">
        <v>0</v>
      </c>
    </row>
    <row r="2258" spans="1:7" ht="15">
      <c r="A2258" s="765" t="s">
        <v>1495</v>
      </c>
      <c r="B2258" s="765" t="s">
        <v>1496</v>
      </c>
      <c r="C2258" s="765" t="s">
        <v>2262</v>
      </c>
      <c r="D2258" s="765">
        <v>1</v>
      </c>
      <c r="E2258" s="765">
        <v>0</v>
      </c>
      <c r="F2258" s="765">
        <v>0</v>
      </c>
      <c r="G2258" s="765">
        <v>0</v>
      </c>
    </row>
    <row r="2259" spans="1:7" ht="15">
      <c r="A2259" s="765" t="s">
        <v>1495</v>
      </c>
      <c r="B2259" s="765" t="s">
        <v>1496</v>
      </c>
      <c r="C2259" s="765" t="s">
        <v>2262</v>
      </c>
      <c r="D2259" s="765">
        <v>2</v>
      </c>
      <c r="E2259" s="765">
        <v>0</v>
      </c>
      <c r="F2259" s="765">
        <v>0</v>
      </c>
      <c r="G2259" s="765">
        <v>0</v>
      </c>
    </row>
    <row r="2260" spans="1:7" ht="15">
      <c r="A2260" s="765" t="s">
        <v>1495</v>
      </c>
      <c r="B2260" s="765" t="s">
        <v>1496</v>
      </c>
      <c r="C2260" s="765" t="s">
        <v>2262</v>
      </c>
      <c r="D2260" s="765">
        <v>3</v>
      </c>
      <c r="E2260" s="765">
        <v>0</v>
      </c>
      <c r="F2260" s="765">
        <v>0</v>
      </c>
      <c r="G2260" s="765">
        <v>0</v>
      </c>
    </row>
    <row r="2261" spans="1:7" ht="15">
      <c r="A2261" s="765" t="s">
        <v>1495</v>
      </c>
      <c r="B2261" s="765" t="s">
        <v>1496</v>
      </c>
      <c r="C2261" s="765" t="s">
        <v>2273</v>
      </c>
      <c r="D2261" s="765">
        <v>1</v>
      </c>
      <c r="E2261" s="765">
        <v>0</v>
      </c>
      <c r="F2261" s="765">
        <v>0</v>
      </c>
      <c r="G2261" s="765">
        <v>0</v>
      </c>
    </row>
    <row r="2262" spans="1:7" ht="15">
      <c r="A2262" s="765" t="s">
        <v>1495</v>
      </c>
      <c r="B2262" s="765" t="s">
        <v>1496</v>
      </c>
      <c r="C2262" s="765" t="s">
        <v>2273</v>
      </c>
      <c r="D2262" s="765">
        <v>2</v>
      </c>
      <c r="E2262" s="765">
        <v>0</v>
      </c>
      <c r="F2262" s="765">
        <v>0</v>
      </c>
      <c r="G2262" s="765">
        <v>0</v>
      </c>
    </row>
    <row r="2263" spans="1:7" ht="15">
      <c r="A2263" s="765" t="s">
        <v>1495</v>
      </c>
      <c r="B2263" s="765" t="s">
        <v>1496</v>
      </c>
      <c r="C2263" s="765" t="s">
        <v>2273</v>
      </c>
      <c r="D2263" s="765">
        <v>3</v>
      </c>
      <c r="E2263" s="765">
        <v>0</v>
      </c>
      <c r="F2263" s="765">
        <v>0</v>
      </c>
      <c r="G2263" s="765">
        <v>0</v>
      </c>
    </row>
    <row r="2264" spans="1:7" ht="15">
      <c r="A2264" s="765" t="s">
        <v>1495</v>
      </c>
      <c r="B2264" s="765" t="s">
        <v>1496</v>
      </c>
      <c r="C2264" s="765" t="s">
        <v>2284</v>
      </c>
      <c r="D2264" s="765">
        <v>1</v>
      </c>
      <c r="E2264" s="765">
        <v>0</v>
      </c>
      <c r="F2264" s="765">
        <v>0</v>
      </c>
      <c r="G2264" s="765">
        <v>0</v>
      </c>
    </row>
    <row r="2265" spans="1:7" ht="15">
      <c r="A2265" s="765" t="s">
        <v>1495</v>
      </c>
      <c r="B2265" s="765" t="s">
        <v>1496</v>
      </c>
      <c r="C2265" s="765" t="s">
        <v>2284</v>
      </c>
      <c r="D2265" s="765">
        <v>2</v>
      </c>
      <c r="E2265" s="765">
        <v>0</v>
      </c>
      <c r="F2265" s="765">
        <v>0</v>
      </c>
      <c r="G2265" s="765">
        <v>0</v>
      </c>
    </row>
    <row r="2266" spans="1:7" ht="15">
      <c r="A2266" s="765" t="s">
        <v>213</v>
      </c>
      <c r="B2266" s="765" t="s">
        <v>1496</v>
      </c>
      <c r="C2266" s="765" t="s">
        <v>2284</v>
      </c>
      <c r="D2266" s="765">
        <v>3</v>
      </c>
      <c r="E2266" s="765">
        <v>0</v>
      </c>
      <c r="F2266" s="765">
        <v>0</v>
      </c>
      <c r="G2266" s="765">
        <v>0</v>
      </c>
    </row>
    <row r="2267" spans="1:7" ht="15">
      <c r="A2267" s="765" t="s">
        <v>213</v>
      </c>
      <c r="B2267" s="765" t="s">
        <v>214</v>
      </c>
      <c r="C2267" s="765" t="s">
        <v>2659</v>
      </c>
      <c r="D2267" s="765">
        <v>1</v>
      </c>
      <c r="E2267" s="765" t="s">
        <v>7487</v>
      </c>
      <c r="F2267" s="765"/>
      <c r="G2267" s="765"/>
    </row>
    <row r="2268" spans="1:7" ht="15">
      <c r="A2268" s="765" t="s">
        <v>213</v>
      </c>
      <c r="B2268" s="765" t="s">
        <v>214</v>
      </c>
      <c r="C2268" s="765" t="s">
        <v>2659</v>
      </c>
      <c r="D2268" s="765">
        <v>2</v>
      </c>
      <c r="E2268" s="765" t="s">
        <v>7488</v>
      </c>
      <c r="F2268" s="765"/>
      <c r="G2268" s="765"/>
    </row>
    <row r="2269" spans="1:7" ht="15">
      <c r="A2269" s="765" t="s">
        <v>213</v>
      </c>
      <c r="B2269" s="765" t="s">
        <v>214</v>
      </c>
      <c r="C2269" s="765" t="s">
        <v>2659</v>
      </c>
      <c r="D2269" s="765">
        <v>3</v>
      </c>
      <c r="E2269" s="765" t="s">
        <v>7489</v>
      </c>
      <c r="F2269" s="765"/>
      <c r="G2269" s="765"/>
    </row>
    <row r="2270" spans="1:7" ht="15">
      <c r="A2270" s="765" t="s">
        <v>213</v>
      </c>
      <c r="B2270" s="765" t="s">
        <v>214</v>
      </c>
      <c r="C2270" s="765" t="s">
        <v>1568</v>
      </c>
      <c r="D2270" s="765">
        <v>1</v>
      </c>
      <c r="E2270" s="765" t="s">
        <v>7490</v>
      </c>
      <c r="F2270" s="765" t="s">
        <v>7491</v>
      </c>
      <c r="G2270" s="765" t="s">
        <v>7492</v>
      </c>
    </row>
    <row r="2271" spans="1:7" ht="15">
      <c r="A2271" s="765" t="s">
        <v>213</v>
      </c>
      <c r="B2271" s="765" t="s">
        <v>214</v>
      </c>
      <c r="C2271" s="765" t="s">
        <v>1568</v>
      </c>
      <c r="D2271" s="765">
        <v>2</v>
      </c>
      <c r="E2271" s="765" t="s">
        <v>7493</v>
      </c>
      <c r="F2271" s="765" t="s">
        <v>7494</v>
      </c>
      <c r="G2271" s="765" t="s">
        <v>7495</v>
      </c>
    </row>
    <row r="2272" spans="1:7" ht="15">
      <c r="A2272" s="765" t="s">
        <v>213</v>
      </c>
      <c r="B2272" s="765" t="s">
        <v>214</v>
      </c>
      <c r="C2272" s="765" t="s">
        <v>1568</v>
      </c>
      <c r="D2272" s="765">
        <v>3</v>
      </c>
      <c r="E2272" s="765" t="s">
        <v>7496</v>
      </c>
      <c r="F2272" s="765" t="s">
        <v>7497</v>
      </c>
      <c r="G2272" s="765" t="s">
        <v>7498</v>
      </c>
    </row>
    <row r="2273" spans="1:7" ht="15">
      <c r="A2273" s="765" t="s">
        <v>213</v>
      </c>
      <c r="B2273" s="765" t="s">
        <v>214</v>
      </c>
      <c r="C2273" s="765" t="s">
        <v>2262</v>
      </c>
      <c r="D2273" s="765">
        <v>1</v>
      </c>
      <c r="E2273" s="765" t="s">
        <v>7499</v>
      </c>
      <c r="F2273" s="765" t="s">
        <v>7500</v>
      </c>
      <c r="G2273" s="765" t="s">
        <v>7501</v>
      </c>
    </row>
    <row r="2274" spans="1:7" ht="15">
      <c r="A2274" s="765" t="s">
        <v>213</v>
      </c>
      <c r="B2274" s="765" t="s">
        <v>214</v>
      </c>
      <c r="C2274" s="765" t="s">
        <v>2262</v>
      </c>
      <c r="D2274" s="765">
        <v>2</v>
      </c>
      <c r="E2274" s="765" t="s">
        <v>7502</v>
      </c>
      <c r="F2274" s="765" t="s">
        <v>7503</v>
      </c>
      <c r="G2274" s="765" t="s">
        <v>7504</v>
      </c>
    </row>
    <row r="2275" spans="1:7" ht="15">
      <c r="A2275" s="765" t="s">
        <v>213</v>
      </c>
      <c r="B2275" s="765" t="s">
        <v>214</v>
      </c>
      <c r="C2275" s="765" t="s">
        <v>2262</v>
      </c>
      <c r="D2275" s="765">
        <v>3</v>
      </c>
      <c r="E2275" s="765" t="s">
        <v>7505</v>
      </c>
      <c r="F2275" s="765" t="s">
        <v>7506</v>
      </c>
      <c r="G2275" s="765" t="s">
        <v>7507</v>
      </c>
    </row>
    <row r="2276" spans="1:7" ht="15">
      <c r="A2276" s="765" t="s">
        <v>213</v>
      </c>
      <c r="B2276" s="765" t="s">
        <v>214</v>
      </c>
      <c r="C2276" s="765" t="s">
        <v>2273</v>
      </c>
      <c r="D2276" s="765">
        <v>1</v>
      </c>
      <c r="E2276" s="765" t="s">
        <v>7508</v>
      </c>
      <c r="F2276" s="765" t="s">
        <v>7509</v>
      </c>
      <c r="G2276" s="765" t="s">
        <v>7510</v>
      </c>
    </row>
    <row r="2277" spans="1:7" ht="15">
      <c r="A2277" s="765" t="s">
        <v>213</v>
      </c>
      <c r="B2277" s="765" t="s">
        <v>214</v>
      </c>
      <c r="C2277" s="765" t="s">
        <v>2273</v>
      </c>
      <c r="D2277" s="765">
        <v>2</v>
      </c>
      <c r="E2277" s="765" t="s">
        <v>7511</v>
      </c>
      <c r="F2277" s="765" t="s">
        <v>7512</v>
      </c>
      <c r="G2277" s="765" t="s">
        <v>7513</v>
      </c>
    </row>
    <row r="2278" spans="1:7" ht="15">
      <c r="A2278" s="765" t="s">
        <v>213</v>
      </c>
      <c r="B2278" s="765" t="s">
        <v>214</v>
      </c>
      <c r="C2278" s="765" t="s">
        <v>2273</v>
      </c>
      <c r="D2278" s="765">
        <v>3</v>
      </c>
      <c r="E2278" s="765" t="s">
        <v>7514</v>
      </c>
      <c r="F2278" s="765" t="s">
        <v>7515</v>
      </c>
      <c r="G2278" s="765" t="s">
        <v>7516</v>
      </c>
    </row>
    <row r="2279" spans="1:7" ht="15">
      <c r="A2279" s="765" t="s">
        <v>213</v>
      </c>
      <c r="B2279" s="765" t="s">
        <v>214</v>
      </c>
      <c r="C2279" s="765" t="s">
        <v>2284</v>
      </c>
      <c r="D2279" s="765">
        <v>1</v>
      </c>
      <c r="E2279" s="765" t="s">
        <v>7517</v>
      </c>
      <c r="F2279" s="765" t="s">
        <v>7518</v>
      </c>
      <c r="G2279" s="765" t="s">
        <v>7519</v>
      </c>
    </row>
    <row r="2280" spans="1:7" ht="15">
      <c r="A2280" s="765" t="s">
        <v>213</v>
      </c>
      <c r="B2280" s="765" t="s">
        <v>214</v>
      </c>
      <c r="C2280" s="765" t="s">
        <v>2284</v>
      </c>
      <c r="D2280" s="765">
        <v>2</v>
      </c>
      <c r="E2280" s="765" t="s">
        <v>7520</v>
      </c>
      <c r="F2280" s="765" t="s">
        <v>7521</v>
      </c>
      <c r="G2280" s="765" t="s">
        <v>7522</v>
      </c>
    </row>
    <row r="2281" spans="1:7" ht="15">
      <c r="A2281" s="765" t="s">
        <v>213</v>
      </c>
      <c r="B2281" s="765" t="s">
        <v>214</v>
      </c>
      <c r="C2281" s="765" t="s">
        <v>2284</v>
      </c>
      <c r="D2281" s="765">
        <v>3</v>
      </c>
      <c r="E2281" s="765" t="s">
        <v>7523</v>
      </c>
      <c r="F2281" s="765" t="s">
        <v>7524</v>
      </c>
      <c r="G2281" s="765" t="s">
        <v>7525</v>
      </c>
    </row>
    <row r="2282" spans="1:7" ht="15">
      <c r="A2282" s="765" t="s">
        <v>213</v>
      </c>
      <c r="B2282" s="765" t="s">
        <v>215</v>
      </c>
      <c r="C2282" s="765" t="s">
        <v>2659</v>
      </c>
      <c r="D2282" s="765">
        <v>1</v>
      </c>
      <c r="E2282" s="765">
        <v>0</v>
      </c>
      <c r="F2282" s="765"/>
      <c r="G2282" s="765"/>
    </row>
    <row r="2283" spans="1:7" ht="15">
      <c r="A2283" s="765" t="s">
        <v>213</v>
      </c>
      <c r="B2283" s="765" t="s">
        <v>215</v>
      </c>
      <c r="C2283" s="765" t="s">
        <v>2659</v>
      </c>
      <c r="D2283" s="765">
        <v>2</v>
      </c>
      <c r="E2283" s="765">
        <v>0</v>
      </c>
      <c r="F2283" s="765"/>
      <c r="G2283" s="765"/>
    </row>
    <row r="2284" spans="1:7" ht="15">
      <c r="A2284" s="765" t="s">
        <v>213</v>
      </c>
      <c r="B2284" s="765" t="s">
        <v>215</v>
      </c>
      <c r="C2284" s="765" t="s">
        <v>2659</v>
      </c>
      <c r="D2284" s="765">
        <v>3</v>
      </c>
      <c r="E2284" s="765">
        <v>0</v>
      </c>
      <c r="F2284" s="765"/>
      <c r="G2284" s="765"/>
    </row>
    <row r="2285" spans="1:7" ht="15">
      <c r="A2285" s="765" t="s">
        <v>213</v>
      </c>
      <c r="B2285" s="765" t="s">
        <v>215</v>
      </c>
      <c r="C2285" s="765" t="s">
        <v>1568</v>
      </c>
      <c r="D2285" s="765">
        <v>1</v>
      </c>
      <c r="E2285" s="765">
        <v>0</v>
      </c>
      <c r="F2285" s="765">
        <v>0</v>
      </c>
      <c r="G2285" s="765">
        <v>0</v>
      </c>
    </row>
    <row r="2286" spans="1:7" ht="15">
      <c r="A2286" s="765" t="s">
        <v>213</v>
      </c>
      <c r="B2286" s="765" t="s">
        <v>215</v>
      </c>
      <c r="C2286" s="765" t="s">
        <v>1568</v>
      </c>
      <c r="D2286" s="765">
        <v>2</v>
      </c>
      <c r="E2286" s="765">
        <v>0</v>
      </c>
      <c r="F2286" s="765">
        <v>0</v>
      </c>
      <c r="G2286" s="765">
        <v>0</v>
      </c>
    </row>
    <row r="2287" spans="1:7" ht="15">
      <c r="A2287" s="765" t="s">
        <v>213</v>
      </c>
      <c r="B2287" s="765" t="s">
        <v>215</v>
      </c>
      <c r="C2287" s="765" t="s">
        <v>1568</v>
      </c>
      <c r="D2287" s="765">
        <v>3</v>
      </c>
      <c r="E2287" s="765">
        <v>0</v>
      </c>
      <c r="F2287" s="765">
        <v>0</v>
      </c>
      <c r="G2287" s="765">
        <v>0</v>
      </c>
    </row>
    <row r="2288" spans="1:7" ht="15">
      <c r="A2288" s="765" t="s">
        <v>213</v>
      </c>
      <c r="B2288" s="765" t="s">
        <v>215</v>
      </c>
      <c r="C2288" s="765" t="s">
        <v>2262</v>
      </c>
      <c r="D2288" s="765">
        <v>1</v>
      </c>
      <c r="E2288" s="765">
        <v>0</v>
      </c>
      <c r="F2288" s="765">
        <v>0</v>
      </c>
      <c r="G2288" s="765">
        <v>0</v>
      </c>
    </row>
    <row r="2289" spans="1:7" ht="15">
      <c r="A2289" s="765" t="s">
        <v>213</v>
      </c>
      <c r="B2289" s="765" t="s">
        <v>215</v>
      </c>
      <c r="C2289" s="765" t="s">
        <v>2262</v>
      </c>
      <c r="D2289" s="765">
        <v>2</v>
      </c>
      <c r="E2289" s="765">
        <v>0</v>
      </c>
      <c r="F2289" s="765">
        <v>0</v>
      </c>
      <c r="G2289" s="765">
        <v>0</v>
      </c>
    </row>
    <row r="2290" spans="1:7" ht="15">
      <c r="A2290" s="765" t="s">
        <v>213</v>
      </c>
      <c r="B2290" s="765" t="s">
        <v>215</v>
      </c>
      <c r="C2290" s="765" t="s">
        <v>2262</v>
      </c>
      <c r="D2290" s="765">
        <v>3</v>
      </c>
      <c r="E2290" s="765">
        <v>0</v>
      </c>
      <c r="F2290" s="765">
        <v>0</v>
      </c>
      <c r="G2290" s="765">
        <v>0</v>
      </c>
    </row>
    <row r="2291" spans="1:7" ht="15">
      <c r="A2291" s="765" t="s">
        <v>213</v>
      </c>
      <c r="B2291" s="765" t="s">
        <v>215</v>
      </c>
      <c r="C2291" s="765" t="s">
        <v>2273</v>
      </c>
      <c r="D2291" s="765">
        <v>1</v>
      </c>
      <c r="E2291" s="765">
        <v>0</v>
      </c>
      <c r="F2291" s="765">
        <v>0</v>
      </c>
      <c r="G2291" s="765">
        <v>0</v>
      </c>
    </row>
    <row r="2292" spans="1:7" ht="15">
      <c r="A2292" s="765" t="s">
        <v>213</v>
      </c>
      <c r="B2292" s="765" t="s">
        <v>215</v>
      </c>
      <c r="C2292" s="765" t="s">
        <v>2273</v>
      </c>
      <c r="D2292" s="765">
        <v>2</v>
      </c>
      <c r="E2292" s="765">
        <v>0</v>
      </c>
      <c r="F2292" s="765">
        <v>0</v>
      </c>
      <c r="G2292" s="765">
        <v>0</v>
      </c>
    </row>
    <row r="2293" spans="1:7" ht="15">
      <c r="A2293" s="765" t="s">
        <v>213</v>
      </c>
      <c r="B2293" s="765" t="s">
        <v>215</v>
      </c>
      <c r="C2293" s="765" t="s">
        <v>2273</v>
      </c>
      <c r="D2293" s="765">
        <v>3</v>
      </c>
      <c r="E2293" s="765">
        <v>0</v>
      </c>
      <c r="F2293" s="765">
        <v>0</v>
      </c>
      <c r="G2293" s="765">
        <v>0</v>
      </c>
    </row>
    <row r="2294" spans="1:7" ht="15">
      <c r="A2294" s="765" t="s">
        <v>213</v>
      </c>
      <c r="B2294" s="765" t="s">
        <v>215</v>
      </c>
      <c r="C2294" s="765" t="s">
        <v>2284</v>
      </c>
      <c r="D2294" s="765">
        <v>1</v>
      </c>
      <c r="E2294" s="765">
        <v>0</v>
      </c>
      <c r="F2294" s="765">
        <v>0</v>
      </c>
      <c r="G2294" s="765">
        <v>0</v>
      </c>
    </row>
    <row r="2295" spans="1:7" ht="15">
      <c r="A2295" s="765" t="s">
        <v>213</v>
      </c>
      <c r="B2295" s="765" t="s">
        <v>215</v>
      </c>
      <c r="C2295" s="765" t="s">
        <v>2284</v>
      </c>
      <c r="D2295" s="765">
        <v>2</v>
      </c>
      <c r="E2295" s="765">
        <v>0</v>
      </c>
      <c r="F2295" s="765">
        <v>0</v>
      </c>
      <c r="G2295" s="765">
        <v>0</v>
      </c>
    </row>
    <row r="2296" spans="1:7" ht="15">
      <c r="A2296" s="765" t="s">
        <v>213</v>
      </c>
      <c r="B2296" s="765" t="s">
        <v>215</v>
      </c>
      <c r="C2296" s="765" t="s">
        <v>2284</v>
      </c>
      <c r="D2296" s="765">
        <v>3</v>
      </c>
      <c r="E2296" s="765">
        <v>0</v>
      </c>
      <c r="F2296" s="765">
        <v>0</v>
      </c>
      <c r="G2296" s="765">
        <v>0</v>
      </c>
    </row>
    <row r="2297" spans="1:7" ht="15">
      <c r="A2297" s="765" t="s">
        <v>213</v>
      </c>
      <c r="B2297" s="765" t="s">
        <v>216</v>
      </c>
      <c r="C2297" s="765" t="s">
        <v>2659</v>
      </c>
      <c r="D2297" s="765">
        <v>1</v>
      </c>
      <c r="E2297" s="765"/>
      <c r="F2297" s="765"/>
      <c r="G2297" s="765"/>
    </row>
    <row r="2298" spans="1:7" ht="15">
      <c r="A2298" s="765" t="s">
        <v>213</v>
      </c>
      <c r="B2298" s="765" t="s">
        <v>216</v>
      </c>
      <c r="C2298" s="765" t="s">
        <v>2659</v>
      </c>
      <c r="D2298" s="765">
        <v>2</v>
      </c>
      <c r="E2298" s="765"/>
      <c r="F2298" s="765"/>
      <c r="G2298" s="765"/>
    </row>
    <row r="2299" spans="1:7" ht="15">
      <c r="A2299" s="765" t="s">
        <v>213</v>
      </c>
      <c r="B2299" s="765" t="s">
        <v>216</v>
      </c>
      <c r="C2299" s="765" t="s">
        <v>2659</v>
      </c>
      <c r="D2299" s="765">
        <v>3</v>
      </c>
      <c r="E2299" s="765"/>
      <c r="F2299" s="765"/>
      <c r="G2299" s="765"/>
    </row>
    <row r="2300" spans="1:7" ht="15">
      <c r="A2300" s="765" t="s">
        <v>213</v>
      </c>
      <c r="B2300" s="765" t="s">
        <v>216</v>
      </c>
      <c r="C2300" s="765" t="s">
        <v>1568</v>
      </c>
      <c r="D2300" s="765">
        <v>1</v>
      </c>
      <c r="E2300" s="765"/>
      <c r="F2300" s="765"/>
      <c r="G2300" s="765"/>
    </row>
    <row r="2301" spans="1:7" ht="15">
      <c r="A2301" s="765" t="s">
        <v>213</v>
      </c>
      <c r="B2301" s="765" t="s">
        <v>216</v>
      </c>
      <c r="C2301" s="765" t="s">
        <v>1568</v>
      </c>
      <c r="D2301" s="765">
        <v>2</v>
      </c>
      <c r="E2301" s="765"/>
      <c r="F2301" s="765"/>
      <c r="G2301" s="765"/>
    </row>
    <row r="2302" spans="1:7" ht="15">
      <c r="A2302" s="765" t="s">
        <v>213</v>
      </c>
      <c r="B2302" s="765" t="s">
        <v>216</v>
      </c>
      <c r="C2302" s="765" t="s">
        <v>1568</v>
      </c>
      <c r="D2302" s="765">
        <v>3</v>
      </c>
      <c r="E2302" s="765"/>
      <c r="F2302" s="765"/>
      <c r="G2302" s="765"/>
    </row>
    <row r="2303" spans="1:7" ht="15">
      <c r="A2303" s="765" t="s">
        <v>213</v>
      </c>
      <c r="B2303" s="765" t="s">
        <v>216</v>
      </c>
      <c r="C2303" s="765" t="s">
        <v>2262</v>
      </c>
      <c r="D2303" s="765">
        <v>1</v>
      </c>
      <c r="E2303" s="765"/>
      <c r="F2303" s="765"/>
      <c r="G2303" s="765"/>
    </row>
    <row r="2304" spans="1:7" ht="15">
      <c r="A2304" s="765" t="s">
        <v>213</v>
      </c>
      <c r="B2304" s="765" t="s">
        <v>216</v>
      </c>
      <c r="C2304" s="765" t="s">
        <v>2262</v>
      </c>
      <c r="D2304" s="765">
        <v>2</v>
      </c>
      <c r="E2304" s="765"/>
      <c r="F2304" s="765"/>
      <c r="G2304" s="765"/>
    </row>
    <row r="2305" spans="1:7" ht="15">
      <c r="A2305" s="765" t="s">
        <v>213</v>
      </c>
      <c r="B2305" s="765" t="s">
        <v>216</v>
      </c>
      <c r="C2305" s="765" t="s">
        <v>2262</v>
      </c>
      <c r="D2305" s="765">
        <v>3</v>
      </c>
      <c r="E2305" s="765"/>
      <c r="F2305" s="765"/>
      <c r="G2305" s="765"/>
    </row>
    <row r="2306" spans="1:7" ht="15">
      <c r="A2306" s="765" t="s">
        <v>213</v>
      </c>
      <c r="B2306" s="765" t="s">
        <v>216</v>
      </c>
      <c r="C2306" s="765" t="s">
        <v>2273</v>
      </c>
      <c r="D2306" s="765">
        <v>1</v>
      </c>
      <c r="E2306" s="765"/>
      <c r="F2306" s="765"/>
      <c r="G2306" s="765"/>
    </row>
    <row r="2307" spans="1:7" ht="15">
      <c r="A2307" s="765" t="s">
        <v>213</v>
      </c>
      <c r="B2307" s="765" t="s">
        <v>216</v>
      </c>
      <c r="C2307" s="765" t="s">
        <v>2273</v>
      </c>
      <c r="D2307" s="765">
        <v>2</v>
      </c>
      <c r="E2307" s="765"/>
      <c r="F2307" s="765"/>
      <c r="G2307" s="765"/>
    </row>
    <row r="2308" spans="1:7" ht="15">
      <c r="A2308" s="765" t="s">
        <v>213</v>
      </c>
      <c r="B2308" s="765" t="s">
        <v>216</v>
      </c>
      <c r="C2308" s="765" t="s">
        <v>2273</v>
      </c>
      <c r="D2308" s="765">
        <v>3</v>
      </c>
      <c r="E2308" s="765"/>
      <c r="F2308" s="765"/>
      <c r="G2308" s="765"/>
    </row>
    <row r="2309" spans="1:7" ht="15">
      <c r="A2309" s="765" t="s">
        <v>213</v>
      </c>
      <c r="B2309" s="765" t="s">
        <v>216</v>
      </c>
      <c r="C2309" s="765" t="s">
        <v>2284</v>
      </c>
      <c r="D2309" s="765">
        <v>1</v>
      </c>
      <c r="E2309" s="765"/>
      <c r="F2309" s="765"/>
      <c r="G2309" s="765"/>
    </row>
    <row r="2310" spans="1:7" ht="15">
      <c r="A2310" s="765" t="s">
        <v>213</v>
      </c>
      <c r="B2310" s="765" t="s">
        <v>216</v>
      </c>
      <c r="C2310" s="765" t="s">
        <v>2284</v>
      </c>
      <c r="D2310" s="765">
        <v>2</v>
      </c>
      <c r="E2310" s="765"/>
      <c r="F2310" s="765"/>
      <c r="G2310" s="765"/>
    </row>
    <row r="2311" spans="1:7" ht="15">
      <c r="A2311" s="765" t="s">
        <v>213</v>
      </c>
      <c r="B2311" s="765" t="s">
        <v>216</v>
      </c>
      <c r="C2311" s="765" t="s">
        <v>2284</v>
      </c>
      <c r="D2311" s="765">
        <v>3</v>
      </c>
      <c r="E2311" s="765"/>
      <c r="F2311" s="765"/>
      <c r="G2311" s="765"/>
    </row>
    <row r="2312" spans="1:7" ht="15">
      <c r="A2312" s="765"/>
      <c r="B2312" s="765"/>
      <c r="C2312" s="765"/>
      <c r="D2312" s="765"/>
      <c r="E2312" s="765"/>
      <c r="F2312" s="765"/>
      <c r="G2312" s="765"/>
    </row>
    <row r="2313" spans="1:7" ht="15">
      <c r="A2313" s="765"/>
      <c r="B2313" s="765"/>
      <c r="C2313" s="765"/>
      <c r="D2313" s="765"/>
      <c r="E2313" s="765"/>
      <c r="F2313" s="765"/>
      <c r="G2313" s="765"/>
    </row>
    <row r="2314" spans="1:7" ht="15">
      <c r="A2314" s="765"/>
      <c r="B2314" s="765"/>
      <c r="C2314" s="765"/>
      <c r="D2314" s="765"/>
      <c r="E2314" s="765"/>
      <c r="F2314" s="765"/>
      <c r="G2314" s="765"/>
    </row>
    <row r="2315" spans="1:7" ht="15">
      <c r="A2315" s="765"/>
      <c r="B2315" s="765"/>
      <c r="C2315" s="765"/>
      <c r="D2315" s="765"/>
      <c r="E2315" s="765"/>
      <c r="F2315" s="765"/>
      <c r="G2315" s="765"/>
    </row>
    <row r="2316" spans="1:7" ht="15">
      <c r="A2316" s="765"/>
      <c r="B2316" s="765"/>
      <c r="C2316" s="765"/>
      <c r="D2316" s="765"/>
      <c r="E2316" s="765"/>
      <c r="F2316" s="765"/>
      <c r="G2316" s="765"/>
    </row>
    <row r="2317" spans="1:7" ht="15">
      <c r="A2317" s="765"/>
      <c r="B2317" s="765"/>
      <c r="C2317" s="765"/>
      <c r="D2317" s="765"/>
      <c r="E2317" s="765"/>
      <c r="F2317" s="765"/>
      <c r="G2317" s="765"/>
    </row>
    <row r="2318" spans="1:7" ht="15">
      <c r="A2318" s="765"/>
      <c r="B2318" s="765"/>
      <c r="C2318" s="765"/>
      <c r="D2318" s="765"/>
      <c r="E2318" s="765"/>
      <c r="F2318" s="765"/>
      <c r="G2318" s="765"/>
    </row>
    <row r="2319" spans="1:7" ht="15">
      <c r="A2319" s="765"/>
      <c r="B2319" s="765"/>
      <c r="C2319" s="765"/>
      <c r="D2319" s="765"/>
      <c r="E2319" s="765"/>
      <c r="F2319" s="765"/>
      <c r="G2319" s="765"/>
    </row>
    <row r="2320" spans="1:7" ht="15">
      <c r="A2320" s="765"/>
      <c r="B2320" s="765"/>
      <c r="C2320" s="765"/>
      <c r="D2320" s="765"/>
      <c r="E2320" s="765"/>
      <c r="F2320" s="765"/>
      <c r="G2320" s="765"/>
    </row>
    <row r="2321" spans="1:7" ht="15">
      <c r="A2321" s="765"/>
      <c r="B2321" s="765"/>
      <c r="C2321" s="765"/>
      <c r="D2321" s="765"/>
      <c r="E2321" s="765"/>
      <c r="F2321" s="765"/>
      <c r="G2321" s="765"/>
    </row>
    <row r="2322" spans="1:7" ht="15">
      <c r="A2322" s="765"/>
      <c r="B2322" s="765"/>
      <c r="C2322" s="765"/>
      <c r="D2322" s="765"/>
      <c r="E2322" s="765"/>
      <c r="F2322" s="765"/>
      <c r="G2322" s="765"/>
    </row>
    <row r="2323" spans="1:7" ht="15">
      <c r="A2323" s="765"/>
      <c r="B2323" s="765"/>
      <c r="C2323" s="765"/>
      <c r="D2323" s="765"/>
      <c r="E2323" s="765"/>
      <c r="F2323" s="765"/>
      <c r="G2323" s="765"/>
    </row>
    <row r="2324" spans="1:7" ht="15">
      <c r="A2324" s="765"/>
      <c r="B2324" s="765"/>
      <c r="C2324" s="765"/>
      <c r="D2324" s="765"/>
      <c r="E2324" s="765"/>
      <c r="F2324" s="765"/>
      <c r="G2324" s="765"/>
    </row>
    <row r="2325" spans="1:7" ht="15">
      <c r="A2325" s="765"/>
      <c r="B2325" s="765"/>
      <c r="C2325" s="765"/>
      <c r="D2325" s="765"/>
      <c r="E2325" s="765"/>
      <c r="F2325" s="765"/>
      <c r="G2325" s="765"/>
    </row>
    <row r="2326" spans="1:7" ht="15">
      <c r="A2326" s="765"/>
      <c r="B2326" s="765"/>
      <c r="C2326" s="765"/>
      <c r="D2326" s="765"/>
      <c r="E2326" s="765"/>
      <c r="F2326" s="765"/>
      <c r="G2326" s="765"/>
    </row>
    <row r="2327" spans="1:7" ht="15">
      <c r="A2327" s="765"/>
      <c r="B2327" s="765"/>
      <c r="C2327" s="765"/>
      <c r="D2327" s="765"/>
      <c r="E2327" s="765"/>
      <c r="F2327" s="765"/>
      <c r="G2327" s="765"/>
    </row>
    <row r="2328" spans="1:7" ht="15">
      <c r="A2328" s="765"/>
      <c r="B2328" s="765"/>
      <c r="C2328" s="765"/>
      <c r="D2328" s="765"/>
      <c r="E2328" s="765"/>
      <c r="F2328" s="765"/>
      <c r="G2328" s="765"/>
    </row>
    <row r="2329" spans="1:7" ht="15">
      <c r="A2329" s="765"/>
      <c r="B2329" s="765"/>
      <c r="C2329" s="765"/>
      <c r="D2329" s="765"/>
      <c r="E2329" s="765"/>
      <c r="F2329" s="765"/>
      <c r="G2329" s="765"/>
    </row>
    <row r="2330" spans="1:7" ht="15">
      <c r="A2330" s="765"/>
      <c r="B2330" s="765"/>
      <c r="C2330" s="765"/>
      <c r="D2330" s="765"/>
      <c r="E2330" s="765"/>
      <c r="F2330" s="765"/>
      <c r="G2330" s="765"/>
    </row>
    <row r="2331" spans="1:7" ht="15">
      <c r="A2331" s="765"/>
      <c r="B2331" s="765"/>
      <c r="C2331" s="765"/>
      <c r="D2331" s="765"/>
      <c r="E2331" s="765"/>
      <c r="F2331" s="765"/>
      <c r="G2331" s="765"/>
    </row>
    <row r="2332" spans="1:7" ht="15">
      <c r="A2332" s="765"/>
      <c r="B2332" s="765"/>
      <c r="C2332" s="765"/>
      <c r="D2332" s="765"/>
      <c r="E2332" s="765"/>
      <c r="F2332" s="765"/>
      <c r="G2332" s="765"/>
    </row>
    <row r="2333" spans="1:7" ht="15">
      <c r="A2333" s="765"/>
      <c r="B2333" s="765"/>
      <c r="C2333" s="765"/>
      <c r="D2333" s="765"/>
      <c r="E2333" s="765"/>
      <c r="F2333" s="765"/>
      <c r="G2333" s="765"/>
    </row>
    <row r="2334" spans="1:7" ht="15">
      <c r="A2334" s="765"/>
      <c r="B2334" s="765"/>
      <c r="C2334" s="765"/>
      <c r="D2334" s="765"/>
      <c r="E2334" s="765"/>
      <c r="F2334" s="765"/>
      <c r="G2334" s="765"/>
    </row>
    <row r="2335" spans="1:7" ht="15">
      <c r="A2335" s="765"/>
      <c r="B2335" s="765"/>
      <c r="C2335" s="765"/>
      <c r="D2335" s="765"/>
      <c r="E2335" s="765"/>
      <c r="F2335" s="765"/>
      <c r="G2335" s="765"/>
    </row>
    <row r="2336" spans="1:7" ht="15">
      <c r="A2336" s="765"/>
      <c r="B2336" s="765"/>
      <c r="C2336" s="765"/>
      <c r="D2336" s="765"/>
      <c r="E2336" s="765"/>
      <c r="F2336" s="765"/>
      <c r="G2336" s="765"/>
    </row>
    <row r="2337" spans="1:7" ht="15">
      <c r="A2337" s="765"/>
      <c r="B2337" s="765"/>
      <c r="C2337" s="765"/>
      <c r="D2337" s="765"/>
      <c r="E2337" s="765"/>
      <c r="F2337" s="765"/>
      <c r="G2337" s="765"/>
    </row>
    <row r="2338" spans="1:7" ht="15">
      <c r="A2338" s="765"/>
      <c r="B2338" s="765"/>
      <c r="C2338" s="765"/>
      <c r="D2338" s="765"/>
      <c r="E2338" s="765"/>
      <c r="F2338" s="765"/>
      <c r="G2338" s="765"/>
    </row>
    <row r="2339" spans="1:7" ht="15">
      <c r="A2339" s="765"/>
      <c r="B2339" s="765"/>
      <c r="C2339" s="765"/>
      <c r="D2339" s="765"/>
      <c r="E2339" s="765"/>
      <c r="F2339" s="765"/>
      <c r="G2339" s="765"/>
    </row>
    <row r="2340" spans="1:7" ht="15">
      <c r="A2340" s="765"/>
      <c r="B2340" s="765"/>
      <c r="C2340" s="765"/>
      <c r="D2340" s="765"/>
      <c r="E2340" s="765"/>
      <c r="F2340" s="765"/>
      <c r="G2340" s="765"/>
    </row>
    <row r="2341" spans="1:7" ht="15">
      <c r="A2341" s="765"/>
      <c r="B2341" s="765"/>
      <c r="C2341" s="765"/>
      <c r="D2341" s="765"/>
      <c r="E2341" s="765"/>
      <c r="F2341" s="765"/>
      <c r="G2341" s="765"/>
    </row>
    <row r="2342" spans="1:7" ht="15">
      <c r="A2342" s="765"/>
      <c r="B2342" s="765"/>
      <c r="C2342" s="765"/>
      <c r="D2342" s="765"/>
      <c r="E2342" s="765"/>
      <c r="F2342" s="765"/>
      <c r="G2342" s="765"/>
    </row>
    <row r="2343" spans="1:7" ht="15">
      <c r="A2343" s="765"/>
      <c r="B2343" s="765"/>
      <c r="C2343" s="765"/>
      <c r="D2343" s="765"/>
      <c r="E2343" s="765"/>
      <c r="F2343" s="765"/>
      <c r="G2343" s="765"/>
    </row>
    <row r="2344" spans="1:7" ht="15">
      <c r="A2344" s="765"/>
      <c r="B2344" s="765"/>
      <c r="C2344" s="765"/>
      <c r="D2344" s="765"/>
      <c r="E2344" s="765"/>
      <c r="F2344" s="765"/>
      <c r="G2344" s="765"/>
    </row>
    <row r="2345" spans="1:7" ht="15">
      <c r="A2345" s="765"/>
      <c r="B2345" s="765"/>
      <c r="C2345" s="765"/>
      <c r="D2345" s="765"/>
      <c r="E2345" s="765"/>
      <c r="F2345" s="765"/>
      <c r="G2345" s="765"/>
    </row>
    <row r="2346" spans="1:7" ht="15">
      <c r="A2346" s="765"/>
      <c r="B2346" s="765"/>
      <c r="C2346" s="765"/>
      <c r="D2346" s="765"/>
      <c r="E2346" s="765"/>
      <c r="F2346" s="765"/>
      <c r="G2346" s="765"/>
    </row>
    <row r="2347" spans="1:7" ht="15">
      <c r="A2347" s="765"/>
      <c r="B2347" s="765"/>
      <c r="C2347" s="765"/>
      <c r="D2347" s="765"/>
      <c r="E2347" s="765"/>
      <c r="F2347" s="765"/>
      <c r="G2347" s="765"/>
    </row>
    <row r="2348" spans="1:7" ht="15">
      <c r="A2348" s="765"/>
      <c r="B2348" s="765"/>
      <c r="C2348" s="765"/>
      <c r="D2348" s="765"/>
      <c r="E2348" s="765"/>
      <c r="F2348" s="765"/>
      <c r="G2348" s="765"/>
    </row>
    <row r="2349" spans="1:7" ht="15">
      <c r="A2349" s="765"/>
      <c r="B2349" s="765"/>
      <c r="C2349" s="765"/>
      <c r="D2349" s="765"/>
      <c r="E2349" s="765"/>
      <c r="F2349" s="765"/>
      <c r="G2349" s="765"/>
    </row>
    <row r="2350" spans="1:7" ht="15">
      <c r="A2350" s="765"/>
      <c r="B2350" s="765"/>
      <c r="C2350" s="765"/>
      <c r="D2350" s="765"/>
      <c r="E2350" s="765"/>
      <c r="F2350" s="765"/>
      <c r="G2350" s="765"/>
    </row>
    <row r="2351" spans="1:7" ht="15">
      <c r="A2351" s="765"/>
      <c r="B2351" s="765"/>
      <c r="C2351" s="765"/>
      <c r="D2351" s="765"/>
      <c r="E2351" s="765"/>
      <c r="F2351" s="765"/>
      <c r="G2351" s="765"/>
    </row>
    <row r="2352" spans="1:7" ht="15">
      <c r="A2352" s="765"/>
      <c r="B2352" s="765"/>
      <c r="C2352" s="765"/>
      <c r="D2352" s="765"/>
      <c r="E2352" s="765"/>
      <c r="F2352" s="765"/>
      <c r="G2352" s="765"/>
    </row>
    <row r="2353" spans="1:7" ht="15">
      <c r="A2353" s="765"/>
      <c r="B2353" s="765"/>
      <c r="C2353" s="765"/>
      <c r="D2353" s="765"/>
      <c r="E2353" s="765"/>
      <c r="F2353" s="765"/>
      <c r="G2353" s="765"/>
    </row>
    <row r="2354" spans="1:7" ht="15">
      <c r="A2354" s="765"/>
      <c r="B2354" s="765"/>
      <c r="C2354" s="765"/>
      <c r="D2354" s="765"/>
      <c r="E2354" s="765"/>
      <c r="F2354" s="765"/>
      <c r="G2354" s="765"/>
    </row>
    <row r="2355" spans="1:7" ht="15">
      <c r="A2355" s="765"/>
      <c r="B2355" s="765"/>
      <c r="C2355" s="765"/>
      <c r="D2355" s="765"/>
      <c r="E2355" s="765"/>
      <c r="F2355" s="765"/>
      <c r="G2355" s="765"/>
    </row>
    <row r="2356" spans="1:7" ht="15">
      <c r="A2356" s="765"/>
      <c r="B2356" s="765"/>
      <c r="C2356" s="765"/>
      <c r="D2356" s="765"/>
      <c r="E2356" s="765"/>
      <c r="F2356" s="765"/>
      <c r="G2356" s="765"/>
    </row>
    <row r="2357" spans="1:7" ht="15">
      <c r="A2357" s="765"/>
      <c r="B2357" s="765"/>
      <c r="C2357" s="765"/>
      <c r="D2357" s="765"/>
      <c r="E2357" s="765"/>
      <c r="F2357" s="765"/>
      <c r="G2357" s="765"/>
    </row>
    <row r="2358" spans="1:7" ht="15">
      <c r="A2358" s="765"/>
      <c r="B2358" s="765"/>
      <c r="C2358" s="765"/>
      <c r="D2358" s="765"/>
      <c r="E2358" s="765"/>
      <c r="F2358" s="765"/>
      <c r="G2358" s="765"/>
    </row>
    <row r="2359" spans="1:7" ht="15">
      <c r="A2359" s="765"/>
      <c r="B2359" s="765"/>
      <c r="C2359" s="765"/>
      <c r="D2359" s="765"/>
      <c r="E2359" s="765"/>
      <c r="F2359" s="765"/>
      <c r="G2359" s="765"/>
    </row>
    <row r="2360" spans="1:7" ht="15">
      <c r="A2360" s="765"/>
      <c r="B2360" s="765"/>
      <c r="C2360" s="765"/>
      <c r="D2360" s="765"/>
      <c r="E2360" s="765"/>
      <c r="F2360" s="765"/>
      <c r="G2360" s="765"/>
    </row>
    <row r="2361" spans="1:7" ht="15">
      <c r="A2361" s="765"/>
      <c r="B2361" s="765"/>
      <c r="C2361" s="765"/>
      <c r="D2361" s="765"/>
      <c r="E2361" s="765"/>
      <c r="F2361" s="765"/>
      <c r="G2361" s="765"/>
    </row>
    <row r="2362" spans="1:7" ht="15">
      <c r="A2362" s="765"/>
      <c r="B2362" s="765"/>
      <c r="C2362" s="765"/>
      <c r="D2362" s="765"/>
      <c r="E2362" s="765"/>
      <c r="F2362" s="765"/>
      <c r="G2362" s="765"/>
    </row>
    <row r="2363" spans="1:7" ht="15">
      <c r="A2363" s="765"/>
      <c r="B2363" s="765"/>
      <c r="C2363" s="765"/>
      <c r="D2363" s="765"/>
      <c r="E2363" s="765"/>
      <c r="F2363" s="765"/>
      <c r="G2363" s="765"/>
    </row>
    <row r="2364" spans="1:7" ht="15">
      <c r="A2364" s="765"/>
      <c r="B2364" s="765"/>
      <c r="C2364" s="765"/>
      <c r="D2364" s="765"/>
      <c r="E2364" s="765"/>
      <c r="F2364" s="765"/>
      <c r="G2364" s="765"/>
    </row>
    <row r="2365" spans="1:7" ht="15">
      <c r="A2365" s="765"/>
      <c r="B2365" s="765"/>
      <c r="C2365" s="765"/>
      <c r="D2365" s="765"/>
      <c r="E2365" s="765"/>
      <c r="F2365" s="765"/>
      <c r="G2365" s="765"/>
    </row>
    <row r="2366" spans="1:7" ht="15">
      <c r="A2366" s="765"/>
      <c r="B2366" s="765"/>
      <c r="C2366" s="765"/>
      <c r="D2366" s="765"/>
      <c r="E2366" s="765"/>
      <c r="F2366" s="765"/>
      <c r="G2366" s="765"/>
    </row>
    <row r="2367" spans="1:7" ht="15">
      <c r="A2367" s="765"/>
      <c r="B2367" s="765"/>
      <c r="C2367" s="765"/>
      <c r="D2367" s="765"/>
      <c r="E2367" s="765"/>
      <c r="F2367" s="765"/>
      <c r="G2367" s="765"/>
    </row>
    <row r="2368" spans="1:7" ht="15">
      <c r="A2368" s="765"/>
      <c r="B2368" s="765"/>
      <c r="C2368" s="765"/>
      <c r="D2368" s="765"/>
      <c r="E2368" s="765"/>
      <c r="F2368" s="765"/>
      <c r="G2368" s="765"/>
    </row>
    <row r="2369" spans="1:7" ht="15">
      <c r="A2369" s="765"/>
      <c r="B2369" s="765"/>
      <c r="C2369" s="765"/>
      <c r="D2369" s="765"/>
      <c r="E2369" s="765"/>
      <c r="F2369" s="765"/>
      <c r="G2369" s="765"/>
    </row>
    <row r="2370" spans="1:7" ht="15">
      <c r="A2370" s="765"/>
      <c r="B2370" s="765"/>
      <c r="C2370" s="765"/>
      <c r="D2370" s="765"/>
      <c r="E2370" s="765"/>
      <c r="F2370" s="765"/>
      <c r="G2370" s="765"/>
    </row>
    <row r="2371" spans="1:7" ht="15">
      <c r="A2371" s="765"/>
      <c r="B2371" s="765"/>
      <c r="C2371" s="765"/>
      <c r="D2371" s="765"/>
      <c r="E2371" s="765"/>
      <c r="F2371" s="765"/>
      <c r="G2371" s="765"/>
    </row>
    <row r="2372" spans="1:7" ht="15">
      <c r="A2372" s="765"/>
      <c r="B2372" s="765"/>
      <c r="C2372" s="765"/>
      <c r="D2372" s="765"/>
      <c r="E2372" s="765"/>
      <c r="F2372" s="765"/>
      <c r="G2372" s="765"/>
    </row>
    <row r="2373" spans="1:7" ht="15">
      <c r="A2373" s="765"/>
      <c r="B2373" s="765"/>
      <c r="C2373" s="765"/>
      <c r="D2373" s="765"/>
      <c r="E2373" s="765"/>
      <c r="F2373" s="765"/>
      <c r="G2373" s="765"/>
    </row>
    <row r="2374" spans="1:7" ht="15">
      <c r="A2374" s="765"/>
      <c r="B2374" s="765"/>
      <c r="C2374" s="765"/>
      <c r="D2374" s="765"/>
      <c r="E2374" s="765"/>
      <c r="F2374" s="765"/>
      <c r="G2374" s="765"/>
    </row>
    <row r="2375" spans="1:7" ht="15">
      <c r="A2375" s="765"/>
      <c r="B2375" s="765"/>
      <c r="C2375" s="765"/>
      <c r="D2375" s="765"/>
      <c r="E2375" s="765"/>
      <c r="F2375" s="765"/>
      <c r="G2375" s="765"/>
    </row>
    <row r="2376" spans="1:7" ht="15">
      <c r="A2376" s="765"/>
      <c r="B2376" s="765"/>
      <c r="C2376" s="765"/>
      <c r="D2376" s="765"/>
      <c r="E2376" s="765"/>
      <c r="F2376" s="765"/>
      <c r="G2376" s="765"/>
    </row>
    <row r="2377" spans="1:7" ht="15">
      <c r="A2377" s="765"/>
      <c r="B2377" s="765"/>
      <c r="C2377" s="765"/>
      <c r="D2377" s="765"/>
      <c r="E2377" s="765"/>
      <c r="F2377" s="765"/>
      <c r="G2377" s="765"/>
    </row>
    <row r="2378" spans="1:7" ht="15">
      <c r="A2378" s="765"/>
      <c r="B2378" s="765"/>
      <c r="C2378" s="765"/>
      <c r="D2378" s="765"/>
      <c r="E2378" s="765"/>
      <c r="F2378" s="765"/>
      <c r="G2378" s="765"/>
    </row>
    <row r="2379" spans="1:7" ht="15">
      <c r="A2379" s="765"/>
      <c r="B2379" s="765"/>
      <c r="C2379" s="765"/>
      <c r="D2379" s="765"/>
      <c r="E2379" s="765"/>
      <c r="F2379" s="765"/>
      <c r="G2379" s="765"/>
    </row>
    <row r="2380" spans="1:7" ht="15">
      <c r="A2380" s="765"/>
      <c r="B2380" s="765"/>
      <c r="C2380" s="765"/>
      <c r="D2380" s="765"/>
      <c r="E2380" s="765"/>
      <c r="F2380" s="765"/>
      <c r="G2380" s="765"/>
    </row>
    <row r="2381" spans="1:7" ht="15">
      <c r="A2381" s="765"/>
      <c r="B2381" s="765"/>
      <c r="C2381" s="765"/>
      <c r="D2381" s="765"/>
      <c r="E2381" s="765"/>
      <c r="F2381" s="765"/>
      <c r="G2381" s="765"/>
    </row>
    <row r="2382" spans="1:7" ht="15">
      <c r="A2382" s="765"/>
      <c r="B2382" s="765"/>
      <c r="C2382" s="765"/>
      <c r="D2382" s="765"/>
      <c r="E2382" s="765"/>
      <c r="F2382" s="765"/>
      <c r="G2382" s="765"/>
    </row>
    <row r="2383" spans="1:7" ht="15">
      <c r="A2383" s="765"/>
      <c r="B2383" s="765"/>
      <c r="C2383" s="765"/>
      <c r="D2383" s="765"/>
      <c r="E2383" s="765"/>
      <c r="F2383" s="765"/>
      <c r="G2383" s="765"/>
    </row>
    <row r="2384" spans="1:7" ht="15">
      <c r="A2384" s="765"/>
      <c r="B2384" s="765"/>
      <c r="C2384" s="765"/>
      <c r="D2384" s="765"/>
      <c r="E2384" s="765"/>
      <c r="F2384" s="765"/>
      <c r="G2384" s="765"/>
    </row>
    <row r="2385" spans="1:7" ht="15">
      <c r="A2385" s="765"/>
      <c r="B2385" s="765"/>
      <c r="C2385" s="765"/>
      <c r="D2385" s="765"/>
      <c r="E2385" s="765"/>
      <c r="F2385" s="765"/>
      <c r="G2385" s="765"/>
    </row>
    <row r="2386" spans="1:7" ht="15">
      <c r="A2386" s="765"/>
      <c r="B2386" s="765"/>
      <c r="C2386" s="765"/>
      <c r="D2386" s="765"/>
      <c r="E2386" s="765"/>
      <c r="F2386" s="765"/>
      <c r="G2386" s="765"/>
    </row>
    <row r="2387" spans="1:7" ht="15">
      <c r="A2387" s="765"/>
      <c r="B2387" s="765"/>
      <c r="C2387" s="765"/>
      <c r="D2387" s="765"/>
      <c r="E2387" s="765"/>
      <c r="F2387" s="765"/>
      <c r="G2387" s="765"/>
    </row>
    <row r="2388" spans="1:7" ht="15">
      <c r="A2388" s="765"/>
      <c r="B2388" s="765"/>
      <c r="C2388" s="765"/>
      <c r="D2388" s="765"/>
      <c r="E2388" s="765"/>
      <c r="F2388" s="765"/>
      <c r="G2388" s="765"/>
    </row>
    <row r="2389" spans="1:7" ht="15">
      <c r="A2389" s="765"/>
      <c r="B2389" s="765"/>
      <c r="C2389" s="765"/>
      <c r="D2389" s="765"/>
      <c r="E2389" s="765"/>
      <c r="F2389" s="765"/>
      <c r="G2389" s="765"/>
    </row>
    <row r="2390" spans="1:7" ht="15">
      <c r="A2390" s="765"/>
      <c r="B2390" s="765"/>
      <c r="C2390" s="765"/>
      <c r="D2390" s="765"/>
      <c r="E2390" s="765"/>
      <c r="F2390" s="765"/>
      <c r="G2390" s="765"/>
    </row>
    <row r="2391" spans="1:7" ht="15">
      <c r="A2391" s="765"/>
      <c r="B2391" s="765"/>
      <c r="C2391" s="765"/>
      <c r="D2391" s="765"/>
      <c r="E2391" s="765"/>
      <c r="F2391" s="765"/>
      <c r="G2391" s="765"/>
    </row>
    <row r="2392" spans="1:7" ht="15">
      <c r="A2392" s="765"/>
      <c r="B2392" s="765"/>
      <c r="C2392" s="765"/>
      <c r="D2392" s="765"/>
      <c r="E2392" s="765"/>
      <c r="F2392" s="765"/>
      <c r="G2392" s="765"/>
    </row>
    <row r="2393" spans="1:7" ht="15">
      <c r="A2393" s="765"/>
      <c r="B2393" s="765"/>
      <c r="C2393" s="765"/>
      <c r="D2393" s="765"/>
      <c r="E2393" s="765"/>
      <c r="F2393" s="765"/>
      <c r="G2393" s="765"/>
    </row>
    <row r="2394" spans="1:7" ht="15">
      <c r="A2394" s="765"/>
      <c r="B2394" s="765"/>
      <c r="C2394" s="765"/>
      <c r="D2394" s="765"/>
      <c r="E2394" s="765"/>
      <c r="F2394" s="765"/>
      <c r="G2394" s="765"/>
    </row>
    <row r="2395" spans="1:7" ht="15">
      <c r="A2395" s="765"/>
      <c r="B2395" s="765"/>
      <c r="C2395" s="765"/>
      <c r="D2395" s="765"/>
      <c r="E2395" s="765"/>
      <c r="F2395" s="765"/>
      <c r="G2395" s="765"/>
    </row>
    <row r="2396" spans="1:7" ht="15">
      <c r="A2396" s="765"/>
      <c r="B2396" s="765"/>
      <c r="C2396" s="765"/>
      <c r="D2396" s="765"/>
      <c r="E2396" s="765"/>
      <c r="F2396" s="765"/>
      <c r="G2396" s="765"/>
    </row>
    <row r="2397" spans="1:7" ht="15">
      <c r="A2397" s="765"/>
      <c r="B2397" s="765"/>
      <c r="C2397" s="765"/>
      <c r="D2397" s="765"/>
      <c r="E2397" s="765"/>
      <c r="F2397" s="765"/>
      <c r="G2397" s="765"/>
    </row>
    <row r="2398" spans="1:7" ht="15">
      <c r="A2398" s="765"/>
      <c r="B2398" s="765"/>
      <c r="C2398" s="765"/>
      <c r="D2398" s="765"/>
      <c r="E2398" s="765"/>
      <c r="F2398" s="765"/>
      <c r="G2398" s="765"/>
    </row>
    <row r="2399" spans="1:7" ht="15">
      <c r="A2399" s="765"/>
      <c r="B2399" s="765"/>
      <c r="C2399" s="765"/>
      <c r="D2399" s="765"/>
      <c r="E2399" s="765"/>
      <c r="F2399" s="765"/>
      <c r="G2399" s="765"/>
    </row>
    <row r="2400" spans="1:7" ht="15">
      <c r="A2400" s="765"/>
      <c r="B2400" s="765"/>
      <c r="C2400" s="765"/>
      <c r="D2400" s="765"/>
      <c r="E2400" s="765"/>
      <c r="F2400" s="765"/>
      <c r="G2400" s="765"/>
    </row>
    <row r="2401" spans="1:7" ht="15">
      <c r="A2401" s="765"/>
      <c r="B2401" s="765"/>
      <c r="C2401" s="765"/>
      <c r="D2401" s="765"/>
      <c r="E2401" s="765"/>
      <c r="F2401" s="765"/>
      <c r="G2401" s="765"/>
    </row>
    <row r="2402" spans="1:7" ht="15">
      <c r="A2402" s="765"/>
      <c r="B2402" s="765"/>
      <c r="C2402" s="765"/>
      <c r="D2402" s="765"/>
      <c r="E2402" s="765"/>
      <c r="F2402" s="765"/>
      <c r="G2402" s="765"/>
    </row>
    <row r="2403" spans="1:7" ht="15">
      <c r="A2403" s="765"/>
      <c r="B2403" s="765"/>
      <c r="C2403" s="765"/>
      <c r="D2403" s="765"/>
      <c r="E2403" s="765"/>
      <c r="F2403" s="765"/>
      <c r="G2403" s="765"/>
    </row>
    <row r="2404" spans="1:7" ht="15">
      <c r="A2404" s="765"/>
      <c r="B2404" s="765"/>
      <c r="C2404" s="765"/>
      <c r="D2404" s="765"/>
      <c r="E2404" s="765"/>
      <c r="F2404" s="765"/>
      <c r="G2404" s="765"/>
    </row>
    <row r="2405" spans="1:7" ht="15">
      <c r="A2405" s="765"/>
      <c r="B2405" s="765"/>
      <c r="C2405" s="765"/>
      <c r="D2405" s="765"/>
      <c r="E2405" s="765"/>
      <c r="F2405" s="765"/>
      <c r="G2405" s="765"/>
    </row>
    <row r="2406" spans="1:7" ht="15">
      <c r="A2406" s="765"/>
      <c r="B2406" s="765"/>
      <c r="C2406" s="765"/>
      <c r="D2406" s="765"/>
      <c r="E2406" s="765"/>
      <c r="F2406" s="765"/>
      <c r="G2406" s="765"/>
    </row>
    <row r="2407" spans="1:7" ht="15">
      <c r="A2407" s="765"/>
      <c r="B2407" s="765"/>
      <c r="C2407" s="765"/>
      <c r="D2407" s="765"/>
      <c r="E2407" s="765"/>
      <c r="F2407" s="765"/>
      <c r="G2407" s="765"/>
    </row>
    <row r="2408" spans="1:7" ht="15">
      <c r="A2408" s="765"/>
      <c r="B2408" s="765"/>
      <c r="C2408" s="765"/>
      <c r="D2408" s="765"/>
      <c r="E2408" s="765"/>
      <c r="F2408" s="765"/>
      <c r="G2408" s="765"/>
    </row>
    <row r="2409" spans="1:7" ht="15">
      <c r="A2409" s="765"/>
      <c r="B2409" s="765"/>
      <c r="C2409" s="765"/>
      <c r="D2409" s="765"/>
      <c r="E2409" s="765"/>
      <c r="F2409" s="765"/>
      <c r="G2409" s="765"/>
    </row>
    <row r="2410" spans="1:7" ht="15">
      <c r="A2410" s="765"/>
      <c r="B2410" s="765"/>
      <c r="C2410" s="765"/>
      <c r="D2410" s="765"/>
      <c r="E2410" s="765"/>
      <c r="F2410" s="765"/>
      <c r="G2410" s="765"/>
    </row>
    <row r="2411" spans="1:7" ht="15">
      <c r="A2411" s="765"/>
      <c r="B2411" s="765"/>
      <c r="C2411" s="765"/>
      <c r="D2411" s="765"/>
      <c r="E2411" s="765"/>
      <c r="F2411" s="765"/>
      <c r="G2411" s="765"/>
    </row>
    <row r="2412" spans="1:7" ht="15">
      <c r="A2412" s="765"/>
      <c r="B2412" s="765"/>
      <c r="C2412" s="765"/>
      <c r="D2412" s="765"/>
      <c r="E2412" s="765"/>
      <c r="F2412" s="765"/>
      <c r="G2412" s="765"/>
    </row>
    <row r="2413" spans="1:7" ht="15">
      <c r="A2413" s="765"/>
      <c r="B2413" s="765"/>
      <c r="C2413" s="765"/>
      <c r="D2413" s="765"/>
      <c r="E2413" s="765"/>
      <c r="F2413" s="765"/>
      <c r="G2413" s="765"/>
    </row>
    <row r="2414" spans="1:7" ht="15">
      <c r="A2414" s="765"/>
      <c r="B2414" s="765"/>
      <c r="C2414" s="765"/>
      <c r="D2414" s="765"/>
      <c r="E2414" s="765"/>
      <c r="F2414" s="765"/>
      <c r="G2414" s="765"/>
    </row>
    <row r="2415" spans="1:7" ht="15">
      <c r="A2415" s="765"/>
      <c r="B2415" s="765"/>
      <c r="C2415" s="765"/>
      <c r="D2415" s="765"/>
      <c r="E2415" s="765"/>
      <c r="F2415" s="765"/>
      <c r="G2415" s="765"/>
    </row>
    <row r="2416" spans="1:7" ht="15">
      <c r="A2416" s="765"/>
      <c r="B2416" s="765"/>
      <c r="C2416" s="765"/>
      <c r="D2416" s="765"/>
      <c r="E2416" s="765"/>
      <c r="F2416" s="765"/>
      <c r="G2416" s="765"/>
    </row>
    <row r="2417" spans="1:7" ht="15">
      <c r="A2417" s="765"/>
      <c r="B2417" s="765"/>
      <c r="C2417" s="765"/>
      <c r="D2417" s="765"/>
      <c r="E2417" s="765"/>
      <c r="F2417" s="765"/>
      <c r="G2417" s="765"/>
    </row>
    <row r="2418" spans="1:7" ht="15">
      <c r="A2418" s="765"/>
      <c r="B2418" s="765"/>
      <c r="C2418" s="765"/>
      <c r="D2418" s="765"/>
      <c r="E2418" s="765"/>
      <c r="F2418" s="765"/>
      <c r="G2418" s="765"/>
    </row>
    <row r="2419" spans="1:7" ht="15">
      <c r="A2419" s="765"/>
      <c r="B2419" s="765"/>
      <c r="C2419" s="765"/>
      <c r="D2419" s="765"/>
      <c r="E2419" s="765"/>
      <c r="F2419" s="765"/>
      <c r="G2419" s="765"/>
    </row>
    <row r="2420" spans="1:7" ht="15">
      <c r="A2420" s="765"/>
      <c r="B2420" s="765"/>
      <c r="C2420" s="765"/>
      <c r="D2420" s="765"/>
      <c r="E2420" s="765"/>
      <c r="F2420" s="765"/>
      <c r="G2420" s="765"/>
    </row>
    <row r="2421" spans="1:7" ht="15">
      <c r="A2421" s="765"/>
      <c r="B2421" s="765"/>
      <c r="C2421" s="765"/>
      <c r="D2421" s="765"/>
      <c r="E2421" s="765"/>
      <c r="F2421" s="765"/>
      <c r="G2421" s="765"/>
    </row>
    <row r="2422" spans="1:7" ht="15">
      <c r="A2422" s="765"/>
      <c r="B2422" s="765"/>
      <c r="C2422" s="765"/>
      <c r="D2422" s="765"/>
      <c r="E2422" s="765"/>
      <c r="F2422" s="765"/>
      <c r="G2422" s="765"/>
    </row>
    <row r="2423" spans="1:7" ht="15">
      <c r="A2423" s="765"/>
      <c r="B2423" s="765"/>
      <c r="C2423" s="765"/>
      <c r="D2423" s="765"/>
      <c r="E2423" s="765"/>
      <c r="F2423" s="765"/>
      <c r="G2423" s="765"/>
    </row>
    <row r="2424" spans="1:7" ht="15">
      <c r="A2424" s="765"/>
      <c r="B2424" s="765"/>
      <c r="C2424" s="765"/>
      <c r="D2424" s="765"/>
      <c r="E2424" s="765"/>
      <c r="F2424" s="765"/>
      <c r="G2424" s="765"/>
    </row>
    <row r="2425" spans="1:7" ht="15">
      <c r="A2425" s="765"/>
      <c r="B2425" s="765"/>
      <c r="C2425" s="765"/>
      <c r="D2425" s="765"/>
      <c r="E2425" s="765"/>
      <c r="F2425" s="765"/>
      <c r="G2425" s="765"/>
    </row>
    <row r="2426" spans="1:7" ht="15">
      <c r="A2426" s="765"/>
      <c r="B2426" s="765"/>
      <c r="C2426" s="765"/>
      <c r="D2426" s="765"/>
      <c r="E2426" s="765"/>
      <c r="F2426" s="765"/>
      <c r="G2426" s="765"/>
    </row>
    <row r="2427" spans="1:7" ht="15">
      <c r="A2427" s="765"/>
      <c r="B2427" s="765"/>
      <c r="C2427" s="765"/>
      <c r="D2427" s="765"/>
      <c r="E2427" s="765"/>
      <c r="F2427" s="765"/>
      <c r="G2427" s="765"/>
    </row>
    <row r="2428" spans="1:7" ht="15">
      <c r="A2428" s="765"/>
      <c r="B2428" s="765"/>
      <c r="C2428" s="765"/>
      <c r="D2428" s="765"/>
      <c r="E2428" s="765"/>
      <c r="F2428" s="765"/>
      <c r="G2428" s="765"/>
    </row>
    <row r="2429" spans="1:7" ht="15">
      <c r="A2429" s="765"/>
      <c r="B2429" s="765"/>
      <c r="C2429" s="765"/>
      <c r="D2429" s="765"/>
      <c r="E2429" s="765"/>
      <c r="F2429" s="765"/>
      <c r="G2429" s="765"/>
    </row>
    <row r="2430" spans="1:7" ht="15">
      <c r="A2430" s="765"/>
      <c r="B2430" s="765"/>
      <c r="C2430" s="765"/>
      <c r="D2430" s="765"/>
      <c r="E2430" s="765"/>
      <c r="F2430" s="765"/>
      <c r="G2430" s="765"/>
    </row>
    <row r="2431" spans="1:7" ht="15">
      <c r="A2431" s="765"/>
      <c r="B2431" s="765"/>
      <c r="C2431" s="765"/>
      <c r="D2431" s="765"/>
      <c r="E2431" s="765"/>
      <c r="F2431" s="765"/>
      <c r="G2431" s="765"/>
    </row>
    <row r="2432" spans="1:7" ht="15">
      <c r="A2432" s="765"/>
      <c r="B2432" s="765"/>
      <c r="C2432" s="765"/>
      <c r="D2432" s="765"/>
      <c r="E2432" s="765"/>
      <c r="F2432" s="765"/>
      <c r="G2432" s="765"/>
    </row>
    <row r="2433" spans="1:7" ht="15">
      <c r="A2433" s="765"/>
      <c r="B2433" s="765"/>
      <c r="C2433" s="765"/>
      <c r="D2433" s="765"/>
      <c r="E2433" s="765"/>
      <c r="F2433" s="765"/>
      <c r="G2433" s="765"/>
    </row>
    <row r="2434" spans="1:7" ht="15">
      <c r="A2434" s="765"/>
      <c r="B2434" s="765"/>
      <c r="C2434" s="765"/>
      <c r="D2434" s="765"/>
      <c r="E2434" s="765"/>
      <c r="F2434" s="765"/>
      <c r="G2434" s="765"/>
    </row>
    <row r="2435" spans="1:7" ht="15">
      <c r="A2435" s="765"/>
      <c r="B2435" s="765"/>
      <c r="C2435" s="765"/>
      <c r="D2435" s="765"/>
      <c r="E2435" s="765"/>
      <c r="F2435" s="765"/>
      <c r="G2435" s="765"/>
    </row>
    <row r="2436" spans="1:7" ht="15">
      <c r="A2436" s="765"/>
      <c r="B2436" s="765"/>
      <c r="C2436" s="765"/>
      <c r="D2436" s="765"/>
      <c r="E2436" s="765"/>
      <c r="F2436" s="765"/>
      <c r="G2436" s="765"/>
    </row>
    <row r="2437" spans="1:7" ht="15">
      <c r="A2437" s="765"/>
      <c r="B2437" s="765"/>
      <c r="C2437" s="765"/>
      <c r="D2437" s="765"/>
      <c r="E2437" s="765"/>
      <c r="F2437" s="765"/>
      <c r="G2437" s="765"/>
    </row>
    <row r="2438" spans="1:7" ht="15">
      <c r="A2438" s="765"/>
      <c r="B2438" s="765"/>
      <c r="C2438" s="765"/>
      <c r="D2438" s="765"/>
      <c r="E2438" s="765"/>
      <c r="F2438" s="765"/>
      <c r="G2438" s="765"/>
    </row>
    <row r="2439" spans="1:7" ht="15">
      <c r="A2439" s="765"/>
      <c r="B2439" s="765"/>
      <c r="C2439" s="765"/>
      <c r="D2439" s="765"/>
      <c r="E2439" s="765"/>
      <c r="F2439" s="765"/>
      <c r="G2439" s="765"/>
    </row>
    <row r="2440" spans="1:7" ht="15">
      <c r="A2440" s="765"/>
      <c r="B2440" s="765"/>
      <c r="C2440" s="765"/>
      <c r="D2440" s="765"/>
      <c r="E2440" s="765"/>
      <c r="F2440" s="765"/>
      <c r="G2440" s="765"/>
    </row>
    <row r="2441" spans="1:7" ht="15">
      <c r="A2441" s="765"/>
      <c r="B2441" s="765"/>
      <c r="C2441" s="765"/>
      <c r="D2441" s="765"/>
      <c r="E2441" s="765"/>
      <c r="F2441" s="765"/>
      <c r="G2441" s="765"/>
    </row>
    <row r="2442" spans="1:7" ht="15">
      <c r="A2442" s="765"/>
      <c r="B2442" s="765"/>
      <c r="C2442" s="765"/>
      <c r="D2442" s="765"/>
      <c r="E2442" s="765"/>
      <c r="F2442" s="765"/>
      <c r="G2442" s="765"/>
    </row>
    <row r="2443" spans="1:7" ht="15">
      <c r="A2443" s="765"/>
      <c r="B2443" s="765"/>
      <c r="C2443" s="765"/>
      <c r="D2443" s="765"/>
      <c r="E2443" s="765"/>
      <c r="F2443" s="765"/>
      <c r="G2443" s="765"/>
    </row>
    <row r="2444" spans="1:7" ht="15">
      <c r="A2444" s="765"/>
      <c r="B2444" s="765"/>
      <c r="C2444" s="765"/>
      <c r="D2444" s="765"/>
      <c r="E2444" s="765"/>
      <c r="F2444" s="765"/>
      <c r="G2444" s="765"/>
    </row>
    <row r="2445" spans="1:7" ht="15">
      <c r="A2445" s="765"/>
      <c r="B2445" s="765"/>
      <c r="C2445" s="765"/>
      <c r="D2445" s="765"/>
      <c r="E2445" s="765"/>
      <c r="F2445" s="765"/>
      <c r="G2445" s="765"/>
    </row>
    <row r="2446" spans="1:7" ht="15">
      <c r="A2446" s="765"/>
      <c r="B2446" s="765"/>
      <c r="C2446" s="765"/>
      <c r="D2446" s="765"/>
      <c r="E2446" s="765"/>
      <c r="F2446" s="765"/>
      <c r="G2446" s="765"/>
    </row>
    <row r="2447" spans="1:7" ht="15">
      <c r="A2447" s="765"/>
      <c r="B2447" s="765"/>
      <c r="C2447" s="765"/>
      <c r="D2447" s="765"/>
      <c r="E2447" s="765"/>
      <c r="F2447" s="765"/>
      <c r="G2447" s="765"/>
    </row>
    <row r="2448" spans="1:7" ht="15">
      <c r="A2448" s="765"/>
      <c r="B2448" s="765"/>
      <c r="C2448" s="765"/>
      <c r="D2448" s="765"/>
      <c r="E2448" s="765"/>
      <c r="F2448" s="765"/>
      <c r="G2448" s="765"/>
    </row>
    <row r="2449" spans="1:7" ht="15">
      <c r="A2449" s="765"/>
      <c r="B2449" s="765"/>
      <c r="C2449" s="765"/>
      <c r="D2449" s="765"/>
      <c r="E2449" s="765"/>
      <c r="F2449" s="765"/>
      <c r="G2449" s="765"/>
    </row>
    <row r="2450" spans="1:7" ht="15">
      <c r="A2450" s="765"/>
      <c r="B2450" s="765"/>
      <c r="C2450" s="765"/>
      <c r="D2450" s="765"/>
      <c r="E2450" s="765"/>
      <c r="F2450" s="765"/>
      <c r="G2450" s="765"/>
    </row>
    <row r="2451" spans="1:7" ht="15">
      <c r="A2451" s="765"/>
      <c r="B2451" s="765"/>
      <c r="C2451" s="765"/>
      <c r="D2451" s="765"/>
      <c r="E2451" s="765"/>
      <c r="F2451" s="765"/>
      <c r="G2451" s="765"/>
    </row>
    <row r="2452" spans="1:7" ht="15">
      <c r="A2452" s="765"/>
      <c r="B2452" s="765"/>
      <c r="C2452" s="765"/>
      <c r="D2452" s="765"/>
      <c r="E2452" s="765"/>
      <c r="F2452" s="765"/>
      <c r="G2452" s="765"/>
    </row>
    <row r="2453" spans="1:7" ht="15">
      <c r="A2453" s="765"/>
      <c r="B2453" s="765"/>
      <c r="C2453" s="765"/>
      <c r="D2453" s="765"/>
      <c r="E2453" s="765"/>
      <c r="F2453" s="765"/>
      <c r="G2453" s="765"/>
    </row>
    <row r="2454" spans="1:7" ht="15">
      <c r="A2454" s="765"/>
      <c r="B2454" s="765"/>
      <c r="C2454" s="765"/>
      <c r="D2454" s="765"/>
      <c r="E2454" s="765"/>
      <c r="F2454" s="765"/>
      <c r="G2454" s="765"/>
    </row>
    <row r="2455" spans="1:7" ht="15">
      <c r="A2455" s="765"/>
      <c r="B2455" s="765"/>
      <c r="C2455" s="765"/>
      <c r="D2455" s="765"/>
      <c r="E2455" s="765"/>
      <c r="F2455" s="765"/>
      <c r="G2455" s="765"/>
    </row>
    <row r="2456" spans="1:7" ht="15">
      <c r="A2456" s="765"/>
      <c r="B2456" s="765"/>
      <c r="C2456" s="765"/>
      <c r="D2456" s="765"/>
      <c r="E2456" s="765"/>
      <c r="F2456" s="765"/>
      <c r="G2456" s="765"/>
    </row>
    <row r="2457" spans="1:7" ht="15">
      <c r="A2457" s="765"/>
      <c r="B2457" s="765"/>
      <c r="C2457" s="765"/>
      <c r="D2457" s="765"/>
      <c r="E2457" s="765"/>
      <c r="F2457" s="765"/>
      <c r="G2457" s="765"/>
    </row>
    <row r="2458" spans="1:7" ht="15">
      <c r="A2458" s="765"/>
      <c r="B2458" s="765"/>
      <c r="C2458" s="765"/>
      <c r="D2458" s="765"/>
      <c r="E2458" s="765"/>
      <c r="F2458" s="765"/>
      <c r="G2458" s="765"/>
    </row>
    <row r="2459" spans="1:7" ht="15">
      <c r="A2459" s="765"/>
      <c r="B2459" s="765"/>
      <c r="C2459" s="765"/>
      <c r="D2459" s="765"/>
      <c r="E2459" s="765"/>
      <c r="F2459" s="765"/>
      <c r="G2459" s="765"/>
    </row>
    <row r="2460" spans="1:7" ht="15">
      <c r="A2460" s="765"/>
      <c r="B2460" s="765"/>
      <c r="C2460" s="765"/>
      <c r="D2460" s="765"/>
      <c r="E2460" s="765"/>
      <c r="F2460" s="765"/>
      <c r="G2460" s="765"/>
    </row>
    <row r="2461" spans="1:7" ht="15">
      <c r="A2461" s="765"/>
      <c r="B2461" s="765"/>
      <c r="C2461" s="765"/>
      <c r="D2461" s="765"/>
      <c r="E2461" s="765"/>
      <c r="F2461" s="765"/>
      <c r="G2461" s="765"/>
    </row>
    <row r="2462" spans="1:7" ht="15">
      <c r="A2462" s="765"/>
      <c r="B2462" s="765"/>
      <c r="C2462" s="765"/>
      <c r="D2462" s="765"/>
      <c r="E2462" s="765"/>
      <c r="F2462" s="765"/>
      <c r="G2462" s="765"/>
    </row>
    <row r="2463" spans="1:7" ht="15">
      <c r="A2463" s="765"/>
      <c r="B2463" s="765"/>
      <c r="C2463" s="765"/>
      <c r="D2463" s="765"/>
      <c r="E2463" s="765"/>
      <c r="F2463" s="765"/>
      <c r="G2463" s="765"/>
    </row>
    <row r="2464" spans="1:7" ht="15">
      <c r="A2464" s="765"/>
      <c r="B2464" s="765"/>
      <c r="C2464" s="765"/>
      <c r="D2464" s="765"/>
      <c r="E2464" s="765"/>
      <c r="F2464" s="765"/>
      <c r="G2464" s="765"/>
    </row>
    <row r="2465" spans="1:7" ht="15">
      <c r="A2465" s="765"/>
      <c r="B2465" s="765"/>
      <c r="C2465" s="765"/>
      <c r="D2465" s="765"/>
      <c r="E2465" s="765"/>
      <c r="F2465" s="765"/>
      <c r="G2465" s="765"/>
    </row>
    <row r="2466" spans="1:7" ht="15">
      <c r="A2466" s="765"/>
      <c r="B2466" s="765"/>
      <c r="C2466" s="765"/>
      <c r="D2466" s="765"/>
      <c r="E2466" s="765"/>
      <c r="F2466" s="765"/>
      <c r="G2466" s="765"/>
    </row>
    <row r="2467" spans="1:7" ht="15">
      <c r="A2467" s="765"/>
      <c r="B2467" s="765"/>
      <c r="C2467" s="765"/>
      <c r="D2467" s="765"/>
      <c r="E2467" s="765"/>
      <c r="F2467" s="765"/>
      <c r="G2467" s="765"/>
    </row>
    <row r="2468" spans="1:7" ht="15">
      <c r="A2468" s="765"/>
      <c r="B2468" s="765"/>
      <c r="C2468" s="765"/>
      <c r="D2468" s="765"/>
      <c r="E2468" s="765"/>
      <c r="F2468" s="765"/>
      <c r="G2468" s="765"/>
    </row>
    <row r="2469" spans="1:7" ht="15">
      <c r="A2469" s="765"/>
      <c r="B2469" s="765"/>
      <c r="C2469" s="765"/>
      <c r="D2469" s="765"/>
      <c r="E2469" s="765"/>
      <c r="F2469" s="765"/>
      <c r="G2469" s="765"/>
    </row>
    <row r="2470" spans="1:7" ht="15">
      <c r="A2470" s="765"/>
      <c r="B2470" s="765"/>
      <c r="C2470" s="765"/>
      <c r="D2470" s="765"/>
      <c r="E2470" s="765"/>
      <c r="F2470" s="765"/>
      <c r="G2470" s="765"/>
    </row>
    <row r="2471" spans="1:7" ht="15">
      <c r="A2471" s="765"/>
      <c r="B2471" s="765"/>
      <c r="C2471" s="765"/>
      <c r="D2471" s="765"/>
      <c r="E2471" s="765"/>
      <c r="F2471" s="765"/>
      <c r="G2471" s="765"/>
    </row>
    <row r="2472" spans="1:7" ht="15">
      <c r="A2472" s="765"/>
      <c r="B2472" s="765"/>
      <c r="C2472" s="765"/>
      <c r="D2472" s="765"/>
      <c r="E2472" s="765"/>
      <c r="F2472" s="765"/>
      <c r="G2472" s="765"/>
    </row>
    <row r="2473" spans="1:7" ht="15">
      <c r="A2473" s="765"/>
      <c r="B2473" s="765"/>
      <c r="C2473" s="765"/>
      <c r="D2473" s="765"/>
      <c r="E2473" s="765"/>
      <c r="F2473" s="765"/>
      <c r="G2473" s="765"/>
    </row>
    <row r="2474" spans="1:7" ht="15">
      <c r="A2474" s="765"/>
      <c r="B2474" s="765"/>
      <c r="C2474" s="765"/>
      <c r="D2474" s="765"/>
      <c r="E2474" s="765"/>
      <c r="F2474" s="765"/>
      <c r="G2474" s="765"/>
    </row>
    <row r="2475" spans="1:7" ht="15">
      <c r="A2475" s="765"/>
      <c r="B2475" s="765"/>
      <c r="C2475" s="765"/>
      <c r="D2475" s="765"/>
      <c r="E2475" s="765"/>
      <c r="F2475" s="765"/>
      <c r="G2475" s="765"/>
    </row>
    <row r="2476" spans="1:7" ht="15">
      <c r="A2476" s="765"/>
      <c r="B2476" s="765"/>
      <c r="C2476" s="765"/>
      <c r="D2476" s="765"/>
      <c r="E2476" s="765"/>
      <c r="F2476" s="765"/>
      <c r="G2476" s="765"/>
    </row>
    <row r="2477" spans="1:7" ht="15">
      <c r="A2477" s="765"/>
      <c r="B2477" s="765"/>
      <c r="C2477" s="765"/>
      <c r="D2477" s="765"/>
      <c r="E2477" s="765"/>
      <c r="F2477" s="765"/>
      <c r="G2477" s="765"/>
    </row>
    <row r="2478" spans="1:7" ht="15">
      <c r="A2478" s="765"/>
      <c r="B2478" s="765"/>
      <c r="C2478" s="765"/>
      <c r="D2478" s="765"/>
      <c r="E2478" s="765"/>
      <c r="F2478" s="765"/>
      <c r="G2478" s="765"/>
    </row>
    <row r="2479" spans="1:7" ht="15">
      <c r="A2479" s="765"/>
      <c r="B2479" s="765"/>
      <c r="C2479" s="765"/>
      <c r="D2479" s="765"/>
      <c r="E2479" s="765"/>
      <c r="F2479" s="765"/>
      <c r="G2479" s="765"/>
    </row>
    <row r="2480" spans="1:7" ht="15">
      <c r="A2480" s="765"/>
      <c r="B2480" s="765"/>
      <c r="C2480" s="765"/>
      <c r="D2480" s="765"/>
      <c r="E2480" s="765"/>
      <c r="F2480" s="765"/>
      <c r="G2480" s="765"/>
    </row>
    <row r="2481" spans="1:7" ht="15">
      <c r="A2481" s="765"/>
      <c r="B2481" s="765"/>
      <c r="C2481" s="765"/>
      <c r="D2481" s="765"/>
      <c r="E2481" s="765"/>
      <c r="F2481" s="765"/>
      <c r="G2481" s="765"/>
    </row>
    <row r="2482" spans="1:7" ht="15">
      <c r="A2482" s="765"/>
      <c r="B2482" s="765"/>
      <c r="C2482" s="765"/>
      <c r="D2482" s="765"/>
      <c r="E2482" s="765"/>
      <c r="F2482" s="765"/>
      <c r="G2482" s="765"/>
    </row>
    <row r="2483" spans="1:7" ht="15">
      <c r="A2483" s="765"/>
      <c r="B2483" s="765"/>
      <c r="C2483" s="765"/>
      <c r="D2483" s="765"/>
      <c r="E2483" s="765"/>
      <c r="F2483" s="765"/>
      <c r="G2483" s="765"/>
    </row>
    <row r="2484" spans="1:7" ht="15">
      <c r="A2484" s="765"/>
      <c r="B2484" s="765"/>
      <c r="C2484" s="765"/>
      <c r="D2484" s="765"/>
      <c r="E2484" s="765"/>
      <c r="F2484" s="765"/>
      <c r="G2484" s="765"/>
    </row>
    <row r="2485" spans="1:7" ht="15">
      <c r="A2485" s="765"/>
      <c r="B2485" s="765"/>
      <c r="C2485" s="765"/>
      <c r="D2485" s="765"/>
      <c r="E2485" s="765"/>
      <c r="F2485" s="765"/>
      <c r="G2485" s="765"/>
    </row>
    <row r="2486" spans="1:7" ht="15">
      <c r="A2486" s="765"/>
      <c r="B2486" s="765"/>
      <c r="C2486" s="765"/>
      <c r="D2486" s="765"/>
      <c r="E2486" s="765"/>
      <c r="F2486" s="765"/>
      <c r="G2486" s="765"/>
    </row>
    <row r="2487" spans="1:7" ht="15">
      <c r="A2487" s="765"/>
      <c r="B2487" s="765"/>
      <c r="C2487" s="765"/>
      <c r="D2487" s="765"/>
      <c r="E2487" s="765"/>
      <c r="F2487" s="765"/>
      <c r="G2487" s="765"/>
    </row>
    <row r="2488" spans="1:7" ht="15">
      <c r="A2488" s="765"/>
      <c r="B2488" s="765"/>
      <c r="C2488" s="765"/>
      <c r="D2488" s="765"/>
      <c r="E2488" s="765"/>
      <c r="F2488" s="765"/>
      <c r="G2488" s="765"/>
    </row>
    <row r="2489" spans="1:7" ht="15">
      <c r="A2489" s="765"/>
      <c r="B2489" s="765"/>
      <c r="C2489" s="765"/>
      <c r="D2489" s="765"/>
      <c r="E2489" s="765"/>
      <c r="F2489" s="765"/>
      <c r="G2489" s="765"/>
    </row>
    <row r="2490" spans="1:7" ht="15">
      <c r="A2490" s="765"/>
      <c r="B2490" s="765"/>
      <c r="C2490" s="765"/>
      <c r="D2490" s="765"/>
      <c r="E2490" s="765"/>
      <c r="F2490" s="765"/>
      <c r="G2490" s="765"/>
    </row>
    <row r="2491" spans="1:7" ht="15">
      <c r="A2491" s="765"/>
      <c r="B2491" s="765"/>
      <c r="C2491" s="765"/>
      <c r="D2491" s="765"/>
      <c r="E2491" s="765"/>
      <c r="F2491" s="765"/>
      <c r="G2491" s="765"/>
    </row>
    <row r="2492" spans="1:7" ht="15">
      <c r="A2492" s="765"/>
      <c r="B2492" s="765"/>
      <c r="C2492" s="765"/>
      <c r="D2492" s="765"/>
      <c r="E2492" s="765"/>
      <c r="F2492" s="765"/>
      <c r="G2492" s="765"/>
    </row>
    <row r="2493" spans="1:7" ht="15">
      <c r="A2493" s="765"/>
      <c r="B2493" s="765"/>
      <c r="C2493" s="765"/>
      <c r="D2493" s="765"/>
      <c r="E2493" s="765"/>
      <c r="F2493" s="765"/>
      <c r="G2493" s="765"/>
    </row>
    <row r="2494" spans="1:7" ht="15">
      <c r="A2494" s="765"/>
      <c r="B2494" s="765"/>
      <c r="C2494" s="765"/>
      <c r="D2494" s="765"/>
      <c r="E2494" s="765"/>
      <c r="F2494" s="765"/>
      <c r="G2494" s="765"/>
    </row>
    <row r="2495" spans="1:7" ht="15">
      <c r="A2495" s="765"/>
      <c r="B2495" s="765"/>
      <c r="C2495" s="765"/>
      <c r="D2495" s="765"/>
      <c r="E2495" s="765"/>
      <c r="F2495" s="765"/>
      <c r="G2495" s="765"/>
    </row>
    <row r="2496" spans="1:7" ht="15">
      <c r="A2496" s="765"/>
      <c r="B2496" s="765"/>
      <c r="C2496" s="765"/>
      <c r="D2496" s="765"/>
      <c r="E2496" s="765"/>
      <c r="F2496" s="765"/>
      <c r="G2496" s="765"/>
    </row>
    <row r="2497" spans="1:7" ht="15">
      <c r="A2497" s="765"/>
      <c r="B2497" s="765"/>
      <c r="C2497" s="765"/>
      <c r="D2497" s="765"/>
      <c r="E2497" s="765"/>
      <c r="F2497" s="765"/>
      <c r="G2497" s="765"/>
    </row>
    <row r="2498" spans="1:7" ht="15">
      <c r="A2498" s="765"/>
      <c r="B2498" s="765"/>
      <c r="C2498" s="765"/>
      <c r="D2498" s="765"/>
      <c r="E2498" s="765"/>
      <c r="F2498" s="765"/>
      <c r="G2498" s="765"/>
    </row>
    <row r="2499" spans="1:7" ht="15">
      <c r="A2499" s="765"/>
      <c r="B2499" s="765"/>
      <c r="C2499" s="765"/>
      <c r="D2499" s="765"/>
      <c r="E2499" s="765"/>
      <c r="F2499" s="765"/>
      <c r="G2499" s="765"/>
    </row>
    <row r="2500" spans="1:7" ht="15">
      <c r="A2500" s="765"/>
      <c r="B2500" s="765"/>
      <c r="C2500" s="765"/>
      <c r="D2500" s="765"/>
      <c r="E2500" s="765"/>
      <c r="F2500" s="765"/>
      <c r="G2500" s="765"/>
    </row>
    <row r="2501" spans="1:7" ht="15">
      <c r="A2501" s="765"/>
      <c r="B2501" s="765"/>
      <c r="C2501" s="765"/>
      <c r="D2501" s="765"/>
      <c r="E2501" s="765"/>
      <c r="F2501" s="765"/>
      <c r="G2501" s="765"/>
    </row>
    <row r="2502" spans="1:7" ht="15">
      <c r="A2502" s="765"/>
      <c r="B2502" s="765"/>
      <c r="C2502" s="765"/>
      <c r="D2502" s="765"/>
      <c r="E2502" s="765"/>
      <c r="F2502" s="765"/>
      <c r="G2502" s="765"/>
    </row>
    <row r="2503" spans="1:7" ht="15">
      <c r="A2503" s="765"/>
      <c r="B2503" s="765"/>
      <c r="C2503" s="765"/>
      <c r="D2503" s="765"/>
      <c r="E2503" s="765"/>
      <c r="F2503" s="765"/>
      <c r="G2503" s="765"/>
    </row>
    <row r="2504" spans="1:7" ht="15">
      <c r="A2504" s="765"/>
      <c r="B2504" s="765"/>
      <c r="C2504" s="765"/>
      <c r="D2504" s="765"/>
      <c r="E2504" s="765"/>
      <c r="F2504" s="765"/>
      <c r="G2504" s="765"/>
    </row>
    <row r="2505" spans="1:7" ht="15">
      <c r="A2505" s="765"/>
      <c r="B2505" s="765"/>
      <c r="C2505" s="765"/>
      <c r="D2505" s="765"/>
      <c r="E2505" s="765"/>
      <c r="F2505" s="765"/>
      <c r="G2505" s="765"/>
    </row>
    <row r="2506" spans="1:7" ht="15">
      <c r="A2506" s="765"/>
      <c r="B2506" s="765"/>
      <c r="C2506" s="765"/>
      <c r="D2506" s="765"/>
      <c r="E2506" s="765"/>
      <c r="F2506" s="765"/>
      <c r="G2506" s="765"/>
    </row>
    <row r="2507" spans="1:7" ht="15">
      <c r="A2507" s="765"/>
      <c r="B2507" s="765"/>
      <c r="C2507" s="765"/>
      <c r="D2507" s="765"/>
      <c r="E2507" s="765"/>
      <c r="F2507" s="765"/>
      <c r="G2507" s="765"/>
    </row>
    <row r="2508" spans="1:7" ht="15">
      <c r="A2508" s="765"/>
      <c r="B2508" s="765"/>
      <c r="C2508" s="765"/>
      <c r="D2508" s="765"/>
      <c r="E2508" s="765"/>
      <c r="F2508" s="765"/>
      <c r="G2508" s="765"/>
    </row>
    <row r="2509" spans="1:7" ht="15">
      <c r="A2509" s="765"/>
      <c r="B2509" s="765"/>
      <c r="C2509" s="765"/>
      <c r="D2509" s="765"/>
      <c r="E2509" s="765"/>
      <c r="F2509" s="765"/>
      <c r="G2509" s="765"/>
    </row>
    <row r="2510" spans="1:7" ht="15">
      <c r="A2510" s="765"/>
      <c r="B2510" s="765"/>
      <c r="C2510" s="765"/>
      <c r="D2510" s="765"/>
      <c r="E2510" s="765"/>
      <c r="F2510" s="765"/>
      <c r="G2510" s="765"/>
    </row>
    <row r="2511" spans="1:7" ht="15">
      <c r="A2511" s="765"/>
      <c r="B2511" s="765"/>
      <c r="C2511" s="765"/>
      <c r="D2511" s="765"/>
      <c r="E2511" s="765"/>
      <c r="F2511" s="765"/>
      <c r="G2511" s="765"/>
    </row>
    <row r="2512" spans="1:7" ht="15">
      <c r="A2512" s="765"/>
      <c r="B2512" s="765"/>
      <c r="C2512" s="765"/>
      <c r="D2512" s="765"/>
      <c r="E2512" s="765"/>
      <c r="F2512" s="765"/>
      <c r="G2512" s="765"/>
    </row>
    <row r="2513" spans="1:7" ht="15">
      <c r="A2513" s="765"/>
      <c r="B2513" s="765"/>
      <c r="C2513" s="765"/>
      <c r="D2513" s="765"/>
      <c r="E2513" s="765"/>
      <c r="F2513" s="765"/>
      <c r="G2513" s="765"/>
    </row>
    <row r="2514" spans="1:7" ht="15">
      <c r="A2514" s="765"/>
      <c r="B2514" s="765"/>
      <c r="C2514" s="765"/>
      <c r="D2514" s="765"/>
      <c r="E2514" s="765"/>
      <c r="F2514" s="765"/>
      <c r="G2514" s="765"/>
    </row>
    <row r="2515" spans="1:7" ht="15">
      <c r="A2515" s="765"/>
      <c r="B2515" s="765"/>
      <c r="C2515" s="765"/>
      <c r="D2515" s="765"/>
      <c r="E2515" s="765"/>
      <c r="F2515" s="765"/>
      <c r="G2515" s="765"/>
    </row>
    <row r="2516" spans="1:7" ht="15">
      <c r="A2516" s="765"/>
      <c r="B2516" s="765"/>
      <c r="C2516" s="765"/>
      <c r="D2516" s="765"/>
      <c r="E2516" s="765"/>
      <c r="F2516" s="765"/>
      <c r="G2516" s="765"/>
    </row>
    <row r="2517" spans="1:7" ht="15">
      <c r="A2517" s="765"/>
      <c r="B2517" s="765"/>
      <c r="C2517" s="765"/>
      <c r="D2517" s="765"/>
      <c r="E2517" s="765"/>
      <c r="F2517" s="765"/>
      <c r="G2517" s="765"/>
    </row>
    <row r="2518" spans="1:7" ht="15">
      <c r="A2518" s="765"/>
      <c r="B2518" s="765"/>
      <c r="C2518" s="765"/>
      <c r="D2518" s="765"/>
      <c r="E2518" s="765"/>
      <c r="F2518" s="765"/>
      <c r="G2518" s="765"/>
    </row>
    <row r="2519" spans="1:7" ht="15">
      <c r="A2519" s="765"/>
      <c r="B2519" s="765"/>
      <c r="C2519" s="765"/>
      <c r="D2519" s="765"/>
      <c r="E2519" s="765"/>
      <c r="F2519" s="765"/>
      <c r="G2519" s="765"/>
    </row>
    <row r="2520" spans="1:7" ht="15">
      <c r="A2520" s="765"/>
      <c r="B2520" s="765"/>
      <c r="C2520" s="765"/>
      <c r="D2520" s="765"/>
      <c r="E2520" s="765"/>
      <c r="F2520" s="765"/>
      <c r="G2520" s="765"/>
    </row>
    <row r="2521" spans="1:7" ht="15">
      <c r="A2521" s="765"/>
      <c r="B2521" s="765"/>
      <c r="C2521" s="765"/>
      <c r="D2521" s="765"/>
      <c r="E2521" s="765"/>
      <c r="F2521" s="765"/>
      <c r="G2521" s="765"/>
    </row>
    <row r="2522" spans="1:7" ht="15">
      <c r="A2522" s="765"/>
      <c r="B2522" s="765"/>
      <c r="C2522" s="765"/>
      <c r="D2522" s="765"/>
      <c r="E2522" s="765"/>
      <c r="F2522" s="765"/>
      <c r="G2522" s="765"/>
    </row>
    <row r="2523" spans="1:7" ht="15">
      <c r="A2523" s="765"/>
      <c r="B2523" s="765"/>
      <c r="C2523" s="765"/>
      <c r="D2523" s="765"/>
      <c r="E2523" s="765"/>
      <c r="F2523" s="765"/>
      <c r="G2523" s="765"/>
    </row>
    <row r="2524" spans="1:7" ht="15">
      <c r="A2524" s="765"/>
      <c r="B2524" s="765"/>
      <c r="C2524" s="765"/>
      <c r="D2524" s="765"/>
      <c r="E2524" s="765"/>
      <c r="F2524" s="765"/>
      <c r="G2524" s="765"/>
    </row>
    <row r="2525" spans="1:7" ht="15">
      <c r="A2525" s="765"/>
      <c r="B2525" s="765"/>
      <c r="C2525" s="765"/>
      <c r="D2525" s="765"/>
      <c r="E2525" s="765"/>
      <c r="F2525" s="765"/>
      <c r="G2525" s="765"/>
    </row>
    <row r="2526" spans="1:7" ht="15">
      <c r="A2526" s="765"/>
      <c r="B2526" s="765"/>
      <c r="C2526" s="765"/>
      <c r="D2526" s="765"/>
      <c r="E2526" s="765"/>
      <c r="F2526" s="765"/>
      <c r="G2526" s="765"/>
    </row>
    <row r="2527" spans="1:7" ht="15">
      <c r="A2527" s="765"/>
      <c r="B2527" s="765"/>
      <c r="C2527" s="765"/>
      <c r="D2527" s="765"/>
      <c r="E2527" s="765"/>
      <c r="F2527" s="765"/>
      <c r="G2527" s="765"/>
    </row>
    <row r="2528" spans="1:7" ht="15">
      <c r="A2528" s="765"/>
      <c r="B2528" s="765"/>
      <c r="C2528" s="765"/>
      <c r="D2528" s="765"/>
      <c r="E2528" s="765"/>
      <c r="F2528" s="765"/>
      <c r="G2528" s="765"/>
    </row>
    <row r="2529" spans="1:7" ht="15">
      <c r="A2529" s="765"/>
      <c r="B2529" s="765"/>
      <c r="C2529" s="765"/>
      <c r="D2529" s="765"/>
      <c r="E2529" s="765"/>
      <c r="F2529" s="765"/>
      <c r="G2529" s="765"/>
    </row>
    <row r="2530" spans="1:7" ht="15">
      <c r="A2530" s="765"/>
      <c r="B2530" s="765"/>
      <c r="C2530" s="765"/>
      <c r="D2530" s="765"/>
      <c r="E2530" s="765"/>
      <c r="F2530" s="765"/>
      <c r="G2530" s="765"/>
    </row>
    <row r="2531" spans="1:7" ht="15">
      <c r="A2531" s="765"/>
      <c r="B2531" s="765"/>
      <c r="C2531" s="765"/>
      <c r="D2531" s="765"/>
      <c r="E2531" s="765"/>
      <c r="F2531" s="765"/>
      <c r="G2531" s="765"/>
    </row>
    <row r="2532" spans="1:7" ht="15">
      <c r="A2532" s="765"/>
      <c r="B2532" s="765"/>
      <c r="C2532" s="765"/>
      <c r="D2532" s="765"/>
      <c r="E2532" s="765"/>
      <c r="F2532" s="765"/>
      <c r="G2532" s="765"/>
    </row>
    <row r="2533" spans="1:7" ht="15">
      <c r="A2533" s="765"/>
      <c r="B2533" s="765"/>
      <c r="C2533" s="765"/>
      <c r="D2533" s="765"/>
      <c r="E2533" s="765"/>
      <c r="F2533" s="765"/>
      <c r="G2533" s="765"/>
    </row>
    <row r="2534" spans="1:7" ht="15">
      <c r="A2534" s="765"/>
      <c r="B2534" s="765"/>
      <c r="C2534" s="765"/>
      <c r="D2534" s="765"/>
      <c r="E2534" s="765"/>
      <c r="F2534" s="765"/>
      <c r="G2534" s="765"/>
    </row>
    <row r="2535" spans="1:7" ht="15">
      <c r="A2535" s="765"/>
      <c r="B2535" s="765"/>
      <c r="C2535" s="765"/>
      <c r="D2535" s="765"/>
      <c r="E2535" s="765"/>
      <c r="F2535" s="765"/>
      <c r="G2535" s="765"/>
    </row>
    <row r="2536" spans="1:7" ht="15">
      <c r="A2536" s="765"/>
      <c r="B2536" s="765"/>
      <c r="C2536" s="765"/>
      <c r="D2536" s="765"/>
      <c r="E2536" s="765"/>
      <c r="F2536" s="765"/>
      <c r="G2536" s="765"/>
    </row>
    <row r="2537" spans="1:7" ht="15">
      <c r="A2537" s="765"/>
      <c r="B2537" s="765"/>
      <c r="C2537" s="765"/>
      <c r="D2537" s="765"/>
      <c r="E2537" s="765"/>
      <c r="F2537" s="765"/>
      <c r="G2537" s="765"/>
    </row>
    <row r="2538" spans="1:7" ht="15">
      <c r="A2538" s="765"/>
      <c r="B2538" s="765"/>
      <c r="C2538" s="765"/>
      <c r="D2538" s="765"/>
      <c r="E2538" s="765"/>
      <c r="F2538" s="765"/>
      <c r="G2538" s="765"/>
    </row>
    <row r="2539" spans="1:7" ht="15">
      <c r="A2539" s="765"/>
      <c r="B2539" s="765"/>
      <c r="C2539" s="765"/>
      <c r="D2539" s="765"/>
      <c r="E2539" s="765"/>
      <c r="F2539" s="765"/>
      <c r="G2539" s="765"/>
    </row>
    <row r="2540" spans="1:7" ht="15">
      <c r="A2540" s="765"/>
      <c r="B2540" s="765"/>
      <c r="C2540" s="765"/>
      <c r="D2540" s="765"/>
      <c r="E2540" s="765"/>
      <c r="F2540" s="765"/>
      <c r="G2540" s="765"/>
    </row>
    <row r="2541" spans="1:7" ht="15">
      <c r="A2541" s="765"/>
      <c r="B2541" s="765"/>
      <c r="C2541" s="765"/>
      <c r="D2541" s="765"/>
      <c r="E2541" s="765"/>
      <c r="F2541" s="765"/>
      <c r="G2541" s="765"/>
    </row>
    <row r="2542" spans="1:7" ht="15">
      <c r="A2542" s="765"/>
      <c r="B2542" s="765"/>
      <c r="C2542" s="765"/>
      <c r="D2542" s="765"/>
      <c r="E2542" s="765"/>
      <c r="F2542" s="765"/>
      <c r="G2542" s="765"/>
    </row>
    <row r="2543" spans="1:7" ht="15">
      <c r="A2543" s="765"/>
      <c r="B2543" s="765"/>
      <c r="C2543" s="765"/>
      <c r="D2543" s="765"/>
      <c r="E2543" s="765"/>
      <c r="F2543" s="765"/>
      <c r="G2543" s="765"/>
    </row>
    <row r="2544" spans="1:7" ht="15">
      <c r="A2544" s="765"/>
      <c r="B2544" s="765"/>
      <c r="C2544" s="765"/>
      <c r="D2544" s="765"/>
      <c r="E2544" s="765"/>
      <c r="F2544" s="765"/>
      <c r="G2544" s="765"/>
    </row>
    <row r="2545" spans="1:7" ht="15">
      <c r="A2545" s="765"/>
      <c r="B2545" s="765"/>
      <c r="C2545" s="765"/>
      <c r="D2545" s="765"/>
      <c r="E2545" s="765"/>
      <c r="F2545" s="765"/>
      <c r="G2545" s="765"/>
    </row>
    <row r="2546" spans="1:7" ht="15">
      <c r="A2546" s="765"/>
      <c r="B2546" s="765"/>
      <c r="C2546" s="765"/>
      <c r="D2546" s="765"/>
      <c r="E2546" s="765"/>
      <c r="F2546" s="765"/>
      <c r="G2546" s="765"/>
    </row>
    <row r="2547" spans="1:7" ht="15">
      <c r="A2547" s="765"/>
      <c r="B2547" s="765"/>
      <c r="C2547" s="765"/>
      <c r="D2547" s="765"/>
      <c r="E2547" s="765"/>
      <c r="F2547" s="765"/>
      <c r="G2547" s="765"/>
    </row>
    <row r="2548" spans="1:7" ht="15">
      <c r="A2548" s="765"/>
      <c r="B2548" s="765"/>
      <c r="C2548" s="765"/>
      <c r="D2548" s="765"/>
      <c r="E2548" s="765"/>
      <c r="F2548" s="765"/>
      <c r="G2548" s="765"/>
    </row>
    <row r="2549" spans="1:7" ht="15">
      <c r="A2549" s="765"/>
      <c r="B2549" s="765"/>
      <c r="C2549" s="765"/>
      <c r="D2549" s="765"/>
      <c r="E2549" s="765"/>
      <c r="F2549" s="765"/>
      <c r="G2549" s="765"/>
    </row>
    <row r="2550" spans="1:7" ht="15">
      <c r="A2550" s="765"/>
      <c r="B2550" s="765"/>
      <c r="C2550" s="765"/>
      <c r="D2550" s="765"/>
      <c r="E2550" s="765"/>
      <c r="F2550" s="765"/>
      <c r="G2550" s="765"/>
    </row>
    <row r="2551" spans="1:7" ht="15">
      <c r="A2551" s="765"/>
      <c r="B2551" s="765"/>
      <c r="C2551" s="765"/>
      <c r="D2551" s="765"/>
      <c r="E2551" s="765"/>
      <c r="F2551" s="765"/>
      <c r="G2551" s="765"/>
    </row>
    <row r="2552" spans="1:7" ht="15">
      <c r="A2552" s="765"/>
      <c r="B2552" s="765"/>
      <c r="C2552" s="765"/>
      <c r="D2552" s="765"/>
      <c r="E2552" s="765"/>
      <c r="F2552" s="765"/>
      <c r="G2552" s="765"/>
    </row>
    <row r="2553" spans="1:7" ht="15">
      <c r="A2553" s="765"/>
      <c r="B2553" s="765"/>
      <c r="C2553" s="765"/>
      <c r="D2553" s="765"/>
      <c r="E2553" s="765"/>
      <c r="F2553" s="765"/>
      <c r="G2553" s="765"/>
    </row>
    <row r="2554" spans="1:7" ht="15">
      <c r="A2554" s="765"/>
      <c r="B2554" s="765"/>
      <c r="C2554" s="765"/>
      <c r="D2554" s="765"/>
      <c r="E2554" s="765"/>
      <c r="F2554" s="765"/>
      <c r="G2554" s="765"/>
    </row>
    <row r="2555" spans="1:7" ht="15">
      <c r="A2555" s="765"/>
      <c r="B2555" s="765"/>
      <c r="C2555" s="765"/>
      <c r="D2555" s="765"/>
      <c r="E2555" s="765"/>
      <c r="F2555" s="765"/>
      <c r="G2555" s="765"/>
    </row>
    <row r="2556" spans="1:7" ht="15">
      <c r="A2556" s="765"/>
      <c r="B2556" s="765"/>
      <c r="C2556" s="765"/>
      <c r="D2556" s="765"/>
      <c r="E2556" s="765"/>
      <c r="F2556" s="765"/>
      <c r="G2556" s="765"/>
    </row>
    <row r="2557" spans="1:7" ht="15">
      <c r="A2557" s="765"/>
      <c r="B2557" s="765"/>
      <c r="C2557" s="765"/>
      <c r="D2557" s="765"/>
      <c r="E2557" s="765"/>
      <c r="F2557" s="765"/>
      <c r="G2557" s="765"/>
    </row>
    <row r="2558" spans="1:7" ht="15">
      <c r="A2558" s="765"/>
      <c r="B2558" s="765"/>
      <c r="C2558" s="765"/>
      <c r="D2558" s="765"/>
      <c r="E2558" s="765"/>
      <c r="F2558" s="765"/>
      <c r="G2558" s="765"/>
    </row>
    <row r="2559" spans="1:7" ht="15">
      <c r="A2559" s="765"/>
      <c r="B2559" s="765"/>
      <c r="C2559" s="765"/>
      <c r="D2559" s="765"/>
      <c r="E2559" s="765"/>
      <c r="F2559" s="765"/>
      <c r="G2559" s="765"/>
    </row>
    <row r="2560" spans="1:7" ht="15">
      <c r="A2560" s="765"/>
      <c r="B2560" s="765"/>
      <c r="C2560" s="765"/>
      <c r="D2560" s="765"/>
      <c r="E2560" s="765"/>
      <c r="F2560" s="765"/>
      <c r="G2560" s="765"/>
    </row>
    <row r="2561" spans="1:7" ht="15">
      <c r="A2561" s="765"/>
      <c r="B2561" s="765"/>
      <c r="C2561" s="765"/>
      <c r="D2561" s="765"/>
      <c r="E2561" s="765"/>
      <c r="F2561" s="765"/>
      <c r="G2561" s="765"/>
    </row>
    <row r="2562" spans="1:7" ht="15">
      <c r="A2562" s="765"/>
      <c r="B2562" s="765"/>
      <c r="C2562" s="765"/>
      <c r="D2562" s="765"/>
      <c r="E2562" s="765"/>
      <c r="F2562" s="765"/>
      <c r="G2562" s="765"/>
    </row>
    <row r="2563" spans="1:7" ht="15">
      <c r="A2563" s="765"/>
      <c r="B2563" s="765"/>
      <c r="C2563" s="765"/>
      <c r="D2563" s="765"/>
      <c r="E2563" s="765"/>
      <c r="F2563" s="765"/>
      <c r="G2563" s="765"/>
    </row>
    <row r="2564" spans="1:7" ht="15">
      <c r="A2564" s="765"/>
      <c r="B2564" s="765"/>
      <c r="C2564" s="765"/>
      <c r="D2564" s="765"/>
      <c r="E2564" s="765"/>
      <c r="F2564" s="765"/>
      <c r="G2564" s="765"/>
    </row>
    <row r="2565" spans="1:7" ht="15">
      <c r="A2565" s="765"/>
      <c r="B2565" s="765"/>
      <c r="C2565" s="765"/>
      <c r="D2565" s="765"/>
      <c r="E2565" s="765"/>
      <c r="F2565" s="765"/>
      <c r="G2565" s="765"/>
    </row>
    <row r="2566" spans="1:7" ht="15">
      <c r="A2566" s="765"/>
      <c r="B2566" s="765"/>
      <c r="C2566" s="765"/>
      <c r="D2566" s="765"/>
      <c r="E2566" s="765"/>
      <c r="F2566" s="765"/>
      <c r="G2566" s="765"/>
    </row>
    <row r="2567" spans="1:7" ht="15">
      <c r="A2567" s="765"/>
      <c r="B2567" s="765"/>
      <c r="C2567" s="765"/>
      <c r="D2567" s="765"/>
      <c r="E2567" s="765"/>
      <c r="F2567" s="765"/>
      <c r="G2567" s="765"/>
    </row>
    <row r="2568" spans="1:7" ht="15">
      <c r="A2568" s="765"/>
      <c r="B2568" s="765"/>
      <c r="C2568" s="765"/>
      <c r="D2568" s="765"/>
      <c r="E2568" s="765"/>
      <c r="F2568" s="765"/>
      <c r="G2568" s="765"/>
    </row>
    <row r="2569" spans="1:7" ht="15">
      <c r="A2569" s="765"/>
      <c r="B2569" s="765"/>
      <c r="C2569" s="765"/>
      <c r="D2569" s="765"/>
      <c r="E2569" s="765"/>
      <c r="F2569" s="765"/>
      <c r="G2569" s="765"/>
    </row>
    <row r="2570" spans="1:7" ht="15">
      <c r="A2570" s="765"/>
      <c r="B2570" s="765"/>
      <c r="C2570" s="765"/>
      <c r="D2570" s="765"/>
      <c r="E2570" s="765"/>
      <c r="F2570" s="765"/>
      <c r="G2570" s="765"/>
    </row>
    <row r="2571" spans="1:7" ht="15">
      <c r="A2571" s="765"/>
      <c r="B2571" s="765"/>
      <c r="C2571" s="765"/>
      <c r="D2571" s="765"/>
      <c r="E2571" s="765"/>
      <c r="F2571" s="765"/>
      <c r="G2571" s="765"/>
    </row>
    <row r="2572" spans="1:7" ht="15">
      <c r="A2572" s="765"/>
      <c r="B2572" s="765"/>
      <c r="C2572" s="765"/>
      <c r="D2572" s="765"/>
      <c r="E2572" s="765"/>
      <c r="F2572" s="765"/>
      <c r="G2572" s="765"/>
    </row>
    <row r="2573" spans="1:7" ht="15">
      <c r="A2573" s="765"/>
      <c r="B2573" s="765"/>
      <c r="C2573" s="765"/>
      <c r="D2573" s="765"/>
      <c r="E2573" s="765"/>
      <c r="F2573" s="765"/>
      <c r="G2573" s="765"/>
    </row>
    <row r="2574" spans="1:7" ht="15">
      <c r="A2574" s="765"/>
      <c r="B2574" s="765"/>
      <c r="C2574" s="765"/>
      <c r="D2574" s="765"/>
      <c r="E2574" s="765"/>
      <c r="F2574" s="765"/>
      <c r="G2574" s="765"/>
    </row>
    <row r="2575" spans="1:7" ht="15">
      <c r="A2575" s="765"/>
      <c r="B2575" s="765"/>
      <c r="C2575" s="765"/>
      <c r="D2575" s="765"/>
      <c r="E2575" s="765"/>
      <c r="F2575" s="765"/>
      <c r="G2575" s="765"/>
    </row>
    <row r="2576" spans="1:7" ht="15">
      <c r="A2576" s="765"/>
      <c r="B2576" s="765"/>
      <c r="C2576" s="765"/>
      <c r="D2576" s="765"/>
      <c r="E2576" s="765"/>
      <c r="F2576" s="765"/>
      <c r="G2576" s="765"/>
    </row>
    <row r="2577" spans="1:7" ht="15">
      <c r="A2577" s="765"/>
      <c r="B2577" s="765"/>
      <c r="C2577" s="765"/>
      <c r="D2577" s="765"/>
      <c r="E2577" s="765"/>
      <c r="F2577" s="765"/>
      <c r="G2577" s="765"/>
    </row>
    <row r="2578" spans="1:7" ht="15">
      <c r="A2578" s="765"/>
      <c r="B2578" s="765"/>
      <c r="C2578" s="765"/>
      <c r="D2578" s="765"/>
      <c r="E2578" s="765"/>
      <c r="F2578" s="765"/>
      <c r="G2578" s="765"/>
    </row>
    <row r="2579" spans="1:7" ht="15">
      <c r="A2579" s="765"/>
      <c r="B2579" s="765"/>
      <c r="C2579" s="765"/>
      <c r="D2579" s="765"/>
      <c r="E2579" s="765"/>
      <c r="F2579" s="765"/>
      <c r="G2579" s="765"/>
    </row>
    <row r="2580" spans="1:7" ht="15">
      <c r="A2580" s="765"/>
      <c r="B2580" s="765"/>
      <c r="C2580" s="765"/>
      <c r="D2580" s="765"/>
      <c r="E2580" s="765"/>
      <c r="F2580" s="765"/>
      <c r="G2580" s="765"/>
    </row>
    <row r="2581" spans="1:7" ht="15">
      <c r="A2581" s="765"/>
      <c r="B2581" s="765"/>
      <c r="C2581" s="765"/>
      <c r="D2581" s="765"/>
      <c r="E2581" s="765"/>
      <c r="F2581" s="765"/>
      <c r="G2581" s="765"/>
    </row>
    <row r="2582" spans="1:7" ht="15">
      <c r="A2582" s="765"/>
      <c r="B2582" s="765"/>
      <c r="C2582" s="765"/>
      <c r="D2582" s="765"/>
      <c r="E2582" s="765"/>
      <c r="F2582" s="765"/>
      <c r="G2582" s="765"/>
    </row>
    <row r="2583" spans="1:7" ht="15">
      <c r="A2583" s="765"/>
      <c r="B2583" s="765"/>
      <c r="C2583" s="765"/>
      <c r="D2583" s="765"/>
      <c r="E2583" s="765"/>
      <c r="F2583" s="765"/>
      <c r="G2583" s="765"/>
    </row>
    <row r="2584" spans="1:7" ht="15">
      <c r="A2584" s="765"/>
      <c r="B2584" s="765"/>
      <c r="C2584" s="765"/>
      <c r="D2584" s="765"/>
      <c r="E2584" s="765"/>
      <c r="F2584" s="765"/>
      <c r="G2584" s="765"/>
    </row>
    <row r="2585" spans="1:7" ht="15">
      <c r="A2585" s="765"/>
      <c r="B2585" s="765"/>
      <c r="C2585" s="765"/>
      <c r="D2585" s="765"/>
      <c r="E2585" s="765"/>
      <c r="F2585" s="765"/>
      <c r="G2585" s="765"/>
    </row>
    <row r="2586" spans="1:7" ht="15">
      <c r="A2586" s="765"/>
      <c r="B2586" s="765"/>
      <c r="C2586" s="765"/>
      <c r="D2586" s="765"/>
      <c r="E2586" s="765"/>
      <c r="F2586" s="765"/>
      <c r="G2586" s="765"/>
    </row>
    <row r="2587" spans="1:7" ht="15">
      <c r="A2587" s="765"/>
      <c r="B2587" s="765"/>
      <c r="C2587" s="765"/>
      <c r="D2587" s="765"/>
      <c r="E2587" s="765"/>
      <c r="F2587" s="765"/>
      <c r="G2587" s="765"/>
    </row>
    <row r="2588" spans="1:7" ht="15">
      <c r="A2588" s="765"/>
      <c r="B2588" s="765"/>
      <c r="C2588" s="765"/>
      <c r="D2588" s="765"/>
      <c r="E2588" s="765"/>
      <c r="F2588" s="765"/>
      <c r="G2588" s="765"/>
    </row>
    <row r="2589" spans="1:7" ht="15">
      <c r="A2589" s="765"/>
      <c r="B2589" s="765"/>
      <c r="C2589" s="765"/>
      <c r="D2589" s="765"/>
      <c r="E2589" s="765"/>
      <c r="F2589" s="765"/>
      <c r="G2589" s="765"/>
    </row>
    <row r="2590" spans="1:7" ht="15">
      <c r="A2590" s="765"/>
      <c r="B2590" s="765"/>
      <c r="C2590" s="765"/>
      <c r="D2590" s="765"/>
      <c r="E2590" s="765"/>
      <c r="F2590" s="765"/>
      <c r="G2590" s="765"/>
    </row>
    <row r="2591" spans="1:7" ht="15">
      <c r="A2591" s="765"/>
      <c r="B2591" s="765"/>
      <c r="C2591" s="765"/>
      <c r="D2591" s="765"/>
      <c r="E2591" s="765"/>
      <c r="F2591" s="765"/>
      <c r="G2591" s="765"/>
    </row>
    <row r="2592" spans="1:7" ht="15">
      <c r="A2592" s="765"/>
      <c r="B2592" s="765"/>
      <c r="C2592" s="765"/>
      <c r="D2592" s="765"/>
      <c r="E2592" s="765"/>
      <c r="F2592" s="765"/>
      <c r="G2592" s="765"/>
    </row>
    <row r="2593" spans="1:7" ht="15">
      <c r="A2593" s="765"/>
      <c r="B2593" s="765"/>
      <c r="C2593" s="765"/>
      <c r="D2593" s="765"/>
      <c r="E2593" s="765"/>
      <c r="F2593" s="765"/>
      <c r="G2593" s="765"/>
    </row>
    <row r="2594" spans="1:7" ht="15">
      <c r="A2594" s="765"/>
      <c r="B2594" s="765"/>
      <c r="C2594" s="765"/>
      <c r="D2594" s="765"/>
      <c r="E2594" s="765"/>
      <c r="F2594" s="765"/>
      <c r="G2594" s="765"/>
    </row>
    <row r="2595" spans="1:7" ht="15">
      <c r="A2595" s="765"/>
      <c r="B2595" s="765"/>
      <c r="C2595" s="765"/>
      <c r="D2595" s="765"/>
      <c r="E2595" s="765"/>
      <c r="F2595" s="765"/>
      <c r="G2595" s="765"/>
    </row>
    <row r="2596" spans="1:7" ht="15">
      <c r="A2596" s="765"/>
      <c r="B2596" s="765"/>
      <c r="C2596" s="765"/>
      <c r="D2596" s="765"/>
      <c r="E2596" s="765"/>
      <c r="F2596" s="765"/>
      <c r="G2596" s="765"/>
    </row>
    <row r="2597" spans="1:7" ht="15">
      <c r="A2597" s="765"/>
      <c r="B2597" s="765"/>
      <c r="C2597" s="765"/>
      <c r="D2597" s="765"/>
      <c r="E2597" s="765"/>
      <c r="F2597" s="765"/>
      <c r="G2597" s="765"/>
    </row>
    <row r="2598" spans="1:7" ht="15">
      <c r="A2598" s="765"/>
      <c r="B2598" s="765"/>
      <c r="C2598" s="765"/>
      <c r="D2598" s="765"/>
      <c r="E2598" s="765"/>
      <c r="F2598" s="765"/>
      <c r="G2598" s="765"/>
    </row>
    <row r="2599" spans="1:7" ht="15">
      <c r="A2599" s="765"/>
      <c r="B2599" s="765"/>
      <c r="C2599" s="765"/>
      <c r="D2599" s="765"/>
      <c r="E2599" s="765"/>
      <c r="F2599" s="765"/>
      <c r="G2599" s="765"/>
    </row>
    <row r="2600" spans="1:7" ht="15">
      <c r="A2600" s="765"/>
      <c r="B2600" s="765"/>
      <c r="C2600" s="765"/>
      <c r="D2600" s="765"/>
      <c r="E2600" s="765"/>
      <c r="F2600" s="765"/>
      <c r="G2600" s="765"/>
    </row>
    <row r="2601" spans="1:7" ht="15">
      <c r="A2601" s="765"/>
      <c r="B2601" s="765"/>
      <c r="C2601" s="765"/>
      <c r="D2601" s="765"/>
      <c r="E2601" s="765"/>
      <c r="F2601" s="765"/>
      <c r="G2601" s="765"/>
    </row>
    <row r="2602" spans="1:7" ht="15">
      <c r="A2602" s="765"/>
      <c r="B2602" s="765"/>
      <c r="C2602" s="765"/>
      <c r="D2602" s="765"/>
      <c r="E2602" s="765"/>
      <c r="F2602" s="765"/>
      <c r="G2602" s="765"/>
    </row>
    <row r="2603" spans="1:7" ht="15">
      <c r="A2603" s="765"/>
      <c r="B2603" s="765"/>
      <c r="C2603" s="765"/>
      <c r="D2603" s="765"/>
      <c r="E2603" s="765"/>
      <c r="F2603" s="765"/>
      <c r="G2603" s="765"/>
    </row>
    <row r="2604" spans="1:7" ht="15">
      <c r="A2604" s="765"/>
      <c r="B2604" s="765"/>
      <c r="C2604" s="765"/>
      <c r="D2604" s="765"/>
      <c r="E2604" s="765"/>
      <c r="F2604" s="765"/>
      <c r="G2604" s="765"/>
    </row>
    <row r="2605" spans="1:7" ht="15">
      <c r="A2605" s="765"/>
      <c r="B2605" s="765"/>
      <c r="C2605" s="765"/>
      <c r="D2605" s="765"/>
      <c r="E2605" s="765"/>
      <c r="F2605" s="765"/>
      <c r="G2605" s="765"/>
    </row>
    <row r="2606" spans="1:7" ht="15">
      <c r="A2606" s="765"/>
      <c r="B2606" s="765"/>
      <c r="C2606" s="765"/>
      <c r="D2606" s="765"/>
      <c r="E2606" s="765"/>
      <c r="F2606" s="765"/>
      <c r="G2606" s="765"/>
    </row>
    <row r="2607" spans="1:7" ht="15">
      <c r="A2607" s="765"/>
      <c r="B2607" s="765"/>
      <c r="C2607" s="765"/>
      <c r="D2607" s="765"/>
      <c r="E2607" s="765"/>
      <c r="F2607" s="765"/>
      <c r="G2607" s="765"/>
    </row>
    <row r="2608" spans="1:7" ht="15">
      <c r="A2608" s="765"/>
      <c r="B2608" s="765"/>
      <c r="C2608" s="765"/>
      <c r="D2608" s="765"/>
      <c r="E2608" s="765"/>
      <c r="F2608" s="765"/>
      <c r="G2608" s="765"/>
    </row>
    <row r="2609" spans="1:7" ht="15">
      <c r="A2609" s="765"/>
      <c r="B2609" s="765"/>
      <c r="C2609" s="765"/>
      <c r="D2609" s="765"/>
      <c r="E2609" s="765"/>
      <c r="F2609" s="765"/>
      <c r="G2609" s="765"/>
    </row>
    <row r="2610" spans="1:7" ht="15">
      <c r="A2610" s="765"/>
      <c r="B2610" s="765"/>
      <c r="C2610" s="765"/>
      <c r="D2610" s="765"/>
      <c r="E2610" s="765"/>
      <c r="F2610" s="765"/>
      <c r="G2610" s="765"/>
    </row>
    <row r="2611" spans="1:7" ht="15">
      <c r="A2611" s="765"/>
      <c r="B2611" s="765"/>
      <c r="C2611" s="765"/>
      <c r="D2611" s="765"/>
      <c r="E2611" s="765"/>
      <c r="F2611" s="765"/>
      <c r="G2611" s="765"/>
    </row>
    <row r="2612" spans="1:7" ht="15">
      <c r="A2612" s="765"/>
      <c r="B2612" s="765"/>
      <c r="C2612" s="765"/>
      <c r="D2612" s="765"/>
      <c r="E2612" s="765"/>
      <c r="F2612" s="765"/>
      <c r="G2612" s="765"/>
    </row>
    <row r="2613" spans="1:7" ht="15">
      <c r="A2613" s="765"/>
      <c r="B2613" s="765"/>
      <c r="C2613" s="765"/>
      <c r="D2613" s="765"/>
      <c r="E2613" s="765"/>
      <c r="F2613" s="765"/>
      <c r="G2613" s="765"/>
    </row>
    <row r="2614" spans="1:7" ht="15">
      <c r="A2614" s="765"/>
      <c r="B2614" s="765"/>
      <c r="C2614" s="765"/>
      <c r="D2614" s="765"/>
      <c r="E2614" s="765"/>
      <c r="F2614" s="765"/>
      <c r="G2614" s="765"/>
    </row>
    <row r="2615" spans="1:7" ht="15">
      <c r="A2615" s="765"/>
      <c r="B2615" s="765"/>
      <c r="C2615" s="765"/>
      <c r="D2615" s="765"/>
      <c r="E2615" s="765"/>
      <c r="F2615" s="765"/>
      <c r="G2615" s="765"/>
    </row>
    <row r="2616" spans="1:7" ht="15">
      <c r="A2616" s="765"/>
      <c r="B2616" s="765"/>
      <c r="C2616" s="765"/>
      <c r="D2616" s="765"/>
      <c r="E2616" s="765"/>
      <c r="F2616" s="765"/>
      <c r="G2616" s="765"/>
    </row>
    <row r="2617" spans="1:7" ht="15">
      <c r="A2617" s="765"/>
      <c r="B2617" s="765"/>
      <c r="C2617" s="765"/>
      <c r="D2617" s="765"/>
      <c r="E2617" s="765"/>
      <c r="F2617" s="765"/>
      <c r="G2617" s="765"/>
    </row>
    <row r="2618" spans="1:7" ht="15">
      <c r="A2618" s="765"/>
      <c r="B2618" s="765"/>
      <c r="C2618" s="765"/>
      <c r="D2618" s="765"/>
      <c r="E2618" s="765"/>
      <c r="F2618" s="765"/>
      <c r="G2618" s="765"/>
    </row>
    <row r="2619" spans="1:7" ht="15">
      <c r="A2619" s="765"/>
      <c r="B2619" s="765"/>
      <c r="C2619" s="765"/>
      <c r="D2619" s="765"/>
      <c r="E2619" s="765"/>
      <c r="F2619" s="765"/>
      <c r="G2619" s="765"/>
    </row>
    <row r="2620" spans="1:7" ht="15">
      <c r="A2620" s="765"/>
      <c r="B2620" s="765"/>
      <c r="C2620" s="765"/>
      <c r="D2620" s="765"/>
      <c r="E2620" s="765"/>
      <c r="F2620" s="765"/>
      <c r="G2620" s="765"/>
    </row>
    <row r="2621" spans="1:7" ht="15">
      <c r="A2621" s="765"/>
      <c r="B2621" s="765"/>
      <c r="C2621" s="765"/>
      <c r="D2621" s="765"/>
      <c r="E2621" s="765"/>
      <c r="F2621" s="765"/>
      <c r="G2621" s="765"/>
    </row>
    <row r="2622" spans="1:7" ht="15">
      <c r="A2622" s="765"/>
      <c r="B2622" s="765"/>
      <c r="C2622" s="765"/>
      <c r="D2622" s="765"/>
      <c r="E2622" s="765"/>
      <c r="F2622" s="765"/>
      <c r="G2622" s="765"/>
    </row>
    <row r="2623" spans="1:7" ht="15">
      <c r="A2623" s="765"/>
      <c r="B2623" s="765"/>
      <c r="C2623" s="765"/>
      <c r="D2623" s="765"/>
      <c r="E2623" s="765"/>
      <c r="F2623" s="765"/>
      <c r="G2623" s="765"/>
    </row>
    <row r="2624" spans="1:7" ht="15">
      <c r="A2624" s="765"/>
      <c r="B2624" s="765"/>
      <c r="C2624" s="765"/>
      <c r="D2624" s="765"/>
      <c r="E2624" s="765"/>
      <c r="F2624" s="765"/>
      <c r="G2624" s="765"/>
    </row>
    <row r="2625" spans="1:7" ht="15">
      <c r="A2625" s="765"/>
      <c r="B2625" s="765"/>
      <c r="C2625" s="765"/>
      <c r="D2625" s="765"/>
      <c r="E2625" s="765"/>
      <c r="F2625" s="765"/>
      <c r="G2625" s="765"/>
    </row>
    <row r="2626" spans="1:7" ht="15">
      <c r="A2626" s="765"/>
      <c r="B2626" s="765"/>
      <c r="C2626" s="765"/>
      <c r="D2626" s="765"/>
      <c r="E2626" s="765"/>
      <c r="F2626" s="765"/>
      <c r="G2626" s="765"/>
    </row>
    <row r="2627" spans="1:7" ht="15">
      <c r="A2627" s="765"/>
      <c r="B2627" s="765"/>
      <c r="C2627" s="765"/>
      <c r="D2627" s="765"/>
      <c r="E2627" s="765"/>
      <c r="F2627" s="765"/>
      <c r="G2627" s="765"/>
    </row>
    <row r="2628" spans="1:7" ht="15">
      <c r="A2628" s="765"/>
      <c r="B2628" s="765"/>
      <c r="C2628" s="765"/>
      <c r="D2628" s="765"/>
      <c r="E2628" s="765"/>
      <c r="F2628" s="765"/>
      <c r="G2628" s="765"/>
    </row>
    <row r="2629" spans="1:7" ht="15">
      <c r="A2629" s="765"/>
      <c r="B2629" s="765"/>
      <c r="C2629" s="765"/>
      <c r="D2629" s="765"/>
      <c r="E2629" s="765"/>
      <c r="F2629" s="765"/>
      <c r="G2629" s="765"/>
    </row>
    <row r="2630" spans="1:7" ht="15">
      <c r="A2630" s="765"/>
      <c r="B2630" s="765"/>
      <c r="C2630" s="765"/>
      <c r="D2630" s="765"/>
      <c r="E2630" s="765"/>
      <c r="F2630" s="765"/>
      <c r="G2630" s="765"/>
    </row>
    <row r="2631" spans="1:7" ht="15">
      <c r="A2631" s="765"/>
      <c r="B2631" s="765"/>
      <c r="C2631" s="765"/>
      <c r="D2631" s="765"/>
      <c r="E2631" s="765"/>
      <c r="F2631" s="765"/>
      <c r="G2631" s="765"/>
    </row>
    <row r="2632" spans="1:7" ht="15">
      <c r="A2632" s="765"/>
      <c r="B2632" s="765"/>
      <c r="C2632" s="765"/>
      <c r="D2632" s="765"/>
      <c r="E2632" s="765"/>
      <c r="F2632" s="765"/>
      <c r="G2632" s="765"/>
    </row>
    <row r="2633" spans="1:7" ht="15">
      <c r="A2633" s="765"/>
      <c r="B2633" s="765"/>
      <c r="C2633" s="765"/>
      <c r="D2633" s="765"/>
      <c r="E2633" s="765"/>
      <c r="F2633" s="765"/>
      <c r="G2633" s="765"/>
    </row>
    <row r="2634" spans="1:7" ht="15">
      <c r="A2634" s="765"/>
      <c r="B2634" s="765"/>
      <c r="C2634" s="765"/>
      <c r="D2634" s="765"/>
      <c r="E2634" s="765"/>
      <c r="F2634" s="765"/>
      <c r="G2634" s="765"/>
    </row>
    <row r="2635" spans="1:7" ht="15">
      <c r="A2635" s="765"/>
      <c r="B2635" s="765"/>
      <c r="C2635" s="765"/>
      <c r="D2635" s="765"/>
      <c r="E2635" s="765"/>
      <c r="F2635" s="765"/>
      <c r="G2635" s="765"/>
    </row>
    <row r="2636" spans="1:7" ht="15">
      <c r="A2636" s="765"/>
      <c r="B2636" s="765"/>
      <c r="C2636" s="765"/>
      <c r="D2636" s="765"/>
      <c r="E2636" s="765"/>
      <c r="F2636" s="765"/>
      <c r="G2636" s="765"/>
    </row>
    <row r="2637" spans="1:7" ht="15">
      <c r="A2637" s="765"/>
      <c r="B2637" s="765"/>
      <c r="C2637" s="765"/>
      <c r="D2637" s="765"/>
      <c r="E2637" s="765"/>
      <c r="F2637" s="765"/>
      <c r="G2637" s="765"/>
    </row>
    <row r="2638" spans="1:7" ht="15">
      <c r="A2638" s="765"/>
      <c r="B2638" s="765"/>
      <c r="C2638" s="765"/>
      <c r="D2638" s="765"/>
      <c r="E2638" s="765"/>
      <c r="F2638" s="765"/>
      <c r="G2638" s="765"/>
    </row>
    <row r="2639" spans="1:7" ht="15">
      <c r="A2639" s="765"/>
      <c r="B2639" s="765"/>
      <c r="C2639" s="765"/>
      <c r="D2639" s="765"/>
      <c r="E2639" s="765"/>
      <c r="F2639" s="765"/>
      <c r="G2639" s="765"/>
    </row>
    <row r="2640" spans="1:7" ht="15">
      <c r="A2640" s="765"/>
      <c r="B2640" s="765"/>
      <c r="C2640" s="765"/>
      <c r="D2640" s="765"/>
      <c r="E2640" s="765"/>
      <c r="F2640" s="765"/>
      <c r="G2640" s="765"/>
    </row>
    <row r="2641" spans="1:7" ht="15">
      <c r="A2641" s="765"/>
      <c r="B2641" s="765"/>
      <c r="C2641" s="765"/>
      <c r="D2641" s="765"/>
      <c r="E2641" s="765"/>
      <c r="F2641" s="765"/>
      <c r="G2641" s="765"/>
    </row>
    <row r="2642" spans="1:7" ht="15">
      <c r="A2642" s="765"/>
      <c r="B2642" s="765"/>
      <c r="C2642" s="765"/>
      <c r="D2642" s="765"/>
      <c r="E2642" s="765"/>
      <c r="F2642" s="765"/>
      <c r="G2642" s="765"/>
    </row>
    <row r="2643" spans="1:7" ht="15">
      <c r="A2643" s="765"/>
      <c r="B2643" s="765"/>
      <c r="C2643" s="765"/>
      <c r="D2643" s="765"/>
      <c r="E2643" s="765"/>
      <c r="F2643" s="765"/>
      <c r="G2643" s="765"/>
    </row>
    <row r="2644" spans="1:7" ht="15">
      <c r="A2644" s="765"/>
      <c r="B2644" s="765"/>
      <c r="C2644" s="765"/>
      <c r="D2644" s="765"/>
      <c r="E2644" s="765"/>
      <c r="F2644" s="765"/>
      <c r="G2644" s="765"/>
    </row>
    <row r="2645" spans="1:7" ht="15">
      <c r="A2645" s="765"/>
      <c r="B2645" s="765"/>
      <c r="C2645" s="765"/>
      <c r="D2645" s="765"/>
      <c r="E2645" s="765"/>
      <c r="F2645" s="765"/>
      <c r="G2645" s="765"/>
    </row>
    <row r="2646" spans="1:7" ht="15">
      <c r="A2646" s="765"/>
      <c r="B2646" s="765"/>
      <c r="C2646" s="765"/>
      <c r="D2646" s="765"/>
      <c r="E2646" s="765"/>
      <c r="F2646" s="765"/>
      <c r="G2646" s="765"/>
    </row>
    <row r="2647" spans="1:7" ht="15">
      <c r="A2647" s="765"/>
      <c r="B2647" s="765"/>
      <c r="C2647" s="765"/>
      <c r="D2647" s="765"/>
      <c r="E2647" s="765"/>
      <c r="F2647" s="765"/>
      <c r="G2647" s="765"/>
    </row>
    <row r="2648" spans="1:7" ht="15">
      <c r="A2648" s="765"/>
      <c r="B2648" s="765"/>
      <c r="C2648" s="765"/>
      <c r="D2648" s="765"/>
      <c r="E2648" s="765"/>
      <c r="F2648" s="765"/>
      <c r="G2648" s="765"/>
    </row>
    <row r="2649" spans="1:7" ht="15">
      <c r="A2649" s="765"/>
      <c r="B2649" s="765"/>
      <c r="C2649" s="765"/>
      <c r="D2649" s="765"/>
      <c r="E2649" s="765"/>
      <c r="F2649" s="765"/>
      <c r="G2649" s="765"/>
    </row>
    <row r="2650" spans="1:7" ht="15">
      <c r="A2650" s="765"/>
      <c r="B2650" s="765"/>
      <c r="C2650" s="765"/>
      <c r="D2650" s="765"/>
      <c r="E2650" s="765"/>
      <c r="F2650" s="765"/>
      <c r="G2650" s="765"/>
    </row>
    <row r="2651" spans="1:7" ht="15">
      <c r="A2651" s="765"/>
      <c r="B2651" s="765"/>
      <c r="C2651" s="765"/>
      <c r="D2651" s="765"/>
      <c r="E2651" s="765"/>
      <c r="F2651" s="765"/>
      <c r="G2651" s="765"/>
    </row>
    <row r="2652" spans="1:7" ht="15">
      <c r="A2652" s="765"/>
      <c r="B2652" s="765"/>
      <c r="C2652" s="765"/>
      <c r="D2652" s="765"/>
      <c r="E2652" s="765"/>
      <c r="F2652" s="765"/>
      <c r="G2652" s="765"/>
    </row>
    <row r="2653" spans="1:7" ht="15">
      <c r="A2653" s="765"/>
      <c r="B2653" s="765"/>
      <c r="C2653" s="765"/>
      <c r="D2653" s="765"/>
      <c r="E2653" s="765"/>
      <c r="F2653" s="765"/>
      <c r="G2653" s="765"/>
    </row>
    <row r="2654" spans="1:7" ht="15">
      <c r="A2654" s="765"/>
      <c r="B2654" s="765"/>
      <c r="C2654" s="765"/>
      <c r="D2654" s="765"/>
      <c r="E2654" s="765"/>
      <c r="F2654" s="765"/>
      <c r="G2654" s="765"/>
    </row>
    <row r="2655" spans="1:7" ht="15">
      <c r="A2655" s="765"/>
      <c r="B2655" s="765"/>
      <c r="C2655" s="765"/>
      <c r="D2655" s="765"/>
      <c r="E2655" s="765"/>
      <c r="F2655" s="765"/>
      <c r="G2655" s="765"/>
    </row>
    <row r="2656" spans="1:7" ht="15">
      <c r="A2656" s="765"/>
      <c r="B2656" s="765"/>
      <c r="C2656" s="765"/>
      <c r="D2656" s="765"/>
      <c r="E2656" s="765"/>
      <c r="F2656" s="765"/>
      <c r="G2656" s="765"/>
    </row>
    <row r="2657" spans="1:7" ht="15">
      <c r="A2657" s="765"/>
      <c r="B2657" s="765"/>
      <c r="C2657" s="765"/>
      <c r="D2657" s="765"/>
      <c r="E2657" s="765"/>
      <c r="F2657" s="765"/>
      <c r="G2657" s="765"/>
    </row>
    <row r="2658" spans="1:7" ht="15">
      <c r="A2658" s="765"/>
      <c r="B2658" s="765"/>
      <c r="C2658" s="765"/>
      <c r="D2658" s="765"/>
      <c r="E2658" s="765"/>
      <c r="F2658" s="765"/>
      <c r="G2658" s="765"/>
    </row>
    <row r="2659" spans="1:7" ht="15">
      <c r="A2659" s="765"/>
      <c r="B2659" s="765"/>
      <c r="C2659" s="765"/>
      <c r="D2659" s="765"/>
      <c r="E2659" s="765"/>
      <c r="F2659" s="765"/>
      <c r="G2659" s="765"/>
    </row>
    <row r="2660" spans="1:7" ht="15">
      <c r="A2660" s="765"/>
      <c r="B2660" s="765"/>
      <c r="C2660" s="765"/>
      <c r="D2660" s="765"/>
      <c r="E2660" s="765"/>
      <c r="F2660" s="765"/>
      <c r="G2660" s="765"/>
    </row>
    <row r="2661" spans="1:7" ht="15">
      <c r="A2661" s="765"/>
      <c r="B2661" s="765"/>
      <c r="C2661" s="765"/>
      <c r="D2661" s="765"/>
      <c r="E2661" s="765"/>
      <c r="F2661" s="765"/>
      <c r="G2661" s="765"/>
    </row>
    <row r="2662" spans="1:7" ht="15">
      <c r="A2662" s="765"/>
      <c r="B2662" s="765"/>
      <c r="C2662" s="765"/>
      <c r="D2662" s="765"/>
      <c r="E2662" s="765"/>
      <c r="F2662" s="765"/>
      <c r="G2662" s="765"/>
    </row>
    <row r="2663" spans="1:7" ht="15">
      <c r="A2663" s="765"/>
      <c r="B2663" s="765"/>
      <c r="C2663" s="765"/>
      <c r="D2663" s="765"/>
      <c r="E2663" s="765"/>
      <c r="F2663" s="765"/>
      <c r="G2663" s="765"/>
    </row>
    <row r="2664" spans="1:7" ht="15">
      <c r="A2664" s="765"/>
      <c r="B2664" s="765"/>
      <c r="C2664" s="765"/>
      <c r="D2664" s="765"/>
      <c r="E2664" s="765"/>
      <c r="F2664" s="765"/>
      <c r="G2664" s="765"/>
    </row>
    <row r="2665" spans="1:7" ht="15">
      <c r="A2665" s="765"/>
      <c r="B2665" s="765"/>
      <c r="C2665" s="765"/>
      <c r="D2665" s="765"/>
      <c r="E2665" s="765"/>
      <c r="F2665" s="765"/>
      <c r="G2665" s="765"/>
    </row>
    <row r="2666" spans="1:7" ht="15">
      <c r="A2666" s="765"/>
      <c r="B2666" s="765"/>
      <c r="C2666" s="765"/>
      <c r="D2666" s="765"/>
      <c r="E2666" s="765"/>
      <c r="F2666" s="765"/>
      <c r="G2666" s="765"/>
    </row>
    <row r="2667" spans="1:7" ht="15">
      <c r="A2667" s="765"/>
      <c r="B2667" s="765"/>
      <c r="C2667" s="765"/>
      <c r="D2667" s="765"/>
      <c r="E2667" s="765"/>
      <c r="F2667" s="765"/>
      <c r="G2667" s="765"/>
    </row>
    <row r="2668" spans="1:7" ht="15">
      <c r="A2668" s="765"/>
      <c r="B2668" s="765"/>
      <c r="C2668" s="765"/>
      <c r="D2668" s="765"/>
      <c r="E2668" s="765"/>
      <c r="F2668" s="765"/>
      <c r="G2668" s="765"/>
    </row>
    <row r="2669" spans="1:7" ht="15">
      <c r="A2669" s="765"/>
      <c r="B2669" s="765"/>
      <c r="C2669" s="765"/>
      <c r="D2669" s="765"/>
      <c r="E2669" s="765"/>
      <c r="F2669" s="765"/>
      <c r="G2669" s="765"/>
    </row>
    <row r="2670" spans="1:7" ht="15">
      <c r="A2670" s="765"/>
      <c r="B2670" s="765"/>
      <c r="C2670" s="765"/>
      <c r="D2670" s="765"/>
      <c r="E2670" s="765"/>
      <c r="F2670" s="765"/>
      <c r="G2670" s="765"/>
    </row>
    <row r="2671" spans="1:7" ht="15">
      <c r="A2671" s="765"/>
      <c r="B2671" s="765"/>
      <c r="C2671" s="765"/>
      <c r="D2671" s="765"/>
      <c r="E2671" s="765"/>
      <c r="F2671" s="765"/>
      <c r="G2671" s="765"/>
    </row>
    <row r="2672" spans="1:7" ht="15">
      <c r="A2672" s="765"/>
      <c r="B2672" s="765"/>
      <c r="C2672" s="765"/>
      <c r="D2672" s="765"/>
      <c r="E2672" s="765"/>
      <c r="F2672" s="765"/>
      <c r="G2672" s="765"/>
    </row>
    <row r="2673" spans="1:7" ht="15">
      <c r="A2673" s="765"/>
      <c r="B2673" s="765"/>
      <c r="C2673" s="765"/>
      <c r="D2673" s="765"/>
      <c r="E2673" s="765"/>
      <c r="F2673" s="765"/>
      <c r="G2673" s="765"/>
    </row>
    <row r="2674" spans="1:7" ht="15">
      <c r="A2674" s="765"/>
      <c r="B2674" s="765"/>
      <c r="C2674" s="765"/>
      <c r="D2674" s="765"/>
      <c r="E2674" s="765"/>
      <c r="F2674" s="765"/>
      <c r="G2674" s="765"/>
    </row>
    <row r="2675" spans="1:7" ht="15">
      <c r="A2675" s="765"/>
      <c r="B2675" s="765"/>
      <c r="C2675" s="765"/>
      <c r="D2675" s="765"/>
      <c r="E2675" s="765"/>
      <c r="F2675" s="765"/>
      <c r="G2675" s="765"/>
    </row>
    <row r="2676" spans="1:7" ht="15">
      <c r="A2676" s="765"/>
      <c r="B2676" s="765"/>
      <c r="C2676" s="765"/>
      <c r="D2676" s="765"/>
      <c r="E2676" s="765"/>
      <c r="F2676" s="765"/>
      <c r="G2676" s="765"/>
    </row>
    <row r="2677" spans="1:7" ht="15">
      <c r="A2677" s="765"/>
      <c r="B2677" s="765"/>
      <c r="C2677" s="765"/>
      <c r="D2677" s="765"/>
      <c r="E2677" s="765"/>
      <c r="F2677" s="765"/>
      <c r="G2677" s="765"/>
    </row>
    <row r="2678" spans="1:7" ht="15">
      <c r="A2678" s="765"/>
      <c r="B2678" s="765"/>
      <c r="C2678" s="765"/>
      <c r="D2678" s="765"/>
      <c r="E2678" s="765"/>
      <c r="F2678" s="765"/>
      <c r="G2678" s="765"/>
    </row>
    <row r="2679" spans="1:7" ht="15">
      <c r="A2679" s="765"/>
      <c r="B2679" s="765"/>
      <c r="C2679" s="765"/>
      <c r="D2679" s="765"/>
      <c r="E2679" s="765"/>
      <c r="F2679" s="765"/>
      <c r="G2679" s="765"/>
    </row>
    <row r="2680" spans="1:7" ht="15">
      <c r="A2680" s="765"/>
      <c r="B2680" s="765"/>
      <c r="C2680" s="765"/>
      <c r="D2680" s="765"/>
      <c r="E2680" s="765"/>
      <c r="F2680" s="765"/>
      <c r="G2680" s="765"/>
    </row>
    <row r="2681" spans="1:7" ht="15">
      <c r="A2681" s="765"/>
      <c r="B2681" s="765"/>
      <c r="C2681" s="765"/>
      <c r="D2681" s="765"/>
      <c r="E2681" s="765"/>
      <c r="F2681" s="765"/>
      <c r="G2681" s="765"/>
    </row>
    <row r="2682" spans="1:7" ht="15">
      <c r="A2682" s="765"/>
      <c r="B2682" s="765"/>
      <c r="C2682" s="765"/>
      <c r="D2682" s="765"/>
      <c r="E2682" s="765"/>
      <c r="F2682" s="765"/>
      <c r="G2682" s="765"/>
    </row>
    <row r="2683" spans="1:7" ht="15">
      <c r="A2683" s="765"/>
      <c r="B2683" s="765"/>
      <c r="C2683" s="765"/>
      <c r="D2683" s="765"/>
      <c r="E2683" s="765"/>
      <c r="F2683" s="765"/>
      <c r="G2683" s="765"/>
    </row>
    <row r="2684" spans="1:7" ht="15">
      <c r="A2684" s="765"/>
      <c r="B2684" s="765"/>
      <c r="C2684" s="765"/>
      <c r="D2684" s="765"/>
      <c r="E2684" s="765"/>
      <c r="F2684" s="765"/>
      <c r="G2684" s="765"/>
    </row>
    <row r="2685" spans="1:7" ht="15">
      <c r="A2685" s="765"/>
      <c r="B2685" s="765"/>
      <c r="C2685" s="765"/>
      <c r="D2685" s="765"/>
      <c r="E2685" s="765"/>
      <c r="F2685" s="765"/>
      <c r="G2685" s="765"/>
    </row>
    <row r="2686" spans="1:7" ht="15">
      <c r="A2686" s="765"/>
      <c r="B2686" s="765"/>
      <c r="C2686" s="765"/>
      <c r="D2686" s="765"/>
      <c r="E2686" s="765"/>
      <c r="F2686" s="765"/>
      <c r="G2686" s="765"/>
    </row>
    <row r="2687" spans="1:7" ht="15">
      <c r="A2687" s="765"/>
      <c r="B2687" s="765"/>
      <c r="C2687" s="765"/>
      <c r="D2687" s="765"/>
      <c r="E2687" s="765"/>
      <c r="F2687" s="765"/>
      <c r="G2687" s="765"/>
    </row>
    <row r="2688" spans="1:7" ht="15">
      <c r="A2688" s="765"/>
      <c r="B2688" s="765"/>
      <c r="C2688" s="765"/>
      <c r="D2688" s="765"/>
      <c r="E2688" s="765"/>
      <c r="F2688" s="765"/>
      <c r="G2688" s="765"/>
    </row>
    <row r="2689" spans="1:7" ht="15">
      <c r="A2689" s="765"/>
      <c r="B2689" s="765"/>
      <c r="C2689" s="765"/>
      <c r="D2689" s="765"/>
      <c r="E2689" s="765"/>
      <c r="F2689" s="765"/>
      <c r="G2689" s="765"/>
    </row>
    <row r="2690" spans="1:7" ht="15">
      <c r="A2690" s="765"/>
      <c r="B2690" s="765"/>
      <c r="C2690" s="765"/>
      <c r="D2690" s="765"/>
      <c r="E2690" s="765"/>
      <c r="F2690" s="765"/>
      <c r="G2690" s="765"/>
    </row>
    <row r="2691" spans="1:7" ht="15">
      <c r="A2691" s="765"/>
      <c r="B2691" s="765"/>
      <c r="C2691" s="765"/>
      <c r="D2691" s="765"/>
      <c r="E2691" s="765"/>
      <c r="F2691" s="765"/>
      <c r="G2691" s="765"/>
    </row>
    <row r="2692" spans="1:7" ht="15">
      <c r="A2692" s="765"/>
      <c r="B2692" s="765"/>
      <c r="C2692" s="765"/>
      <c r="D2692" s="765"/>
      <c r="E2692" s="765"/>
      <c r="F2692" s="765"/>
      <c r="G2692" s="765"/>
    </row>
    <row r="2693" spans="1:7" ht="15">
      <c r="A2693" s="765"/>
      <c r="B2693" s="765"/>
      <c r="C2693" s="765"/>
      <c r="D2693" s="765"/>
      <c r="E2693" s="765"/>
      <c r="F2693" s="765"/>
      <c r="G2693" s="765"/>
    </row>
    <row r="2694" spans="1:7" ht="15">
      <c r="A2694" s="765"/>
      <c r="B2694" s="765"/>
      <c r="C2694" s="765"/>
      <c r="D2694" s="765"/>
      <c r="E2694" s="765"/>
      <c r="F2694" s="765"/>
      <c r="G2694" s="765"/>
    </row>
    <row r="2695" spans="1:7" ht="15">
      <c r="A2695" s="765"/>
      <c r="B2695" s="765"/>
      <c r="C2695" s="765"/>
      <c r="D2695" s="765"/>
      <c r="E2695" s="765"/>
      <c r="F2695" s="765"/>
      <c r="G2695" s="765"/>
    </row>
    <row r="2696" spans="1:7" ht="15">
      <c r="A2696" s="765"/>
      <c r="B2696" s="765"/>
      <c r="C2696" s="765"/>
      <c r="D2696" s="765"/>
      <c r="E2696" s="765"/>
      <c r="F2696" s="765"/>
      <c r="G2696" s="765"/>
    </row>
    <row r="2697" spans="1:7" ht="15">
      <c r="A2697" s="765"/>
      <c r="B2697" s="765"/>
      <c r="C2697" s="765"/>
      <c r="D2697" s="765"/>
      <c r="E2697" s="765"/>
      <c r="F2697" s="765"/>
      <c r="G2697" s="765"/>
    </row>
    <row r="2698" spans="1:7" ht="15">
      <c r="A2698" s="765"/>
      <c r="B2698" s="765"/>
      <c r="C2698" s="765"/>
      <c r="D2698" s="765"/>
      <c r="E2698" s="765"/>
      <c r="F2698" s="765"/>
      <c r="G2698" s="765"/>
    </row>
    <row r="2699" spans="1:7" ht="15">
      <c r="A2699" s="765"/>
      <c r="B2699" s="765"/>
      <c r="C2699" s="765"/>
      <c r="D2699" s="765"/>
      <c r="E2699" s="765"/>
      <c r="F2699" s="765"/>
      <c r="G2699" s="765"/>
    </row>
    <row r="2700" spans="1:7" ht="15">
      <c r="A2700" s="765"/>
      <c r="B2700" s="765"/>
      <c r="C2700" s="765"/>
      <c r="D2700" s="765"/>
      <c r="E2700" s="765"/>
      <c r="F2700" s="765"/>
      <c r="G2700" s="765"/>
    </row>
    <row r="2701" spans="1:7" ht="15">
      <c r="A2701" s="765"/>
      <c r="B2701" s="765"/>
      <c r="C2701" s="765"/>
      <c r="D2701" s="765"/>
      <c r="E2701" s="765"/>
      <c r="F2701" s="765"/>
      <c r="G2701" s="7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39997558519241921"/>
  </sheetPr>
  <dimension ref="A1:B1038364"/>
  <sheetViews>
    <sheetView zoomScaleNormal="60" zoomScaleSheetLayoutView="100" workbookViewId="0">
      <selection activeCell="B13" sqref="B13"/>
    </sheetView>
  </sheetViews>
  <sheetFormatPr defaultRowHeight="13.5"/>
  <cols>
    <col min="1" max="1" width="41.75" customWidth="1"/>
    <col min="2" max="2" width="223.75" customWidth="1"/>
  </cols>
  <sheetData>
    <row r="1" spans="1:2" ht="24.75">
      <c r="A1" s="127" t="s">
        <v>3</v>
      </c>
      <c r="B1" s="127" t="s">
        <v>7556</v>
      </c>
    </row>
    <row r="2" spans="1:2" ht="24.75">
      <c r="A2" s="127" t="s">
        <v>8</v>
      </c>
      <c r="B2" s="92" t="s">
        <v>7557</v>
      </c>
    </row>
    <row r="3" spans="1:2" ht="24.75">
      <c r="A3" s="111" t="s">
        <v>7558</v>
      </c>
      <c r="B3" s="128" t="s">
        <v>7559</v>
      </c>
    </row>
    <row r="4" spans="1:2" ht="24.75">
      <c r="A4" s="112" t="s">
        <v>793</v>
      </c>
      <c r="B4" s="128" t="s">
        <v>7560</v>
      </c>
    </row>
    <row r="5" spans="1:2" ht="24.75">
      <c r="A5" s="113" t="s">
        <v>7561</v>
      </c>
      <c r="B5" s="128" t="s">
        <v>7562</v>
      </c>
    </row>
    <row r="6" spans="1:2" ht="24.75">
      <c r="A6" s="110" t="s">
        <v>7563</v>
      </c>
      <c r="B6" s="128" t="s">
        <v>7564</v>
      </c>
    </row>
    <row r="7" spans="1:2" ht="24.75">
      <c r="A7" s="108" t="s">
        <v>7565</v>
      </c>
      <c r="B7" s="128" t="s">
        <v>7566</v>
      </c>
    </row>
    <row r="8" spans="1:2" ht="24.75">
      <c r="A8" s="109" t="s">
        <v>7567</v>
      </c>
      <c r="B8" s="128" t="s">
        <v>7568</v>
      </c>
    </row>
    <row r="9" spans="1:2" ht="20.25">
      <c r="B9" s="128"/>
    </row>
    <row r="10" spans="1:2" ht="24.75">
      <c r="A10" s="127" t="s">
        <v>15</v>
      </c>
      <c r="B10" s="92" t="s">
        <v>7569</v>
      </c>
    </row>
    <row r="11" spans="1:2" ht="24.75">
      <c r="A11" s="111" t="s">
        <v>7558</v>
      </c>
      <c r="B11" s="128" t="s">
        <v>7570</v>
      </c>
    </row>
    <row r="12" spans="1:2" ht="24.75">
      <c r="A12" s="112" t="s">
        <v>793</v>
      </c>
      <c r="B12" s="128" t="s">
        <v>7571</v>
      </c>
    </row>
    <row r="13" spans="1:2" ht="24.75">
      <c r="A13" s="113" t="s">
        <v>7561</v>
      </c>
      <c r="B13" s="128" t="s">
        <v>7572</v>
      </c>
    </row>
    <row r="14" spans="1:2" ht="24.75">
      <c r="A14" s="110" t="s">
        <v>7563</v>
      </c>
      <c r="B14" s="128" t="s">
        <v>7573</v>
      </c>
    </row>
    <row r="15" spans="1:2" ht="24.75">
      <c r="A15" s="108" t="s">
        <v>7565</v>
      </c>
      <c r="B15" s="128" t="s">
        <v>7574</v>
      </c>
    </row>
    <row r="16" spans="1:2" ht="24.75">
      <c r="A16" s="109" t="s">
        <v>7567</v>
      </c>
      <c r="B16" s="128" t="s">
        <v>7575</v>
      </c>
    </row>
    <row r="17" spans="1:2" ht="20.25">
      <c r="B17" s="128"/>
    </row>
    <row r="18" spans="1:2" ht="24.75">
      <c r="A18" s="127" t="s">
        <v>23</v>
      </c>
      <c r="B18" s="92" t="s">
        <v>7576</v>
      </c>
    </row>
    <row r="19" spans="1:2" ht="24.75">
      <c r="A19" s="111" t="s">
        <v>7558</v>
      </c>
      <c r="B19" s="128" t="s">
        <v>7577</v>
      </c>
    </row>
    <row r="20" spans="1:2" ht="24.75">
      <c r="A20" s="112" t="s">
        <v>793</v>
      </c>
      <c r="B20" s="128" t="s">
        <v>7578</v>
      </c>
    </row>
    <row r="21" spans="1:2" ht="24.75">
      <c r="A21" s="113" t="s">
        <v>7561</v>
      </c>
      <c r="B21" s="128" t="s">
        <v>7579</v>
      </c>
    </row>
    <row r="22" spans="1:2" ht="24.75">
      <c r="A22" s="110" t="s">
        <v>7563</v>
      </c>
      <c r="B22" s="128" t="s">
        <v>7580</v>
      </c>
    </row>
    <row r="23" spans="1:2" ht="24.75">
      <c r="A23" s="108" t="s">
        <v>7565</v>
      </c>
      <c r="B23" s="128" t="s">
        <v>7581</v>
      </c>
    </row>
    <row r="24" spans="1:2" ht="24.75">
      <c r="A24" s="109" t="s">
        <v>7567</v>
      </c>
      <c r="B24" s="128" t="s">
        <v>7582</v>
      </c>
    </row>
    <row r="25" spans="1:2" ht="20.25">
      <c r="A25" s="128"/>
      <c r="B25" s="128"/>
    </row>
    <row r="26" spans="1:2" ht="24.75">
      <c r="A26" s="127" t="s">
        <v>30</v>
      </c>
      <c r="B26" s="92" t="s">
        <v>7583</v>
      </c>
    </row>
    <row r="27" spans="1:2" ht="24.75">
      <c r="A27" s="111" t="s">
        <v>7558</v>
      </c>
      <c r="B27" s="128" t="s">
        <v>7584</v>
      </c>
    </row>
    <row r="28" spans="1:2" ht="24.75">
      <c r="A28" s="112" t="s">
        <v>793</v>
      </c>
      <c r="B28" s="128" t="s">
        <v>7585</v>
      </c>
    </row>
    <row r="29" spans="1:2" ht="24.75">
      <c r="A29" s="113" t="s">
        <v>7561</v>
      </c>
      <c r="B29" s="128" t="s">
        <v>7586</v>
      </c>
    </row>
    <row r="30" spans="1:2" ht="24.75">
      <c r="A30" s="110" t="s">
        <v>7563</v>
      </c>
      <c r="B30" s="128" t="s">
        <v>7587</v>
      </c>
    </row>
    <row r="31" spans="1:2" ht="24.75">
      <c r="A31" s="108" t="s">
        <v>7565</v>
      </c>
      <c r="B31" s="128" t="s">
        <v>7588</v>
      </c>
    </row>
    <row r="32" spans="1:2" ht="24.75">
      <c r="A32" s="109" t="s">
        <v>7567</v>
      </c>
      <c r="B32" s="557" t="s">
        <v>7589</v>
      </c>
    </row>
    <row r="33" spans="1:2" ht="20.25">
      <c r="B33" s="128"/>
    </row>
    <row r="34" spans="1:2" ht="24.75">
      <c r="A34" s="127" t="s">
        <v>35</v>
      </c>
      <c r="B34" s="92" t="s">
        <v>7590</v>
      </c>
    </row>
    <row r="35" spans="1:2" ht="24.75">
      <c r="A35" s="111" t="s">
        <v>7558</v>
      </c>
      <c r="B35" s="128" t="s">
        <v>7591</v>
      </c>
    </row>
    <row r="36" spans="1:2" ht="24.75">
      <c r="A36" s="112" t="s">
        <v>793</v>
      </c>
      <c r="B36" s="128" t="s">
        <v>7592</v>
      </c>
    </row>
    <row r="37" spans="1:2" ht="24.75">
      <c r="A37" s="113" t="s">
        <v>7561</v>
      </c>
      <c r="B37" s="128" t="s">
        <v>7593</v>
      </c>
    </row>
    <row r="38" spans="1:2" ht="24.75">
      <c r="A38" s="110" t="s">
        <v>7563</v>
      </c>
      <c r="B38" s="128" t="s">
        <v>7594</v>
      </c>
    </row>
    <row r="39" spans="1:2" ht="24.75">
      <c r="A39" s="108" t="s">
        <v>7565</v>
      </c>
      <c r="B39" s="128" t="s">
        <v>7595</v>
      </c>
    </row>
    <row r="40" spans="1:2" ht="24.75">
      <c r="A40" s="109" t="s">
        <v>7567</v>
      </c>
      <c r="B40" s="128" t="s">
        <v>7596</v>
      </c>
    </row>
    <row r="41" spans="1:2" ht="20.25">
      <c r="B41" s="128"/>
    </row>
    <row r="42" spans="1:2" ht="24.75">
      <c r="A42" s="127" t="s">
        <v>41</v>
      </c>
      <c r="B42" s="92" t="s">
        <v>7597</v>
      </c>
    </row>
    <row r="43" spans="1:2" ht="24.75">
      <c r="A43" s="111" t="s">
        <v>7558</v>
      </c>
      <c r="B43" s="128" t="s">
        <v>7598</v>
      </c>
    </row>
    <row r="44" spans="1:2" ht="24.75">
      <c r="A44" s="112" t="s">
        <v>793</v>
      </c>
      <c r="B44" s="128" t="s">
        <v>7599</v>
      </c>
    </row>
    <row r="45" spans="1:2" ht="24.75">
      <c r="A45" s="113" t="s">
        <v>7561</v>
      </c>
      <c r="B45" s="128" t="s">
        <v>7600</v>
      </c>
    </row>
    <row r="46" spans="1:2" ht="24.75">
      <c r="A46" s="110" t="s">
        <v>7563</v>
      </c>
      <c r="B46" s="128" t="s">
        <v>7601</v>
      </c>
    </row>
    <row r="47" spans="1:2" ht="24.75">
      <c r="A47" s="108" t="s">
        <v>7565</v>
      </c>
      <c r="B47" s="128" t="s">
        <v>7602</v>
      </c>
    </row>
    <row r="48" spans="1:2" ht="24.75">
      <c r="A48" s="109" t="s">
        <v>7567</v>
      </c>
      <c r="B48" s="128" t="s">
        <v>7603</v>
      </c>
    </row>
    <row r="49" spans="1:2" ht="20.25">
      <c r="B49" s="128"/>
    </row>
    <row r="50" spans="1:2" ht="24.75">
      <c r="A50" s="127" t="s">
        <v>46</v>
      </c>
      <c r="B50" s="92" t="s">
        <v>7604</v>
      </c>
    </row>
    <row r="51" spans="1:2" ht="24.75">
      <c r="A51" s="111" t="s">
        <v>7558</v>
      </c>
      <c r="B51" s="128" t="s">
        <v>7605</v>
      </c>
    </row>
    <row r="52" spans="1:2" ht="24.75">
      <c r="A52" s="112" t="s">
        <v>793</v>
      </c>
      <c r="B52" s="128" t="s">
        <v>7606</v>
      </c>
    </row>
    <row r="53" spans="1:2" ht="24.75">
      <c r="A53" s="113" t="s">
        <v>7561</v>
      </c>
      <c r="B53" s="128" t="s">
        <v>7607</v>
      </c>
    </row>
    <row r="54" spans="1:2" ht="24.75">
      <c r="A54" s="110" t="s">
        <v>7563</v>
      </c>
      <c r="B54" s="128" t="s">
        <v>7608</v>
      </c>
    </row>
    <row r="55" spans="1:2" ht="24.75">
      <c r="A55" s="108" t="s">
        <v>7565</v>
      </c>
      <c r="B55" s="128" t="s">
        <v>7609</v>
      </c>
    </row>
    <row r="56" spans="1:2" ht="24.75">
      <c r="A56" s="109" t="s">
        <v>7567</v>
      </c>
      <c r="B56" s="128" t="s">
        <v>7610</v>
      </c>
    </row>
    <row r="57" spans="1:2" ht="20.25">
      <c r="B57" s="128"/>
    </row>
    <row r="58" spans="1:2" ht="24.75">
      <c r="A58" s="127" t="s">
        <v>51</v>
      </c>
      <c r="B58" s="92" t="s">
        <v>7611</v>
      </c>
    </row>
    <row r="59" spans="1:2" ht="24.75">
      <c r="A59" s="111" t="s">
        <v>7558</v>
      </c>
      <c r="B59" s="128" t="s">
        <v>7612</v>
      </c>
    </row>
    <row r="60" spans="1:2" ht="24.75">
      <c r="A60" s="112" t="s">
        <v>793</v>
      </c>
      <c r="B60" s="128" t="s">
        <v>7613</v>
      </c>
    </row>
    <row r="61" spans="1:2" ht="24.75">
      <c r="A61" s="113" t="s">
        <v>7561</v>
      </c>
      <c r="B61" s="128" t="s">
        <v>7614</v>
      </c>
    </row>
    <row r="62" spans="1:2" ht="24.75">
      <c r="A62" s="110" t="s">
        <v>7563</v>
      </c>
      <c r="B62" s="128" t="s">
        <v>7615</v>
      </c>
    </row>
    <row r="63" spans="1:2" ht="24.75">
      <c r="A63" s="108" t="s">
        <v>7565</v>
      </c>
      <c r="B63" s="128" t="s">
        <v>7616</v>
      </c>
    </row>
    <row r="64" spans="1:2" ht="24.75">
      <c r="A64" s="109" t="s">
        <v>7567</v>
      </c>
      <c r="B64" s="128" t="s">
        <v>7617</v>
      </c>
    </row>
    <row r="65" spans="1:2" ht="20.25">
      <c r="B65" s="128"/>
    </row>
    <row r="66" spans="1:2" ht="24.75">
      <c r="A66" s="127" t="s">
        <v>57</v>
      </c>
      <c r="B66" s="92" t="s">
        <v>7618</v>
      </c>
    </row>
    <row r="67" spans="1:2" ht="24.75">
      <c r="A67" s="111" t="s">
        <v>7558</v>
      </c>
      <c r="B67" s="128" t="s">
        <v>7619</v>
      </c>
    </row>
    <row r="68" spans="1:2" ht="24.75">
      <c r="A68" s="112" t="s">
        <v>793</v>
      </c>
      <c r="B68" s="128" t="s">
        <v>7620</v>
      </c>
    </row>
    <row r="69" spans="1:2" ht="24.75">
      <c r="A69" s="113" t="s">
        <v>7561</v>
      </c>
      <c r="B69" s="128" t="s">
        <v>7621</v>
      </c>
    </row>
    <row r="70" spans="1:2" ht="24.75">
      <c r="A70" s="110" t="s">
        <v>7563</v>
      </c>
      <c r="B70" s="128" t="s">
        <v>7622</v>
      </c>
    </row>
    <row r="71" spans="1:2" ht="24.75">
      <c r="A71" s="108" t="s">
        <v>7565</v>
      </c>
      <c r="B71" s="128" t="s">
        <v>7623</v>
      </c>
    </row>
    <row r="72" spans="1:2" ht="24.75">
      <c r="A72" s="109" t="s">
        <v>7567</v>
      </c>
      <c r="B72" s="128" t="s">
        <v>7624</v>
      </c>
    </row>
    <row r="73" spans="1:2" ht="20.25">
      <c r="B73" s="128"/>
    </row>
    <row r="74" spans="1:2" ht="24.75">
      <c r="A74" s="127" t="s">
        <v>63</v>
      </c>
      <c r="B74" s="92" t="s">
        <v>7625</v>
      </c>
    </row>
    <row r="75" spans="1:2" ht="24.75">
      <c r="A75" s="111" t="s">
        <v>7558</v>
      </c>
      <c r="B75" s="128" t="s">
        <v>7626</v>
      </c>
    </row>
    <row r="76" spans="1:2" ht="24.75">
      <c r="A76" s="112" t="s">
        <v>793</v>
      </c>
      <c r="B76" s="128" t="s">
        <v>7627</v>
      </c>
    </row>
    <row r="77" spans="1:2" ht="24.75">
      <c r="A77" s="113" t="s">
        <v>7561</v>
      </c>
      <c r="B77" s="557" t="s">
        <v>7628</v>
      </c>
    </row>
    <row r="78" spans="1:2" ht="24.75">
      <c r="A78" s="110" t="s">
        <v>7563</v>
      </c>
      <c r="B78" s="128" t="s">
        <v>7629</v>
      </c>
    </row>
    <row r="79" spans="1:2" ht="24.75">
      <c r="A79" s="108" t="s">
        <v>7565</v>
      </c>
      <c r="B79" s="128" t="s">
        <v>7630</v>
      </c>
    </row>
    <row r="80" spans="1:2" ht="24.75">
      <c r="A80" s="109" t="s">
        <v>7567</v>
      </c>
      <c r="B80" s="128" t="s">
        <v>7631</v>
      </c>
    </row>
    <row r="81" spans="1:2" ht="20.25">
      <c r="B81" s="128"/>
    </row>
    <row r="82" spans="1:2" ht="24.75">
      <c r="A82" s="127" t="s">
        <v>68</v>
      </c>
      <c r="B82" s="92" t="s">
        <v>7632</v>
      </c>
    </row>
    <row r="83" spans="1:2" ht="24.75">
      <c r="A83" s="111" t="s">
        <v>7558</v>
      </c>
      <c r="B83" s="128" t="s">
        <v>7633</v>
      </c>
    </row>
    <row r="84" spans="1:2" ht="24.75">
      <c r="A84" s="112" t="s">
        <v>793</v>
      </c>
      <c r="B84" s="128" t="s">
        <v>7634</v>
      </c>
    </row>
    <row r="85" spans="1:2" ht="24.75">
      <c r="A85" s="113" t="s">
        <v>7561</v>
      </c>
      <c r="B85" s="128" t="s">
        <v>7635</v>
      </c>
    </row>
    <row r="86" spans="1:2" ht="24.75">
      <c r="A86" s="110" t="s">
        <v>7563</v>
      </c>
      <c r="B86" s="128" t="s">
        <v>7636</v>
      </c>
    </row>
    <row r="87" spans="1:2" ht="24.75">
      <c r="A87" s="108" t="s">
        <v>7565</v>
      </c>
      <c r="B87" s="128" t="s">
        <v>7637</v>
      </c>
    </row>
    <row r="88" spans="1:2" ht="24.75">
      <c r="A88" s="109" t="s">
        <v>7567</v>
      </c>
      <c r="B88" s="128" t="s">
        <v>7638</v>
      </c>
    </row>
    <row r="89" spans="1:2" ht="20.25">
      <c r="B89" s="128"/>
    </row>
    <row r="90" spans="1:2" ht="24.75">
      <c r="A90" s="127" t="s">
        <v>75</v>
      </c>
      <c r="B90" s="92" t="s">
        <v>7639</v>
      </c>
    </row>
    <row r="91" spans="1:2" ht="24.75">
      <c r="A91" s="111" t="s">
        <v>7558</v>
      </c>
      <c r="B91" s="128" t="s">
        <v>7640</v>
      </c>
    </row>
    <row r="92" spans="1:2" ht="24.75">
      <c r="A92" s="112" t="s">
        <v>793</v>
      </c>
      <c r="B92" s="128" t="s">
        <v>7641</v>
      </c>
    </row>
    <row r="93" spans="1:2" ht="24.75">
      <c r="A93" s="113" t="s">
        <v>7561</v>
      </c>
      <c r="B93" s="128" t="s">
        <v>7642</v>
      </c>
    </row>
    <row r="94" spans="1:2" ht="24.75">
      <c r="A94" s="110" t="s">
        <v>7563</v>
      </c>
      <c r="B94" s="128" t="s">
        <v>7643</v>
      </c>
    </row>
    <row r="95" spans="1:2" ht="24.75">
      <c r="A95" s="108" t="s">
        <v>7565</v>
      </c>
      <c r="B95" s="128" t="s">
        <v>7644</v>
      </c>
    </row>
    <row r="96" spans="1:2" ht="24.75">
      <c r="A96" s="109" t="s">
        <v>7567</v>
      </c>
      <c r="B96" s="128" t="s">
        <v>7645</v>
      </c>
    </row>
    <row r="97" spans="1:2" ht="20.25">
      <c r="B97" s="128"/>
    </row>
    <row r="98" spans="1:2" ht="24.75">
      <c r="A98" s="127" t="s">
        <v>82</v>
      </c>
      <c r="B98" s="92" t="s">
        <v>7646</v>
      </c>
    </row>
    <row r="99" spans="1:2" ht="24.75">
      <c r="A99" s="111" t="s">
        <v>7558</v>
      </c>
      <c r="B99" s="128" t="s">
        <v>7647</v>
      </c>
    </row>
    <row r="100" spans="1:2" ht="24.75">
      <c r="A100" s="112" t="s">
        <v>793</v>
      </c>
      <c r="B100" s="128" t="s">
        <v>7648</v>
      </c>
    </row>
    <row r="101" spans="1:2" ht="24.75">
      <c r="A101" s="113" t="s">
        <v>7561</v>
      </c>
      <c r="B101" s="128" t="s">
        <v>7649</v>
      </c>
    </row>
    <row r="102" spans="1:2" ht="24.75">
      <c r="A102" s="110" t="s">
        <v>7563</v>
      </c>
      <c r="B102" s="128" t="s">
        <v>7650</v>
      </c>
    </row>
    <row r="103" spans="1:2" ht="24.75">
      <c r="A103" s="108" t="s">
        <v>7565</v>
      </c>
      <c r="B103" s="128" t="s">
        <v>7651</v>
      </c>
    </row>
    <row r="104" spans="1:2" ht="24.75">
      <c r="A104" s="109" t="s">
        <v>7567</v>
      </c>
      <c r="B104" s="128" t="s">
        <v>7652</v>
      </c>
    </row>
    <row r="105" spans="1:2" ht="20.25">
      <c r="B105" s="128"/>
    </row>
    <row r="106" spans="1:2" ht="24.75">
      <c r="A106" s="127" t="s">
        <v>90</v>
      </c>
      <c r="B106" s="92" t="s">
        <v>7653</v>
      </c>
    </row>
    <row r="107" spans="1:2" ht="24.75">
      <c r="A107" s="111" t="s">
        <v>7558</v>
      </c>
      <c r="B107" s="128" t="s">
        <v>7654</v>
      </c>
    </row>
    <row r="108" spans="1:2" ht="24.75">
      <c r="A108" s="112" t="s">
        <v>793</v>
      </c>
      <c r="B108" s="128" t="s">
        <v>7655</v>
      </c>
    </row>
    <row r="109" spans="1:2" ht="24.75">
      <c r="A109" s="113" t="s">
        <v>7561</v>
      </c>
      <c r="B109" s="128" t="s">
        <v>7656</v>
      </c>
    </row>
    <row r="110" spans="1:2" ht="24.75">
      <c r="A110" s="110" t="s">
        <v>7563</v>
      </c>
      <c r="B110" s="128" t="s">
        <v>7657</v>
      </c>
    </row>
    <row r="111" spans="1:2" ht="24.75">
      <c r="A111" s="108" t="s">
        <v>7565</v>
      </c>
      <c r="B111" s="128" t="s">
        <v>7658</v>
      </c>
    </row>
    <row r="112" spans="1:2" ht="24.75">
      <c r="A112" s="109" t="s">
        <v>7567</v>
      </c>
      <c r="B112" s="128" t="s">
        <v>7659</v>
      </c>
    </row>
    <row r="113" spans="1:2" ht="20.25">
      <c r="B113" s="128"/>
    </row>
    <row r="114" spans="1:2" ht="24.75">
      <c r="A114" s="127" t="s">
        <v>99</v>
      </c>
      <c r="B114" s="92" t="s">
        <v>7660</v>
      </c>
    </row>
    <row r="115" spans="1:2" ht="24.75">
      <c r="A115" s="111" t="s">
        <v>7558</v>
      </c>
      <c r="B115" s="128" t="s">
        <v>7661</v>
      </c>
    </row>
    <row r="116" spans="1:2" ht="24.75">
      <c r="A116" s="112" t="s">
        <v>793</v>
      </c>
      <c r="B116" s="128" t="s">
        <v>7662</v>
      </c>
    </row>
    <row r="117" spans="1:2" ht="24.75">
      <c r="A117" s="113" t="s">
        <v>7561</v>
      </c>
      <c r="B117" s="128" t="s">
        <v>7663</v>
      </c>
    </row>
    <row r="118" spans="1:2" ht="24.75">
      <c r="A118" s="110" t="s">
        <v>7563</v>
      </c>
      <c r="B118" s="128" t="s">
        <v>7664</v>
      </c>
    </row>
    <row r="119" spans="1:2" ht="24.75">
      <c r="A119" s="108" t="s">
        <v>7565</v>
      </c>
      <c r="B119" s="128" t="s">
        <v>7665</v>
      </c>
    </row>
    <row r="120" spans="1:2" ht="24.75">
      <c r="A120" s="109" t="s">
        <v>7567</v>
      </c>
      <c r="B120" s="128" t="s">
        <v>7666</v>
      </c>
    </row>
    <row r="121" spans="1:2" ht="14.25"/>
    <row r="122" spans="1:2" ht="24.75">
      <c r="A122" s="127" t="s">
        <v>106</v>
      </c>
      <c r="B122" s="92" t="s">
        <v>7667</v>
      </c>
    </row>
    <row r="123" spans="1:2" ht="24.75">
      <c r="A123" s="111" t="s">
        <v>7558</v>
      </c>
      <c r="B123" s="128" t="s">
        <v>7668</v>
      </c>
    </row>
    <row r="124" spans="1:2" ht="24.75">
      <c r="A124" s="112" t="s">
        <v>793</v>
      </c>
      <c r="B124" s="128" t="s">
        <v>7669</v>
      </c>
    </row>
    <row r="125" spans="1:2" ht="24.75">
      <c r="A125" s="113" t="s">
        <v>7561</v>
      </c>
      <c r="B125" s="128" t="s">
        <v>7670</v>
      </c>
    </row>
    <row r="126" spans="1:2" ht="24.75">
      <c r="A126" s="110" t="s">
        <v>7563</v>
      </c>
      <c r="B126" s="128" t="s">
        <v>7671</v>
      </c>
    </row>
    <row r="127" spans="1:2" ht="24.75">
      <c r="A127" s="108" t="s">
        <v>7565</v>
      </c>
      <c r="B127" s="128" t="s">
        <v>7672</v>
      </c>
    </row>
    <row r="128" spans="1:2" ht="24.75">
      <c r="A128" s="109" t="s">
        <v>7567</v>
      </c>
      <c r="B128" s="128" t="s">
        <v>5558</v>
      </c>
    </row>
    <row r="129" spans="1:2" ht="20.25">
      <c r="B129" s="128"/>
    </row>
    <row r="130" spans="1:2" ht="24.75">
      <c r="A130" s="127" t="s">
        <v>112</v>
      </c>
      <c r="B130" s="92" t="s">
        <v>7673</v>
      </c>
    </row>
    <row r="131" spans="1:2" ht="24.75">
      <c r="A131" s="111" t="s">
        <v>7558</v>
      </c>
      <c r="B131" s="128" t="s">
        <v>7674</v>
      </c>
    </row>
    <row r="132" spans="1:2" ht="24.75">
      <c r="A132" s="112" t="s">
        <v>793</v>
      </c>
      <c r="B132" s="128" t="s">
        <v>7675</v>
      </c>
    </row>
    <row r="133" spans="1:2" ht="24.75">
      <c r="A133" s="113" t="s">
        <v>7561</v>
      </c>
      <c r="B133" s="128" t="s">
        <v>7676</v>
      </c>
    </row>
    <row r="134" spans="1:2" ht="24.75">
      <c r="A134" s="110" t="s">
        <v>7563</v>
      </c>
      <c r="B134" s="128" t="s">
        <v>7677</v>
      </c>
    </row>
    <row r="135" spans="1:2" ht="24.75">
      <c r="A135" s="108" t="s">
        <v>7565</v>
      </c>
      <c r="B135" s="128" t="s">
        <v>7678</v>
      </c>
    </row>
    <row r="136" spans="1:2" ht="24.75">
      <c r="A136" s="109" t="s">
        <v>7567</v>
      </c>
      <c r="B136" s="128" t="s">
        <v>7679</v>
      </c>
    </row>
    <row r="137" spans="1:2" ht="20.25">
      <c r="B137" s="128"/>
    </row>
    <row r="138" spans="1:2" ht="24.75">
      <c r="A138" s="127" t="s">
        <v>119</v>
      </c>
      <c r="B138" s="92" t="s">
        <v>7680</v>
      </c>
    </row>
    <row r="139" spans="1:2" ht="24.75">
      <c r="A139" s="111" t="s">
        <v>7558</v>
      </c>
      <c r="B139" s="128" t="s">
        <v>7681</v>
      </c>
    </row>
    <row r="140" spans="1:2" ht="24.75">
      <c r="A140" s="112" t="s">
        <v>793</v>
      </c>
      <c r="B140" s="128" t="s">
        <v>7682</v>
      </c>
    </row>
    <row r="141" spans="1:2" ht="24.75">
      <c r="A141" s="113" t="s">
        <v>7561</v>
      </c>
      <c r="B141" s="128" t="s">
        <v>7683</v>
      </c>
    </row>
    <row r="142" spans="1:2" ht="24.75">
      <c r="A142" s="110" t="s">
        <v>7563</v>
      </c>
      <c r="B142" s="128" t="s">
        <v>7684</v>
      </c>
    </row>
    <row r="143" spans="1:2" ht="24.75">
      <c r="A143" s="108" t="s">
        <v>7565</v>
      </c>
      <c r="B143" s="128" t="s">
        <v>7685</v>
      </c>
    </row>
    <row r="144" spans="1:2" ht="24.75">
      <c r="A144" s="109" t="s">
        <v>7567</v>
      </c>
      <c r="B144" s="128" t="s">
        <v>7686</v>
      </c>
    </row>
    <row r="145" spans="1:2" ht="20.25">
      <c r="B145" s="128"/>
    </row>
    <row r="146" spans="1:2" ht="24.75">
      <c r="A146" s="127" t="s">
        <v>127</v>
      </c>
      <c r="B146" s="92" t="s">
        <v>7687</v>
      </c>
    </row>
    <row r="147" spans="1:2" ht="24.75">
      <c r="A147" s="111" t="s">
        <v>7558</v>
      </c>
      <c r="B147" s="128" t="s">
        <v>7688</v>
      </c>
    </row>
    <row r="148" spans="1:2" ht="24.75">
      <c r="A148" s="112" t="s">
        <v>793</v>
      </c>
      <c r="B148" s="128" t="s">
        <v>7689</v>
      </c>
    </row>
    <row r="149" spans="1:2" ht="24.75">
      <c r="A149" s="113" t="s">
        <v>7561</v>
      </c>
      <c r="B149" s="128" t="s">
        <v>7690</v>
      </c>
    </row>
    <row r="150" spans="1:2" ht="24.75">
      <c r="A150" s="110" t="s">
        <v>7563</v>
      </c>
      <c r="B150" s="128" t="s">
        <v>7691</v>
      </c>
    </row>
    <row r="151" spans="1:2" ht="24.75">
      <c r="A151" s="108" t="s">
        <v>7565</v>
      </c>
      <c r="B151" s="128" t="s">
        <v>7692</v>
      </c>
    </row>
    <row r="152" spans="1:2" ht="24.75">
      <c r="A152" s="109" t="s">
        <v>7567</v>
      </c>
      <c r="B152" s="128" t="s">
        <v>7693</v>
      </c>
    </row>
    <row r="153" spans="1:2" ht="20.25">
      <c r="A153" s="128"/>
    </row>
    <row r="154" spans="1:2" ht="24.75">
      <c r="A154" s="127" t="s">
        <v>133</v>
      </c>
      <c r="B154" s="92" t="s">
        <v>7694</v>
      </c>
    </row>
    <row r="155" spans="1:2" ht="24.75">
      <c r="A155" s="111" t="s">
        <v>7558</v>
      </c>
      <c r="B155" s="128" t="s">
        <v>7695</v>
      </c>
    </row>
    <row r="156" spans="1:2" ht="24.75">
      <c r="A156" s="112" t="s">
        <v>793</v>
      </c>
      <c r="B156" s="128" t="s">
        <v>7696</v>
      </c>
    </row>
    <row r="157" spans="1:2" ht="24.75">
      <c r="A157" s="113" t="s">
        <v>7561</v>
      </c>
      <c r="B157" s="128" t="s">
        <v>7697</v>
      </c>
    </row>
    <row r="158" spans="1:2" ht="24.75">
      <c r="A158" s="110" t="s">
        <v>7563</v>
      </c>
      <c r="B158" s="128" t="s">
        <v>7698</v>
      </c>
    </row>
    <row r="159" spans="1:2" ht="24.75">
      <c r="A159" s="108" t="s">
        <v>7565</v>
      </c>
      <c r="B159" s="128" t="s">
        <v>7699</v>
      </c>
    </row>
    <row r="160" spans="1:2" ht="24.75">
      <c r="A160" s="109" t="s">
        <v>7567</v>
      </c>
      <c r="B160" s="128" t="s">
        <v>7700</v>
      </c>
    </row>
    <row r="161" spans="1:2" ht="20.25">
      <c r="B161" s="128"/>
    </row>
    <row r="162" spans="1:2" ht="24.75">
      <c r="A162" s="127" t="s">
        <v>137</v>
      </c>
      <c r="B162" s="92" t="s">
        <v>7701</v>
      </c>
    </row>
    <row r="163" spans="1:2" ht="24.75">
      <c r="A163" s="111" t="s">
        <v>7558</v>
      </c>
      <c r="B163" s="128" t="s">
        <v>7702</v>
      </c>
    </row>
    <row r="164" spans="1:2" ht="24.75">
      <c r="A164" s="112" t="s">
        <v>793</v>
      </c>
      <c r="B164" s="128" t="s">
        <v>7703</v>
      </c>
    </row>
    <row r="165" spans="1:2" ht="24.75">
      <c r="A165" s="113" t="s">
        <v>7561</v>
      </c>
      <c r="B165" s="128" t="s">
        <v>7704</v>
      </c>
    </row>
    <row r="166" spans="1:2" ht="24.75">
      <c r="A166" s="110" t="s">
        <v>7563</v>
      </c>
      <c r="B166" s="128" t="s">
        <v>7705</v>
      </c>
    </row>
    <row r="167" spans="1:2" ht="24.75">
      <c r="A167" s="108" t="s">
        <v>7565</v>
      </c>
      <c r="B167" s="128" t="s">
        <v>7706</v>
      </c>
    </row>
    <row r="168" spans="1:2" ht="24.75">
      <c r="A168" s="109" t="s">
        <v>7567</v>
      </c>
      <c r="B168" s="128" t="s">
        <v>7707</v>
      </c>
    </row>
    <row r="169" spans="1:2" ht="20.25">
      <c r="B169" s="128"/>
    </row>
    <row r="170" spans="1:2" ht="24.75">
      <c r="A170" s="127" t="s">
        <v>140</v>
      </c>
      <c r="B170" s="92" t="s">
        <v>7708</v>
      </c>
    </row>
    <row r="171" spans="1:2" ht="24.75">
      <c r="A171" s="111" t="s">
        <v>7558</v>
      </c>
      <c r="B171" s="128" t="s">
        <v>7709</v>
      </c>
    </row>
    <row r="172" spans="1:2" ht="24.75">
      <c r="A172" s="112" t="s">
        <v>793</v>
      </c>
      <c r="B172" s="128" t="s">
        <v>7710</v>
      </c>
    </row>
    <row r="173" spans="1:2" ht="24.75">
      <c r="A173" s="113" t="s">
        <v>7561</v>
      </c>
      <c r="B173" s="128" t="s">
        <v>7711</v>
      </c>
    </row>
    <row r="174" spans="1:2" ht="24.75">
      <c r="A174" s="110" t="s">
        <v>7563</v>
      </c>
      <c r="B174" s="128" t="s">
        <v>7712</v>
      </c>
    </row>
    <row r="175" spans="1:2" ht="24.75">
      <c r="A175" s="108" t="s">
        <v>7565</v>
      </c>
      <c r="B175" s="128" t="s">
        <v>7713</v>
      </c>
    </row>
    <row r="176" spans="1:2" ht="24.75">
      <c r="A176" s="109" t="s">
        <v>7567</v>
      </c>
      <c r="B176" s="128" t="s">
        <v>7714</v>
      </c>
    </row>
    <row r="177" spans="1:2" ht="20.25">
      <c r="B177" s="128"/>
    </row>
    <row r="178" spans="1:2" ht="24.75">
      <c r="A178" s="127" t="s">
        <v>145</v>
      </c>
      <c r="B178" s="92" t="s">
        <v>7715</v>
      </c>
    </row>
    <row r="179" spans="1:2" ht="24.75">
      <c r="A179" s="111" t="s">
        <v>7558</v>
      </c>
      <c r="B179" s="128" t="s">
        <v>7716</v>
      </c>
    </row>
    <row r="180" spans="1:2" ht="24.75">
      <c r="A180" s="112" t="s">
        <v>793</v>
      </c>
      <c r="B180" s="128" t="s">
        <v>7717</v>
      </c>
    </row>
    <row r="181" spans="1:2" ht="24.75">
      <c r="A181" s="113" t="s">
        <v>7561</v>
      </c>
      <c r="B181" s="128" t="s">
        <v>7718</v>
      </c>
    </row>
    <row r="182" spans="1:2" ht="24.75">
      <c r="A182" s="110" t="s">
        <v>7563</v>
      </c>
      <c r="B182" s="128" t="s">
        <v>7719</v>
      </c>
    </row>
    <row r="183" spans="1:2" ht="24.75">
      <c r="A183" s="108" t="s">
        <v>7565</v>
      </c>
      <c r="B183" s="128" t="s">
        <v>7720</v>
      </c>
    </row>
    <row r="184" spans="1:2" ht="24.75">
      <c r="A184" s="109" t="s">
        <v>7567</v>
      </c>
      <c r="B184" s="128" t="s">
        <v>7721</v>
      </c>
    </row>
    <row r="185" spans="1:2" ht="20.25">
      <c r="B185" s="128"/>
    </row>
    <row r="186" spans="1:2" ht="24.75">
      <c r="A186" s="127" t="s">
        <v>151</v>
      </c>
      <c r="B186" s="92" t="s">
        <v>7722</v>
      </c>
    </row>
    <row r="187" spans="1:2" ht="24.75">
      <c r="A187" s="111" t="s">
        <v>7558</v>
      </c>
      <c r="B187" s="128" t="s">
        <v>7723</v>
      </c>
    </row>
    <row r="188" spans="1:2" ht="24.75">
      <c r="A188" s="112" t="s">
        <v>793</v>
      </c>
      <c r="B188" s="128" t="s">
        <v>7724</v>
      </c>
    </row>
    <row r="189" spans="1:2" ht="24.75">
      <c r="A189" s="113" t="s">
        <v>7561</v>
      </c>
      <c r="B189" s="128" t="s">
        <v>7725</v>
      </c>
    </row>
    <row r="190" spans="1:2" ht="24.75">
      <c r="A190" s="110" t="s">
        <v>7563</v>
      </c>
      <c r="B190" s="128" t="s">
        <v>7726</v>
      </c>
    </row>
    <row r="191" spans="1:2" ht="24.75">
      <c r="A191" s="108" t="s">
        <v>7565</v>
      </c>
      <c r="B191" s="128" t="s">
        <v>7727</v>
      </c>
    </row>
    <row r="192" spans="1:2" ht="24.75">
      <c r="A192" s="109" t="s">
        <v>7567</v>
      </c>
      <c r="B192" s="128" t="s">
        <v>7728</v>
      </c>
    </row>
    <row r="193" spans="1:2" ht="20.25">
      <c r="B193" s="128"/>
    </row>
    <row r="194" spans="1:2" ht="24.75">
      <c r="A194" s="127" t="s">
        <v>1490</v>
      </c>
      <c r="B194" s="92" t="s">
        <v>7729</v>
      </c>
    </row>
    <row r="195" spans="1:2" ht="24.75">
      <c r="A195" s="111" t="s">
        <v>7558</v>
      </c>
      <c r="B195" s="128" t="s">
        <v>7730</v>
      </c>
    </row>
    <row r="196" spans="1:2" ht="24.75">
      <c r="A196" s="112" t="s">
        <v>793</v>
      </c>
      <c r="B196" s="128" t="s">
        <v>7731</v>
      </c>
    </row>
    <row r="197" spans="1:2" ht="24.75">
      <c r="A197" s="113" t="s">
        <v>7561</v>
      </c>
      <c r="B197" s="128" t="s">
        <v>7732</v>
      </c>
    </row>
    <row r="198" spans="1:2" ht="24.75">
      <c r="A198" s="110" t="s">
        <v>7563</v>
      </c>
      <c r="B198" s="128" t="s">
        <v>7733</v>
      </c>
    </row>
    <row r="199" spans="1:2" ht="24.75">
      <c r="A199" s="108" t="s">
        <v>7565</v>
      </c>
      <c r="B199" s="128" t="s">
        <v>7734</v>
      </c>
    </row>
    <row r="200" spans="1:2" ht="24.75">
      <c r="A200" s="109" t="s">
        <v>7567</v>
      </c>
      <c r="B200" s="128" t="s">
        <v>7735</v>
      </c>
    </row>
    <row r="201" spans="1:2" ht="20.25">
      <c r="B201" s="128"/>
    </row>
    <row r="202" spans="1:2" ht="24.75">
      <c r="A202" s="127" t="s">
        <v>163</v>
      </c>
      <c r="B202" s="92" t="s">
        <v>7736</v>
      </c>
    </row>
    <row r="203" spans="1:2" ht="24.75">
      <c r="A203" s="111" t="s">
        <v>7558</v>
      </c>
      <c r="B203" s="128" t="s">
        <v>7737</v>
      </c>
    </row>
    <row r="204" spans="1:2" ht="24.75">
      <c r="A204" s="112" t="s">
        <v>793</v>
      </c>
      <c r="B204" s="128" t="s">
        <v>7738</v>
      </c>
    </row>
    <row r="205" spans="1:2" ht="24.75">
      <c r="A205" s="113" t="s">
        <v>7561</v>
      </c>
      <c r="B205" s="128" t="s">
        <v>7739</v>
      </c>
    </row>
    <row r="206" spans="1:2" ht="24.75">
      <c r="A206" s="110" t="s">
        <v>7563</v>
      </c>
      <c r="B206" s="128" t="s">
        <v>7740</v>
      </c>
    </row>
    <row r="207" spans="1:2" ht="24.75">
      <c r="A207" s="108" t="s">
        <v>7565</v>
      </c>
      <c r="B207" s="128" t="s">
        <v>7741</v>
      </c>
    </row>
    <row r="208" spans="1:2" ht="24.75">
      <c r="A208" s="109" t="s">
        <v>7567</v>
      </c>
      <c r="B208" s="128" t="s">
        <v>7742</v>
      </c>
    </row>
    <row r="209" spans="1:2" ht="20.25">
      <c r="B209" s="128"/>
    </row>
    <row r="210" spans="1:2" ht="24.75">
      <c r="A210" s="127" t="s">
        <v>169</v>
      </c>
      <c r="B210" s="92" t="s">
        <v>7743</v>
      </c>
    </row>
    <row r="211" spans="1:2" ht="24.75">
      <c r="A211" s="111" t="s">
        <v>7558</v>
      </c>
      <c r="B211" s="128" t="s">
        <v>7744</v>
      </c>
    </row>
    <row r="212" spans="1:2" ht="24.75">
      <c r="A212" s="112" t="s">
        <v>793</v>
      </c>
      <c r="B212" s="128" t="s">
        <v>7745</v>
      </c>
    </row>
    <row r="213" spans="1:2" ht="24.75">
      <c r="A213" s="113" t="s">
        <v>7561</v>
      </c>
      <c r="B213" s="128" t="s">
        <v>7746</v>
      </c>
    </row>
    <row r="214" spans="1:2" ht="24.75">
      <c r="A214" s="110" t="s">
        <v>7563</v>
      </c>
      <c r="B214" s="128" t="s">
        <v>7747</v>
      </c>
    </row>
    <row r="215" spans="1:2" ht="24.75">
      <c r="A215" s="108" t="s">
        <v>7565</v>
      </c>
      <c r="B215" s="128" t="s">
        <v>7748</v>
      </c>
    </row>
    <row r="216" spans="1:2" ht="24.75">
      <c r="A216" s="109" t="s">
        <v>7567</v>
      </c>
      <c r="B216" s="128" t="s">
        <v>7749</v>
      </c>
    </row>
    <row r="217" spans="1:2" ht="20.25">
      <c r="B217" s="128"/>
    </row>
    <row r="218" spans="1:2" ht="24.75">
      <c r="A218" s="127" t="s">
        <v>1493</v>
      </c>
      <c r="B218" s="92" t="s">
        <v>7750</v>
      </c>
    </row>
    <row r="219" spans="1:2" ht="24.75">
      <c r="A219" s="111" t="s">
        <v>7558</v>
      </c>
      <c r="B219" s="128" t="s">
        <v>7751</v>
      </c>
    </row>
    <row r="220" spans="1:2" ht="24.75">
      <c r="A220" s="112" t="s">
        <v>793</v>
      </c>
      <c r="B220" s="128" t="s">
        <v>7752</v>
      </c>
    </row>
    <row r="221" spans="1:2" ht="24.75">
      <c r="A221" s="113" t="s">
        <v>7561</v>
      </c>
      <c r="B221" s="128" t="s">
        <v>7753</v>
      </c>
    </row>
    <row r="222" spans="1:2" ht="24.75">
      <c r="A222" s="110" t="s">
        <v>7563</v>
      </c>
      <c r="B222" s="128" t="s">
        <v>7754</v>
      </c>
    </row>
    <row r="223" spans="1:2" ht="24.75">
      <c r="A223" s="108" t="s">
        <v>7565</v>
      </c>
      <c r="B223" s="128" t="s">
        <v>7755</v>
      </c>
    </row>
    <row r="224" spans="1:2" ht="24.75">
      <c r="A224" s="109" t="s">
        <v>7567</v>
      </c>
      <c r="B224" s="128" t="s">
        <v>7756</v>
      </c>
    </row>
    <row r="225" spans="1:2" ht="20.25">
      <c r="B225" s="128"/>
    </row>
    <row r="226" spans="1:2" ht="24.75">
      <c r="A226" s="127" t="s">
        <v>181</v>
      </c>
      <c r="B226" s="92" t="s">
        <v>7757</v>
      </c>
    </row>
    <row r="227" spans="1:2" ht="24.75">
      <c r="A227" s="111" t="s">
        <v>7558</v>
      </c>
      <c r="B227" s="128" t="s">
        <v>7758</v>
      </c>
    </row>
    <row r="228" spans="1:2" ht="24.75">
      <c r="A228" s="112" t="s">
        <v>793</v>
      </c>
      <c r="B228" s="128" t="s">
        <v>7759</v>
      </c>
    </row>
    <row r="229" spans="1:2" ht="24.75">
      <c r="A229" s="113" t="s">
        <v>7561</v>
      </c>
      <c r="B229" s="128" t="s">
        <v>7760</v>
      </c>
    </row>
    <row r="230" spans="1:2" ht="24.75">
      <c r="A230" s="110" t="s">
        <v>7563</v>
      </c>
      <c r="B230" s="128" t="s">
        <v>7761</v>
      </c>
    </row>
    <row r="231" spans="1:2" ht="24.75">
      <c r="A231" s="108" t="s">
        <v>7565</v>
      </c>
      <c r="B231" s="128" t="s">
        <v>7762</v>
      </c>
    </row>
    <row r="232" spans="1:2" ht="24.75">
      <c r="A232" s="109" t="s">
        <v>7567</v>
      </c>
      <c r="B232" s="128" t="s">
        <v>7763</v>
      </c>
    </row>
    <row r="233" spans="1:2" ht="20.25">
      <c r="B233" s="128"/>
    </row>
    <row r="234" spans="1:2" ht="24.75">
      <c r="A234" s="127" t="s">
        <v>186</v>
      </c>
      <c r="B234" s="92" t="s">
        <v>7764</v>
      </c>
    </row>
    <row r="235" spans="1:2" ht="24.75">
      <c r="A235" s="111" t="s">
        <v>7558</v>
      </c>
      <c r="B235" s="128" t="s">
        <v>7765</v>
      </c>
    </row>
    <row r="236" spans="1:2" ht="24.75">
      <c r="A236" s="112" t="s">
        <v>793</v>
      </c>
      <c r="B236" s="128" t="s">
        <v>7766</v>
      </c>
    </row>
    <row r="237" spans="1:2" ht="24.75">
      <c r="A237" s="113" t="s">
        <v>7561</v>
      </c>
      <c r="B237" s="128" t="s">
        <v>7767</v>
      </c>
    </row>
    <row r="238" spans="1:2" ht="24.75">
      <c r="A238" s="110" t="s">
        <v>7563</v>
      </c>
      <c r="B238" s="128" t="s">
        <v>7768</v>
      </c>
    </row>
    <row r="239" spans="1:2" ht="24.75">
      <c r="A239" s="108" t="s">
        <v>7565</v>
      </c>
      <c r="B239" s="128" t="s">
        <v>7769</v>
      </c>
    </row>
    <row r="240" spans="1:2" ht="24.75">
      <c r="A240" s="109" t="s">
        <v>7567</v>
      </c>
      <c r="B240" s="128" t="s">
        <v>7770</v>
      </c>
    </row>
    <row r="241" spans="1:2" ht="20.25">
      <c r="B241" s="128"/>
    </row>
    <row r="242" spans="1:2" ht="24.75">
      <c r="A242" s="127" t="s">
        <v>191</v>
      </c>
      <c r="B242" s="92" t="s">
        <v>7771</v>
      </c>
    </row>
    <row r="243" spans="1:2" ht="24.75">
      <c r="A243" s="111" t="s">
        <v>7558</v>
      </c>
      <c r="B243" s="128" t="s">
        <v>7772</v>
      </c>
    </row>
    <row r="244" spans="1:2" ht="24.75">
      <c r="A244" s="112" t="s">
        <v>793</v>
      </c>
      <c r="B244" s="128" t="s">
        <v>7773</v>
      </c>
    </row>
    <row r="245" spans="1:2" ht="24.75">
      <c r="A245" s="113" t="s">
        <v>7561</v>
      </c>
      <c r="B245" s="128" t="s">
        <v>7774</v>
      </c>
    </row>
    <row r="246" spans="1:2" ht="24.75">
      <c r="A246" s="110" t="s">
        <v>7563</v>
      </c>
      <c r="B246" s="128" t="s">
        <v>7775</v>
      </c>
    </row>
    <row r="247" spans="1:2" ht="24.75">
      <c r="A247" s="108" t="s">
        <v>7565</v>
      </c>
      <c r="B247" s="128" t="s">
        <v>7776</v>
      </c>
    </row>
    <row r="248" spans="1:2" ht="24.75">
      <c r="A248" s="109" t="s">
        <v>7567</v>
      </c>
      <c r="B248" s="128" t="s">
        <v>7777</v>
      </c>
    </row>
    <row r="249" spans="1:2" ht="20.25">
      <c r="B249" s="128"/>
    </row>
    <row r="250" spans="1:2" ht="24.75">
      <c r="A250" s="127" t="s">
        <v>196</v>
      </c>
      <c r="B250" s="92" t="s">
        <v>7778</v>
      </c>
    </row>
    <row r="251" spans="1:2" ht="24.75">
      <c r="A251" s="111" t="s">
        <v>7558</v>
      </c>
      <c r="B251" s="128" t="s">
        <v>7779</v>
      </c>
    </row>
    <row r="252" spans="1:2" ht="24.75">
      <c r="A252" s="112" t="s">
        <v>793</v>
      </c>
      <c r="B252" s="128" t="s">
        <v>7780</v>
      </c>
    </row>
    <row r="253" spans="1:2" ht="24.75">
      <c r="A253" s="113" t="s">
        <v>7561</v>
      </c>
      <c r="B253" s="128" t="s">
        <v>7781</v>
      </c>
    </row>
    <row r="254" spans="1:2" ht="24.75">
      <c r="A254" s="110" t="s">
        <v>7563</v>
      </c>
      <c r="B254" s="128" t="s">
        <v>7782</v>
      </c>
    </row>
    <row r="255" spans="1:2" ht="24.75">
      <c r="A255" s="108" t="s">
        <v>7565</v>
      </c>
      <c r="B255" s="128" t="s">
        <v>7783</v>
      </c>
    </row>
    <row r="256" spans="1:2" ht="24.75">
      <c r="A256" s="109" t="s">
        <v>7567</v>
      </c>
      <c r="B256" s="128" t="s">
        <v>7784</v>
      </c>
    </row>
    <row r="257" spans="1:2" ht="20.25">
      <c r="B257" s="128"/>
    </row>
    <row r="258" spans="1:2" ht="24.75">
      <c r="A258" s="127" t="s">
        <v>201</v>
      </c>
      <c r="B258" s="92" t="s">
        <v>7785</v>
      </c>
    </row>
    <row r="259" spans="1:2" ht="24.75">
      <c r="A259" s="111" t="s">
        <v>7558</v>
      </c>
      <c r="B259" s="128" t="s">
        <v>7786</v>
      </c>
    </row>
    <row r="260" spans="1:2" ht="24.75">
      <c r="A260" s="112" t="s">
        <v>793</v>
      </c>
      <c r="B260" s="128" t="s">
        <v>7787</v>
      </c>
    </row>
    <row r="261" spans="1:2" ht="24.75">
      <c r="A261" s="113" t="s">
        <v>7561</v>
      </c>
      <c r="B261" s="128" t="s">
        <v>7788</v>
      </c>
    </row>
    <row r="262" spans="1:2" ht="24.75">
      <c r="A262" s="110" t="s">
        <v>7563</v>
      </c>
      <c r="B262" s="128" t="s">
        <v>7789</v>
      </c>
    </row>
    <row r="263" spans="1:2" ht="24.75">
      <c r="A263" s="108" t="s">
        <v>7565</v>
      </c>
      <c r="B263" s="128" t="s">
        <v>7790</v>
      </c>
    </row>
    <row r="264" spans="1:2" ht="24.75">
      <c r="A264" s="109" t="s">
        <v>7567</v>
      </c>
      <c r="B264" s="128" t="s">
        <v>7791</v>
      </c>
    </row>
    <row r="265" spans="1:2" ht="20.25">
      <c r="B265" s="128"/>
    </row>
    <row r="266" spans="1:2" ht="24.75">
      <c r="A266" s="127" t="s">
        <v>206</v>
      </c>
      <c r="B266" s="92" t="s">
        <v>7792</v>
      </c>
    </row>
    <row r="267" spans="1:2" ht="24.75">
      <c r="A267" s="111" t="s">
        <v>7558</v>
      </c>
      <c r="B267" s="128" t="s">
        <v>7793</v>
      </c>
    </row>
    <row r="268" spans="1:2" ht="24.75">
      <c r="A268" s="112" t="s">
        <v>793</v>
      </c>
      <c r="B268" s="128" t="s">
        <v>7794</v>
      </c>
    </row>
    <row r="269" spans="1:2" ht="24.75">
      <c r="A269" s="113" t="s">
        <v>7561</v>
      </c>
      <c r="B269" s="128" t="s">
        <v>7795</v>
      </c>
    </row>
    <row r="270" spans="1:2" ht="24.75">
      <c r="A270" s="110" t="s">
        <v>7563</v>
      </c>
      <c r="B270" s="128" t="s">
        <v>7796</v>
      </c>
    </row>
    <row r="271" spans="1:2" ht="24.75">
      <c r="A271" s="108" t="s">
        <v>7565</v>
      </c>
      <c r="B271" s="128" t="s">
        <v>7797</v>
      </c>
    </row>
    <row r="272" spans="1:2" ht="24.75">
      <c r="A272" s="109" t="s">
        <v>7567</v>
      </c>
      <c r="B272" s="128" t="s">
        <v>7798</v>
      </c>
    </row>
    <row r="273" spans="1:2" ht="20.25">
      <c r="B273" s="128"/>
    </row>
    <row r="274" spans="1:2" ht="24.75">
      <c r="A274" s="127" t="s">
        <v>1495</v>
      </c>
      <c r="B274" s="558" t="s">
        <v>7799</v>
      </c>
    </row>
    <row r="275" spans="1:2" ht="24.75">
      <c r="A275" s="111" t="s">
        <v>7558</v>
      </c>
      <c r="B275" s="559" t="s">
        <v>7800</v>
      </c>
    </row>
    <row r="276" spans="1:2" ht="24.75">
      <c r="A276" s="112" t="s">
        <v>793</v>
      </c>
      <c r="B276" s="559" t="s">
        <v>7801</v>
      </c>
    </row>
    <row r="277" spans="1:2" ht="24.75">
      <c r="A277" s="113" t="s">
        <v>7561</v>
      </c>
      <c r="B277" s="559" t="s">
        <v>7802</v>
      </c>
    </row>
    <row r="278" spans="1:2" ht="24.75">
      <c r="A278" s="110" t="s">
        <v>7563</v>
      </c>
      <c r="B278" s="559" t="s">
        <v>7803</v>
      </c>
    </row>
    <row r="279" spans="1:2" ht="24.75">
      <c r="A279" s="108" t="s">
        <v>7565</v>
      </c>
      <c r="B279" s="559" t="s">
        <v>7804</v>
      </c>
    </row>
    <row r="280" spans="1:2" ht="24.75">
      <c r="A280" s="109" t="s">
        <v>7567</v>
      </c>
      <c r="B280" s="559" t="s">
        <v>7805</v>
      </c>
    </row>
    <row r="281" spans="1:2" ht="20.25">
      <c r="B281" s="128"/>
    </row>
    <row r="282" spans="1:2" ht="24.75">
      <c r="A282" s="127" t="s">
        <v>213</v>
      </c>
      <c r="B282" s="92" t="s">
        <v>7806</v>
      </c>
    </row>
    <row r="283" spans="1:2" ht="24.75">
      <c r="A283" s="111" t="s">
        <v>7558</v>
      </c>
      <c r="B283" s="128" t="s">
        <v>7807</v>
      </c>
    </row>
    <row r="284" spans="1:2" ht="24.75">
      <c r="A284" s="112" t="s">
        <v>793</v>
      </c>
      <c r="B284" s="128" t="s">
        <v>7808</v>
      </c>
    </row>
    <row r="285" spans="1:2" ht="24.75">
      <c r="A285" s="113" t="s">
        <v>7561</v>
      </c>
      <c r="B285" s="128" t="s">
        <v>7809</v>
      </c>
    </row>
    <row r="286" spans="1:2" ht="24.75">
      <c r="A286" s="110" t="s">
        <v>7563</v>
      </c>
      <c r="B286" s="128" t="s">
        <v>7810</v>
      </c>
    </row>
    <row r="287" spans="1:2" ht="24.75">
      <c r="A287" s="108" t="s">
        <v>7565</v>
      </c>
      <c r="B287" s="128" t="s">
        <v>7811</v>
      </c>
    </row>
    <row r="288" spans="1:2" ht="24.75">
      <c r="A288" s="109" t="s">
        <v>7567</v>
      </c>
      <c r="B288" s="128" t="s">
        <v>7812</v>
      </c>
    </row>
    <row r="1038364" spans="2:2">
      <c r="B1038364" s="77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DBD3C-E49B-4E3D-82F0-D05C0FC147C5}">
  <sheetPr>
    <tabColor theme="9" tint="0.39997558519241921"/>
  </sheetPr>
  <dimension ref="A1:P1876"/>
  <sheetViews>
    <sheetView workbookViewId="0">
      <pane xSplit="1" topLeftCell="B8" activePane="topRight" state="frozen"/>
      <selection pane="topRight" activeCell="B8" sqref="B8"/>
      <selection activeCell="A112" sqref="A112"/>
    </sheetView>
  </sheetViews>
  <sheetFormatPr defaultColWidth="12.625" defaultRowHeight="15" customHeight="1"/>
  <cols>
    <col min="1" max="1" width="28.625" style="74" customWidth="1"/>
    <col min="2" max="2" width="223.75" style="597" customWidth="1"/>
    <col min="3" max="3" width="12.625" style="3" customWidth="1"/>
    <col min="4" max="4" width="36" style="3" bestFit="1" customWidth="1"/>
    <col min="5" max="5" width="32.5" style="3" customWidth="1"/>
    <col min="6" max="6" width="33" style="3" customWidth="1"/>
    <col min="7" max="7" width="35" style="3" customWidth="1"/>
    <col min="8" max="8" width="12.625" style="3" hidden="1" customWidth="1"/>
    <col min="9" max="9" width="7.5" style="3" customWidth="1"/>
    <col min="10" max="10" width="43.125" style="3" customWidth="1"/>
    <col min="11" max="11" width="12.625" style="733"/>
    <col min="12" max="12" width="35" style="3" customWidth="1"/>
    <col min="13" max="13" width="28.5" style="3" customWidth="1"/>
    <col min="14" max="14" width="17" style="3" customWidth="1"/>
    <col min="15" max="15" width="12.625" style="3"/>
    <col min="16" max="16" width="15.375" style="3" customWidth="1"/>
    <col min="17" max="17" width="44.25" style="3" customWidth="1"/>
    <col min="18" max="16384" width="12.625" style="3"/>
  </cols>
  <sheetData>
    <row r="1" spans="1:4" ht="14.25">
      <c r="A1" s="72" t="s">
        <v>7813</v>
      </c>
      <c r="B1" s="597" t="s">
        <v>7814</v>
      </c>
    </row>
    <row r="3" spans="1:4" ht="15" customHeight="1">
      <c r="A3" s="75" t="s">
        <v>7815</v>
      </c>
      <c r="B3" s="597" t="s">
        <v>7816</v>
      </c>
      <c r="C3" s="597"/>
    </row>
    <row r="4" spans="1:4" ht="14.25">
      <c r="A4" s="76" t="s">
        <v>7817</v>
      </c>
      <c r="B4" s="597" t="s">
        <v>7818</v>
      </c>
      <c r="C4" s="597"/>
      <c r="D4" s="721"/>
    </row>
    <row r="5" spans="1:4" ht="15.75" customHeight="1">
      <c r="A5" s="76" t="s">
        <v>7817</v>
      </c>
      <c r="B5" s="597" t="s">
        <v>7819</v>
      </c>
      <c r="C5" s="597"/>
      <c r="D5" s="721"/>
    </row>
    <row r="6" spans="1:4" ht="15.75" customHeight="1">
      <c r="A6" s="77" t="s">
        <v>7820</v>
      </c>
      <c r="B6" s="597" t="s">
        <v>7821</v>
      </c>
      <c r="C6" s="597"/>
      <c r="D6" s="721"/>
    </row>
    <row r="7" spans="1:4" ht="14.25">
      <c r="A7" s="77" t="s">
        <v>7820</v>
      </c>
      <c r="B7" s="597" t="s">
        <v>7822</v>
      </c>
      <c r="C7" s="597"/>
      <c r="D7" s="721"/>
    </row>
    <row r="8" spans="1:4" ht="15" customHeight="1">
      <c r="A8" s="77" t="s">
        <v>7820</v>
      </c>
      <c r="B8" s="597" t="s">
        <v>7823</v>
      </c>
      <c r="C8" s="597"/>
      <c r="D8" s="721"/>
    </row>
    <row r="9" spans="1:4" ht="14.25">
      <c r="A9" s="78" t="s">
        <v>7824</v>
      </c>
      <c r="B9" s="597" t="s">
        <v>7825</v>
      </c>
      <c r="C9" s="597"/>
      <c r="D9" s="721"/>
    </row>
    <row r="10" spans="1:4" ht="14.25">
      <c r="A10" s="79" t="s">
        <v>7824</v>
      </c>
      <c r="B10" s="597" t="s">
        <v>7826</v>
      </c>
      <c r="C10" s="597"/>
      <c r="D10" s="721"/>
    </row>
    <row r="11" spans="1:4" ht="15.75" customHeight="1">
      <c r="A11" s="79" t="s">
        <v>7824</v>
      </c>
      <c r="B11" s="597" t="s">
        <v>7827</v>
      </c>
      <c r="C11" s="597"/>
      <c r="D11" s="721"/>
    </row>
    <row r="12" spans="1:4" ht="39.75" customHeight="1">
      <c r="A12" s="79" t="s">
        <v>7824</v>
      </c>
      <c r="B12" s="675" t="s">
        <v>7828</v>
      </c>
      <c r="C12" s="597"/>
      <c r="D12" s="721"/>
    </row>
    <row r="13" spans="1:4" ht="15.75" customHeight="1">
      <c r="A13" s="80" t="s">
        <v>7829</v>
      </c>
      <c r="B13" s="597" t="s">
        <v>7830</v>
      </c>
      <c r="C13" s="597"/>
      <c r="D13" s="721"/>
    </row>
    <row r="14" spans="1:4" ht="15.75" customHeight="1">
      <c r="A14" s="80" t="s">
        <v>7829</v>
      </c>
      <c r="B14" s="597" t="s">
        <v>7831</v>
      </c>
      <c r="C14" s="597"/>
      <c r="D14" s="721"/>
    </row>
    <row r="15" spans="1:4" ht="15.75" customHeight="1">
      <c r="A15" s="80" t="s">
        <v>7829</v>
      </c>
      <c r="B15" s="597" t="s">
        <v>7832</v>
      </c>
      <c r="C15" s="597"/>
      <c r="D15" s="721"/>
    </row>
    <row r="16" spans="1:4" ht="15.75" customHeight="1">
      <c r="A16" s="80" t="s">
        <v>7829</v>
      </c>
      <c r="B16" s="597" t="s">
        <v>7833</v>
      </c>
      <c r="C16" s="597"/>
      <c r="D16" s="721"/>
    </row>
    <row r="17" spans="1:16" ht="15.75" customHeight="1">
      <c r="A17" s="80" t="s">
        <v>7829</v>
      </c>
      <c r="B17" s="597" t="s">
        <v>7823</v>
      </c>
      <c r="C17" s="597"/>
      <c r="D17" s="721"/>
    </row>
    <row r="18" spans="1:16" ht="14.25">
      <c r="A18" s="81" t="s">
        <v>7834</v>
      </c>
      <c r="B18" s="597" t="s">
        <v>7835</v>
      </c>
      <c r="C18" s="597"/>
      <c r="D18" s="721"/>
    </row>
    <row r="19" spans="1:16" ht="14.25">
      <c r="A19" s="81" t="s">
        <v>7834</v>
      </c>
      <c r="B19" s="597" t="s">
        <v>7836</v>
      </c>
      <c r="C19" s="597"/>
      <c r="D19" s="721"/>
    </row>
    <row r="20" spans="1:16" ht="14.25">
      <c r="A20" s="82" t="s">
        <v>7837</v>
      </c>
      <c r="B20" s="597" t="s">
        <v>7823</v>
      </c>
      <c r="C20" s="597"/>
      <c r="D20" s="721"/>
    </row>
    <row r="21" spans="1:16" ht="14.25">
      <c r="A21" s="82"/>
      <c r="C21" s="597"/>
      <c r="D21" s="721"/>
    </row>
    <row r="22" spans="1:16" ht="14.25">
      <c r="A22" s="75" t="s">
        <v>7838</v>
      </c>
      <c r="B22" s="597" t="s">
        <v>7816</v>
      </c>
      <c r="C22" s="597"/>
      <c r="D22" s="721"/>
    </row>
    <row r="23" spans="1:16" ht="15.75" customHeight="1">
      <c r="A23" s="76" t="s">
        <v>7817</v>
      </c>
      <c r="B23" s="597" t="s">
        <v>7839</v>
      </c>
      <c r="C23" s="597"/>
      <c r="D23" s="721"/>
    </row>
    <row r="24" spans="1:16" ht="14.25">
      <c r="A24" s="76" t="s">
        <v>7817</v>
      </c>
      <c r="B24" s="597" t="s">
        <v>7840</v>
      </c>
      <c r="C24" s="597"/>
      <c r="D24" s="721"/>
    </row>
    <row r="25" spans="1:16" ht="14.25">
      <c r="A25" s="77" t="s">
        <v>7820</v>
      </c>
      <c r="B25" s="597" t="s">
        <v>7841</v>
      </c>
      <c r="C25" s="597"/>
      <c r="D25" s="721"/>
    </row>
    <row r="26" spans="1:16" ht="15.75" customHeight="1">
      <c r="A26" s="77" t="s">
        <v>7820</v>
      </c>
      <c r="B26" s="597" t="s">
        <v>7842</v>
      </c>
      <c r="C26" s="597"/>
      <c r="D26" s="721"/>
    </row>
    <row r="27" spans="1:16" ht="14.25">
      <c r="A27" s="77" t="s">
        <v>7820</v>
      </c>
      <c r="B27" s="597" t="s">
        <v>7843</v>
      </c>
      <c r="C27" s="597"/>
      <c r="D27" s="721"/>
    </row>
    <row r="28" spans="1:16" ht="15.75" customHeight="1">
      <c r="A28" s="78" t="s">
        <v>7824</v>
      </c>
      <c r="B28" s="597" t="s">
        <v>7844</v>
      </c>
      <c r="C28" s="597"/>
      <c r="D28" s="721"/>
    </row>
    <row r="29" spans="1:16" ht="15.75" customHeight="1">
      <c r="A29" s="79" t="s">
        <v>7824</v>
      </c>
      <c r="B29" s="597" t="s">
        <v>7845</v>
      </c>
      <c r="C29" s="597"/>
      <c r="D29" s="721"/>
      <c r="P29" s="592"/>
    </row>
    <row r="30" spans="1:16" ht="15.75" customHeight="1">
      <c r="A30" s="79" t="s">
        <v>7824</v>
      </c>
      <c r="B30" s="597" t="s">
        <v>7823</v>
      </c>
      <c r="C30" s="597"/>
      <c r="D30" s="721"/>
    </row>
    <row r="31" spans="1:16" ht="15.75" customHeight="1">
      <c r="A31" s="79" t="s">
        <v>7824</v>
      </c>
      <c r="B31" s="597" t="s">
        <v>7823</v>
      </c>
      <c r="C31" s="597"/>
      <c r="D31" s="721"/>
    </row>
    <row r="32" spans="1:16" ht="14.25">
      <c r="A32" s="80" t="s">
        <v>7829</v>
      </c>
      <c r="B32" s="597" t="s">
        <v>7846</v>
      </c>
      <c r="C32" s="597"/>
      <c r="D32" s="721"/>
    </row>
    <row r="33" spans="1:14" ht="15.75" customHeight="1">
      <c r="A33" s="80" t="s">
        <v>7829</v>
      </c>
      <c r="B33" s="597" t="s">
        <v>7847</v>
      </c>
      <c r="C33" s="597"/>
      <c r="D33" s="721"/>
      <c r="N33" s="78"/>
    </row>
    <row r="34" spans="1:14" ht="15.75" customHeight="1">
      <c r="A34" s="80" t="s">
        <v>7829</v>
      </c>
      <c r="B34" s="597" t="s">
        <v>7848</v>
      </c>
      <c r="C34" s="597"/>
      <c r="D34" s="721"/>
      <c r="N34" s="79"/>
    </row>
    <row r="35" spans="1:14" ht="15.75" customHeight="1">
      <c r="A35" s="80" t="s">
        <v>7829</v>
      </c>
      <c r="B35" s="597" t="s">
        <v>7823</v>
      </c>
      <c r="C35" s="597"/>
      <c r="D35" s="721"/>
      <c r="N35" s="79"/>
    </row>
    <row r="36" spans="1:14" ht="15.75" customHeight="1">
      <c r="A36" s="80" t="s">
        <v>7829</v>
      </c>
      <c r="B36" s="597" t="s">
        <v>7823</v>
      </c>
      <c r="C36" s="597"/>
      <c r="D36" s="721"/>
      <c r="N36" s="79"/>
    </row>
    <row r="37" spans="1:14" ht="15.75" customHeight="1">
      <c r="A37" s="81" t="s">
        <v>7834</v>
      </c>
      <c r="B37" s="597" t="s">
        <v>7849</v>
      </c>
      <c r="C37" s="597"/>
      <c r="D37" s="721"/>
      <c r="N37" s="80"/>
    </row>
    <row r="38" spans="1:14" ht="15.75" customHeight="1">
      <c r="A38" s="81" t="s">
        <v>7834</v>
      </c>
      <c r="B38" s="597" t="s">
        <v>7823</v>
      </c>
      <c r="C38" s="597"/>
      <c r="D38" s="721"/>
      <c r="N38" s="80"/>
    </row>
    <row r="39" spans="1:14" ht="15.75" customHeight="1">
      <c r="A39" s="82" t="s">
        <v>7837</v>
      </c>
      <c r="B39" s="597" t="s">
        <v>7850</v>
      </c>
      <c r="C39" s="597"/>
      <c r="D39" s="721"/>
      <c r="N39" s="80"/>
    </row>
    <row r="40" spans="1:14" ht="15.75" customHeight="1">
      <c r="A40" s="82"/>
      <c r="C40" s="597"/>
      <c r="D40" s="721"/>
      <c r="N40" s="80"/>
    </row>
    <row r="41" spans="1:14" ht="15.75" customHeight="1">
      <c r="A41" s="75" t="s">
        <v>7851</v>
      </c>
      <c r="B41" s="597" t="s">
        <v>7816</v>
      </c>
      <c r="C41" s="597"/>
      <c r="D41" s="721"/>
      <c r="N41" s="80"/>
    </row>
    <row r="42" spans="1:14" ht="15.75" customHeight="1">
      <c r="A42" s="76" t="s">
        <v>7817</v>
      </c>
      <c r="B42" s="597" t="s">
        <v>7852</v>
      </c>
      <c r="C42" s="597"/>
      <c r="D42" s="721"/>
      <c r="N42" s="80"/>
    </row>
    <row r="43" spans="1:14" ht="15.75" customHeight="1">
      <c r="A43" s="76" t="s">
        <v>7817</v>
      </c>
      <c r="B43" s="597" t="s">
        <v>7823</v>
      </c>
      <c r="C43" s="597"/>
      <c r="D43" s="721"/>
      <c r="N43" s="80"/>
    </row>
    <row r="44" spans="1:14" ht="15.75" customHeight="1">
      <c r="A44" s="77" t="s">
        <v>7820</v>
      </c>
      <c r="B44" s="597" t="s">
        <v>7853</v>
      </c>
      <c r="C44" s="597"/>
      <c r="D44" s="721"/>
      <c r="N44" s="80"/>
    </row>
    <row r="45" spans="1:14" ht="15.75" customHeight="1">
      <c r="A45" s="77" t="s">
        <v>7820</v>
      </c>
      <c r="B45" s="597" t="s">
        <v>7854</v>
      </c>
      <c r="C45" s="597"/>
      <c r="D45" s="721"/>
      <c r="N45" s="80"/>
    </row>
    <row r="46" spans="1:14" ht="15.75" customHeight="1">
      <c r="A46" s="77" t="s">
        <v>7820</v>
      </c>
      <c r="B46" s="597" t="s">
        <v>7823</v>
      </c>
      <c r="C46" s="597"/>
      <c r="D46" s="721"/>
      <c r="N46" s="80"/>
    </row>
    <row r="47" spans="1:14" ht="15.75" customHeight="1">
      <c r="A47" s="78" t="s">
        <v>7824</v>
      </c>
      <c r="B47" s="597" t="s">
        <v>7855</v>
      </c>
      <c r="C47" s="597"/>
      <c r="D47" s="721"/>
      <c r="N47" s="80"/>
    </row>
    <row r="48" spans="1:14" ht="15.75" customHeight="1">
      <c r="A48" s="79" t="s">
        <v>7824</v>
      </c>
      <c r="B48" s="597" t="s">
        <v>7856</v>
      </c>
      <c r="C48" s="597"/>
      <c r="D48" s="721"/>
      <c r="N48" s="80"/>
    </row>
    <row r="49" spans="1:14" ht="15.75" customHeight="1">
      <c r="A49" s="79" t="s">
        <v>7824</v>
      </c>
      <c r="B49" s="597" t="s">
        <v>7823</v>
      </c>
      <c r="C49" s="597"/>
      <c r="D49" s="721"/>
      <c r="N49" s="80"/>
    </row>
    <row r="50" spans="1:14" ht="15.75" customHeight="1">
      <c r="A50" s="79" t="s">
        <v>7824</v>
      </c>
      <c r="B50" s="597" t="s">
        <v>7823</v>
      </c>
      <c r="C50" s="597"/>
      <c r="D50" s="721"/>
      <c r="N50" s="80"/>
    </row>
    <row r="51" spans="1:14" ht="15.75" customHeight="1">
      <c r="A51" s="80" t="s">
        <v>7829</v>
      </c>
      <c r="B51" s="597" t="s">
        <v>7857</v>
      </c>
      <c r="C51" s="597"/>
      <c r="D51" s="721"/>
      <c r="N51" s="80"/>
    </row>
    <row r="52" spans="1:14" ht="15.75" customHeight="1">
      <c r="A52" s="80" t="s">
        <v>7829</v>
      </c>
      <c r="B52" s="597" t="s">
        <v>7858</v>
      </c>
      <c r="C52" s="597"/>
      <c r="D52" s="721"/>
      <c r="N52" s="80"/>
    </row>
    <row r="53" spans="1:14" ht="15.75" customHeight="1">
      <c r="A53" s="80" t="s">
        <v>7829</v>
      </c>
      <c r="B53" s="597" t="s">
        <v>7823</v>
      </c>
      <c r="C53" s="597"/>
      <c r="D53" s="721"/>
      <c r="J53" s="80"/>
    </row>
    <row r="54" spans="1:14" ht="15.75" customHeight="1">
      <c r="A54" s="80" t="s">
        <v>7829</v>
      </c>
      <c r="B54" s="597" t="s">
        <v>7823</v>
      </c>
      <c r="C54" s="597"/>
      <c r="D54" s="721"/>
      <c r="J54" s="80"/>
    </row>
    <row r="55" spans="1:14" ht="15.75" customHeight="1">
      <c r="A55" s="80" t="s">
        <v>7829</v>
      </c>
      <c r="B55" s="597" t="s">
        <v>7823</v>
      </c>
      <c r="C55" s="597"/>
      <c r="D55" s="721"/>
      <c r="J55" s="80"/>
    </row>
    <row r="56" spans="1:14" ht="15.75" customHeight="1">
      <c r="A56" s="81" t="s">
        <v>7834</v>
      </c>
      <c r="B56" s="597" t="s">
        <v>7823</v>
      </c>
      <c r="C56" s="597"/>
      <c r="D56" s="721"/>
    </row>
    <row r="57" spans="1:14" ht="15.75" customHeight="1">
      <c r="A57" s="81" t="s">
        <v>7834</v>
      </c>
      <c r="B57" s="597" t="s">
        <v>7823</v>
      </c>
      <c r="C57" s="597"/>
      <c r="D57" s="721"/>
    </row>
    <row r="58" spans="1:14" ht="15.75" customHeight="1">
      <c r="A58" s="82" t="s">
        <v>7837</v>
      </c>
      <c r="B58" s="597" t="s">
        <v>7823</v>
      </c>
      <c r="C58" s="597"/>
      <c r="D58" s="721"/>
    </row>
    <row r="59" spans="1:14" ht="15.75" customHeight="1">
      <c r="A59" s="3"/>
      <c r="B59" s="3"/>
      <c r="C59" s="597"/>
      <c r="D59" s="721"/>
    </row>
    <row r="60" spans="1:14" ht="15.75" customHeight="1">
      <c r="A60" s="75" t="s">
        <v>7859</v>
      </c>
      <c r="B60" s="597" t="s">
        <v>7816</v>
      </c>
      <c r="C60" s="597"/>
      <c r="D60" s="721"/>
    </row>
    <row r="61" spans="1:14" ht="14.25">
      <c r="A61" s="76" t="s">
        <v>7817</v>
      </c>
      <c r="B61" s="597" t="s">
        <v>7823</v>
      </c>
      <c r="C61" s="597"/>
      <c r="D61" s="721"/>
    </row>
    <row r="62" spans="1:14" ht="15.75" customHeight="1">
      <c r="A62" s="76" t="s">
        <v>7817</v>
      </c>
      <c r="B62" s="597" t="s">
        <v>7860</v>
      </c>
      <c r="C62" s="597"/>
      <c r="D62" s="721"/>
    </row>
    <row r="63" spans="1:14" ht="15.75" customHeight="1">
      <c r="A63" s="77" t="s">
        <v>7820</v>
      </c>
      <c r="B63" s="597" t="s">
        <v>7823</v>
      </c>
      <c r="C63" s="597"/>
      <c r="D63" s="721"/>
    </row>
    <row r="64" spans="1:14" ht="15.75" customHeight="1">
      <c r="A64" s="77" t="s">
        <v>7820</v>
      </c>
      <c r="B64" s="597" t="s">
        <v>7861</v>
      </c>
      <c r="C64" s="597"/>
      <c r="D64" s="721"/>
    </row>
    <row r="65" spans="1:4" ht="15.75" customHeight="1">
      <c r="A65" s="77" t="s">
        <v>7820</v>
      </c>
      <c r="B65" s="597" t="s">
        <v>7823</v>
      </c>
      <c r="C65" s="597"/>
      <c r="D65" s="721"/>
    </row>
    <row r="66" spans="1:4" ht="14.25">
      <c r="A66" s="78" t="s">
        <v>7824</v>
      </c>
      <c r="B66" s="597" t="s">
        <v>7862</v>
      </c>
      <c r="C66" s="597"/>
      <c r="D66" s="721"/>
    </row>
    <row r="67" spans="1:4" ht="15.75" customHeight="1">
      <c r="A67" s="79" t="s">
        <v>7824</v>
      </c>
      <c r="B67" s="597" t="s">
        <v>7823</v>
      </c>
      <c r="C67" s="597"/>
      <c r="D67" s="721"/>
    </row>
    <row r="68" spans="1:4" ht="15.75" customHeight="1">
      <c r="A68" s="79" t="s">
        <v>7824</v>
      </c>
      <c r="B68" s="597" t="s">
        <v>7823</v>
      </c>
      <c r="C68" s="597"/>
      <c r="D68" s="721"/>
    </row>
    <row r="69" spans="1:4" ht="15.75" customHeight="1">
      <c r="A69" s="79" t="s">
        <v>7824</v>
      </c>
      <c r="B69" s="597" t="s">
        <v>7823</v>
      </c>
      <c r="C69" s="597"/>
      <c r="D69" s="721"/>
    </row>
    <row r="70" spans="1:4" ht="15.75" customHeight="1">
      <c r="A70" s="80" t="s">
        <v>7829</v>
      </c>
      <c r="B70" s="597" t="s">
        <v>7863</v>
      </c>
      <c r="C70" s="597"/>
      <c r="D70" s="721"/>
    </row>
    <row r="71" spans="1:4" ht="15.75" customHeight="1">
      <c r="A71" s="80" t="s">
        <v>7829</v>
      </c>
      <c r="B71" s="597" t="s">
        <v>7823</v>
      </c>
      <c r="C71" s="597"/>
      <c r="D71" s="721"/>
    </row>
    <row r="72" spans="1:4" ht="15.75" customHeight="1">
      <c r="A72" s="80" t="s">
        <v>7829</v>
      </c>
      <c r="B72" s="597" t="s">
        <v>7864</v>
      </c>
      <c r="C72" s="597"/>
      <c r="D72" s="721"/>
    </row>
    <row r="73" spans="1:4" ht="15.75" customHeight="1">
      <c r="A73" s="80" t="s">
        <v>7829</v>
      </c>
      <c r="B73" s="597" t="s">
        <v>7823</v>
      </c>
      <c r="C73" s="597"/>
      <c r="D73" s="721"/>
    </row>
    <row r="74" spans="1:4" ht="15.75" customHeight="1">
      <c r="A74" s="80" t="s">
        <v>7829</v>
      </c>
      <c r="B74" s="597" t="s">
        <v>7823</v>
      </c>
      <c r="C74" s="597"/>
      <c r="D74" s="721"/>
    </row>
    <row r="75" spans="1:4" ht="15.75" customHeight="1">
      <c r="A75" s="81" t="s">
        <v>7834</v>
      </c>
      <c r="B75" s="597" t="s">
        <v>7865</v>
      </c>
      <c r="C75" s="597"/>
      <c r="D75" s="721"/>
    </row>
    <row r="76" spans="1:4" ht="15.75" customHeight="1">
      <c r="A76" s="81" t="s">
        <v>7834</v>
      </c>
      <c r="B76" s="597" t="s">
        <v>7866</v>
      </c>
      <c r="C76" s="597"/>
      <c r="D76" s="721"/>
    </row>
    <row r="77" spans="1:4" ht="15.75" customHeight="1">
      <c r="A77" s="82" t="s">
        <v>7837</v>
      </c>
      <c r="B77" s="597" t="s">
        <v>7867</v>
      </c>
      <c r="C77" s="597"/>
      <c r="D77" s="721"/>
    </row>
    <row r="78" spans="1:4" ht="15.75" customHeight="1">
      <c r="A78" s="3"/>
      <c r="B78" s="3"/>
      <c r="C78" s="597"/>
      <c r="D78" s="721"/>
    </row>
    <row r="79" spans="1:4" ht="15.75" customHeight="1">
      <c r="A79" s="75" t="s">
        <v>7868</v>
      </c>
      <c r="B79" s="597" t="s">
        <v>7816</v>
      </c>
      <c r="C79" s="597"/>
      <c r="D79" s="721"/>
    </row>
    <row r="80" spans="1:4" ht="14.25">
      <c r="A80" s="76" t="s">
        <v>7817</v>
      </c>
      <c r="B80" s="597" t="s">
        <v>7869</v>
      </c>
      <c r="C80" s="597"/>
      <c r="D80" s="721"/>
    </row>
    <row r="81" spans="1:4" ht="15.75" customHeight="1">
      <c r="A81" s="76" t="s">
        <v>7817</v>
      </c>
      <c r="B81" s="597" t="s">
        <v>7870</v>
      </c>
      <c r="C81" s="597"/>
      <c r="D81" s="721"/>
    </row>
    <row r="82" spans="1:4" ht="15.75" customHeight="1">
      <c r="A82" s="77" t="s">
        <v>7820</v>
      </c>
      <c r="B82" s="597" t="s">
        <v>7871</v>
      </c>
      <c r="C82" s="597"/>
      <c r="D82" s="721"/>
    </row>
    <row r="83" spans="1:4" ht="15.75" customHeight="1">
      <c r="A83" s="77" t="s">
        <v>7820</v>
      </c>
      <c r="B83" s="597" t="s">
        <v>7872</v>
      </c>
      <c r="C83" s="597"/>
      <c r="D83" s="721"/>
    </row>
    <row r="84" spans="1:4" ht="15.75" customHeight="1">
      <c r="A84" s="77" t="s">
        <v>7820</v>
      </c>
      <c r="B84" s="597" t="s">
        <v>7823</v>
      </c>
      <c r="C84" s="597"/>
      <c r="D84" s="721"/>
    </row>
    <row r="85" spans="1:4" ht="14.25">
      <c r="A85" s="78" t="s">
        <v>7824</v>
      </c>
      <c r="B85" s="597" t="s">
        <v>7873</v>
      </c>
      <c r="C85" s="597"/>
      <c r="D85" s="721"/>
    </row>
    <row r="86" spans="1:4" ht="15.75" customHeight="1">
      <c r="A86" s="79" t="s">
        <v>7824</v>
      </c>
      <c r="B86" s="597" t="s">
        <v>7874</v>
      </c>
      <c r="C86" s="597"/>
      <c r="D86" s="721"/>
    </row>
    <row r="87" spans="1:4" ht="15.75" customHeight="1">
      <c r="A87" s="79" t="s">
        <v>7824</v>
      </c>
      <c r="B87" s="597" t="s">
        <v>7823</v>
      </c>
      <c r="C87" s="597"/>
      <c r="D87" s="721"/>
    </row>
    <row r="88" spans="1:4" ht="15.75" customHeight="1">
      <c r="A88" s="79" t="s">
        <v>7824</v>
      </c>
      <c r="B88" s="597" t="s">
        <v>7823</v>
      </c>
      <c r="C88" s="597"/>
      <c r="D88" s="721"/>
    </row>
    <row r="89" spans="1:4" ht="15.75" customHeight="1">
      <c r="A89" s="80" t="s">
        <v>7829</v>
      </c>
      <c r="B89" s="597" t="s">
        <v>7875</v>
      </c>
      <c r="C89" s="597"/>
      <c r="D89" s="721"/>
    </row>
    <row r="90" spans="1:4" ht="15.75" customHeight="1">
      <c r="A90" s="80" t="s">
        <v>7829</v>
      </c>
      <c r="B90" s="597" t="s">
        <v>7876</v>
      </c>
      <c r="C90" s="597"/>
      <c r="D90" s="721"/>
    </row>
    <row r="91" spans="1:4" ht="15.75" customHeight="1">
      <c r="A91" s="80" t="s">
        <v>7829</v>
      </c>
      <c r="B91" s="597" t="s">
        <v>7823</v>
      </c>
      <c r="C91" s="597"/>
      <c r="D91" s="721"/>
    </row>
    <row r="92" spans="1:4" ht="15.75" customHeight="1">
      <c r="A92" s="80" t="s">
        <v>7829</v>
      </c>
      <c r="B92" s="597" t="s">
        <v>7823</v>
      </c>
      <c r="C92" s="597"/>
      <c r="D92" s="721"/>
    </row>
    <row r="93" spans="1:4" ht="15.75" customHeight="1">
      <c r="A93" s="80" t="s">
        <v>7829</v>
      </c>
      <c r="B93" s="597" t="s">
        <v>7823</v>
      </c>
      <c r="C93" s="597"/>
      <c r="D93" s="721"/>
    </row>
    <row r="94" spans="1:4" ht="15.75" customHeight="1">
      <c r="A94" s="81" t="s">
        <v>7834</v>
      </c>
      <c r="B94" s="597" t="s">
        <v>7877</v>
      </c>
      <c r="C94" s="597"/>
      <c r="D94" s="721"/>
    </row>
    <row r="95" spans="1:4" ht="15.75" customHeight="1">
      <c r="A95" s="81" t="s">
        <v>7834</v>
      </c>
      <c r="B95" s="597" t="s">
        <v>7823</v>
      </c>
      <c r="C95" s="597"/>
      <c r="D95" s="721"/>
    </row>
    <row r="96" spans="1:4" ht="15.75" customHeight="1">
      <c r="A96" s="82" t="s">
        <v>7837</v>
      </c>
      <c r="B96" s="597" t="s">
        <v>7823</v>
      </c>
      <c r="C96" s="597"/>
      <c r="D96" s="721"/>
    </row>
    <row r="97" spans="1:10" ht="15.75" customHeight="1">
      <c r="C97" s="597"/>
      <c r="D97" s="721"/>
    </row>
    <row r="98" spans="1:10" ht="15.75" customHeight="1">
      <c r="A98" s="75" t="s">
        <v>7878</v>
      </c>
      <c r="B98" s="597" t="s">
        <v>7816</v>
      </c>
      <c r="C98" s="597"/>
      <c r="D98" s="721"/>
    </row>
    <row r="99" spans="1:10" ht="14.25">
      <c r="A99" s="76" t="s">
        <v>7817</v>
      </c>
      <c r="B99" s="597" t="s">
        <v>7879</v>
      </c>
      <c r="C99" s="597"/>
      <c r="D99" s="721"/>
    </row>
    <row r="100" spans="1:10" ht="15.75" customHeight="1">
      <c r="A100" s="76" t="s">
        <v>7817</v>
      </c>
      <c r="B100" s="597" t="s">
        <v>7823</v>
      </c>
      <c r="C100" s="597"/>
      <c r="D100" s="721"/>
    </row>
    <row r="101" spans="1:10" ht="15.75" customHeight="1">
      <c r="A101" s="77" t="s">
        <v>7820</v>
      </c>
      <c r="B101" s="597" t="s">
        <v>7880</v>
      </c>
      <c r="C101" s="597"/>
      <c r="D101" s="721"/>
    </row>
    <row r="102" spans="1:10" ht="15.75" customHeight="1">
      <c r="A102" s="77" t="s">
        <v>7820</v>
      </c>
      <c r="B102" s="597" t="s">
        <v>7881</v>
      </c>
      <c r="C102" s="597"/>
      <c r="D102" s="721"/>
    </row>
    <row r="103" spans="1:10" ht="15.75" customHeight="1">
      <c r="A103" s="77" t="s">
        <v>7820</v>
      </c>
      <c r="B103" s="597" t="s">
        <v>7823</v>
      </c>
      <c r="C103" s="597"/>
      <c r="D103" s="721"/>
    </row>
    <row r="104" spans="1:10" ht="14.25">
      <c r="A104" s="78" t="s">
        <v>7824</v>
      </c>
      <c r="B104" s="597" t="s">
        <v>7882</v>
      </c>
      <c r="C104" s="597"/>
      <c r="D104" s="721"/>
    </row>
    <row r="105" spans="1:10" ht="15.75" customHeight="1">
      <c r="A105" s="79" t="s">
        <v>7824</v>
      </c>
      <c r="B105" s="597" t="s">
        <v>7883</v>
      </c>
      <c r="C105" s="597"/>
      <c r="D105" s="721"/>
      <c r="J105" s="76"/>
    </row>
    <row r="106" spans="1:10" ht="15.75" customHeight="1">
      <c r="A106" s="79" t="s">
        <v>7824</v>
      </c>
      <c r="B106" s="597" t="s">
        <v>7823</v>
      </c>
      <c r="C106" s="597"/>
      <c r="D106" s="721"/>
      <c r="J106" s="76"/>
    </row>
    <row r="107" spans="1:10" ht="15.75" customHeight="1">
      <c r="A107" s="79" t="s">
        <v>7824</v>
      </c>
      <c r="B107" s="597" t="s">
        <v>7823</v>
      </c>
      <c r="C107" s="597"/>
      <c r="D107" s="721"/>
      <c r="J107" s="77"/>
    </row>
    <row r="108" spans="1:10" ht="15.75" customHeight="1">
      <c r="A108" s="80" t="s">
        <v>7829</v>
      </c>
      <c r="B108" s="597" t="s">
        <v>7884</v>
      </c>
      <c r="C108" s="597"/>
      <c r="D108" s="721"/>
      <c r="J108" s="77"/>
    </row>
    <row r="109" spans="1:10" ht="15.75" customHeight="1">
      <c r="A109" s="80" t="s">
        <v>7829</v>
      </c>
      <c r="B109" s="597" t="s">
        <v>7885</v>
      </c>
      <c r="C109" s="597"/>
      <c r="D109" s="721"/>
      <c r="J109" s="77"/>
    </row>
    <row r="110" spans="1:10" ht="15.75" customHeight="1">
      <c r="A110" s="80" t="s">
        <v>7829</v>
      </c>
      <c r="B110" s="597" t="s">
        <v>7823</v>
      </c>
      <c r="C110" s="597"/>
      <c r="D110" s="721"/>
      <c r="J110" s="78"/>
    </row>
    <row r="111" spans="1:10" ht="15.75" customHeight="1">
      <c r="A111" s="80" t="s">
        <v>7829</v>
      </c>
      <c r="B111" s="597" t="s">
        <v>7823</v>
      </c>
      <c r="C111" s="597"/>
      <c r="D111" s="721"/>
      <c r="J111" s="79"/>
    </row>
    <row r="112" spans="1:10" ht="15.75" customHeight="1">
      <c r="A112" s="80" t="s">
        <v>7829</v>
      </c>
      <c r="B112" s="597" t="s">
        <v>7823</v>
      </c>
      <c r="C112" s="597"/>
      <c r="D112" s="721"/>
      <c r="J112" s="79"/>
    </row>
    <row r="113" spans="1:10" ht="15.75" customHeight="1">
      <c r="A113" s="81" t="s">
        <v>7834</v>
      </c>
      <c r="B113" s="597" t="s">
        <v>7886</v>
      </c>
      <c r="C113" s="597"/>
      <c r="D113" s="721"/>
      <c r="J113" s="79"/>
    </row>
    <row r="114" spans="1:10" ht="15.75" customHeight="1">
      <c r="A114" s="81" t="s">
        <v>7834</v>
      </c>
      <c r="B114" s="597" t="s">
        <v>7823</v>
      </c>
      <c r="C114" s="597"/>
      <c r="D114" s="721"/>
      <c r="J114" s="80"/>
    </row>
    <row r="115" spans="1:10" ht="15.75" customHeight="1">
      <c r="A115" s="82" t="s">
        <v>7837</v>
      </c>
      <c r="B115" s="597" t="s">
        <v>7887</v>
      </c>
      <c r="C115" s="597"/>
      <c r="D115" s="721"/>
      <c r="J115" s="80"/>
    </row>
    <row r="116" spans="1:10" ht="15.75" customHeight="1">
      <c r="A116" s="3"/>
      <c r="B116" s="3"/>
      <c r="C116" s="597"/>
      <c r="D116" s="721"/>
      <c r="J116" s="80"/>
    </row>
    <row r="117" spans="1:10" ht="15.75" customHeight="1">
      <c r="A117" s="75" t="s">
        <v>7888</v>
      </c>
      <c r="B117" s="597" t="s">
        <v>7816</v>
      </c>
      <c r="C117" s="597"/>
      <c r="D117" s="721"/>
      <c r="J117" s="80"/>
    </row>
    <row r="118" spans="1:10" ht="14.25">
      <c r="A118" s="76" t="s">
        <v>7817</v>
      </c>
      <c r="B118" s="73" t="s">
        <v>7889</v>
      </c>
      <c r="C118" s="597"/>
      <c r="D118" s="721"/>
      <c r="J118" s="80"/>
    </row>
    <row r="119" spans="1:10" ht="15.75" customHeight="1">
      <c r="A119" s="76" t="s">
        <v>7817</v>
      </c>
      <c r="B119" s="597" t="s">
        <v>7823</v>
      </c>
      <c r="C119" s="597"/>
      <c r="D119" s="721"/>
      <c r="J119" s="81"/>
    </row>
    <row r="120" spans="1:10" ht="15.75" customHeight="1">
      <c r="A120" s="77" t="s">
        <v>7820</v>
      </c>
      <c r="B120" s="597" t="s">
        <v>7823</v>
      </c>
      <c r="C120" s="597"/>
      <c r="D120" s="721"/>
      <c r="J120" s="81"/>
    </row>
    <row r="121" spans="1:10" ht="15.75" customHeight="1">
      <c r="A121" s="77" t="s">
        <v>7820</v>
      </c>
      <c r="B121" s="597" t="s">
        <v>7890</v>
      </c>
      <c r="C121" s="597"/>
      <c r="D121" s="721"/>
      <c r="J121" s="82"/>
    </row>
    <row r="122" spans="1:10" ht="15.75" customHeight="1">
      <c r="A122" s="77" t="s">
        <v>7820</v>
      </c>
      <c r="B122" s="597" t="s">
        <v>7823</v>
      </c>
      <c r="C122" s="597"/>
      <c r="D122" s="721"/>
      <c r="J122" s="74"/>
    </row>
    <row r="123" spans="1:10" ht="14.25">
      <c r="A123" s="78" t="s">
        <v>7824</v>
      </c>
      <c r="B123" s="597" t="s">
        <v>7891</v>
      </c>
      <c r="C123" s="597"/>
      <c r="D123" s="721"/>
      <c r="J123" s="75"/>
    </row>
    <row r="124" spans="1:10" ht="15.75" customHeight="1">
      <c r="A124" s="79" t="s">
        <v>7824</v>
      </c>
      <c r="B124" s="597" t="s">
        <v>7823</v>
      </c>
      <c r="C124" s="597"/>
      <c r="D124" s="721"/>
      <c r="J124" s="76"/>
    </row>
    <row r="125" spans="1:10" ht="15.75" customHeight="1">
      <c r="A125" s="79" t="s">
        <v>7824</v>
      </c>
      <c r="B125" s="597" t="s">
        <v>7823</v>
      </c>
      <c r="C125" s="597"/>
      <c r="D125" s="721"/>
      <c r="J125" s="76"/>
    </row>
    <row r="126" spans="1:10" ht="15.75" customHeight="1">
      <c r="A126" s="79" t="s">
        <v>7824</v>
      </c>
      <c r="B126" s="597" t="s">
        <v>7823</v>
      </c>
      <c r="C126" s="597"/>
      <c r="D126" s="721"/>
      <c r="J126" s="77"/>
    </row>
    <row r="127" spans="1:10" ht="15.75" customHeight="1">
      <c r="A127" s="80" t="s">
        <v>7829</v>
      </c>
      <c r="B127" s="597" t="s">
        <v>7892</v>
      </c>
      <c r="C127" s="597"/>
      <c r="D127" s="721"/>
      <c r="J127" s="77"/>
    </row>
    <row r="128" spans="1:10" ht="15.75" customHeight="1">
      <c r="A128" s="80" t="s">
        <v>7829</v>
      </c>
      <c r="B128" s="597" t="s">
        <v>7823</v>
      </c>
      <c r="C128" s="597"/>
      <c r="D128" s="721"/>
      <c r="J128" s="77"/>
    </row>
    <row r="129" spans="1:10" ht="15.75" customHeight="1">
      <c r="A129" s="80" t="s">
        <v>7829</v>
      </c>
      <c r="B129" s="597" t="s">
        <v>7823</v>
      </c>
      <c r="C129" s="597"/>
      <c r="D129" s="721"/>
      <c r="J129" s="78"/>
    </row>
    <row r="130" spans="1:10" ht="15.75" customHeight="1">
      <c r="A130" s="80" t="s">
        <v>7829</v>
      </c>
      <c r="B130" s="597" t="s">
        <v>7823</v>
      </c>
      <c r="C130" s="597"/>
      <c r="D130" s="721"/>
      <c r="J130" s="79"/>
    </row>
    <row r="131" spans="1:10" ht="15.75" customHeight="1">
      <c r="A131" s="80" t="s">
        <v>7829</v>
      </c>
      <c r="B131" s="597" t="s">
        <v>7823</v>
      </c>
      <c r="C131" s="597"/>
      <c r="D131" s="721"/>
      <c r="J131" s="79"/>
    </row>
    <row r="132" spans="1:10" ht="15.75" customHeight="1">
      <c r="A132" s="81" t="s">
        <v>7834</v>
      </c>
      <c r="B132" s="597" t="s">
        <v>7823</v>
      </c>
      <c r="C132" s="597"/>
      <c r="D132" s="721"/>
      <c r="J132" s="79"/>
    </row>
    <row r="133" spans="1:10" ht="15.75" customHeight="1">
      <c r="A133" s="81" t="s">
        <v>7834</v>
      </c>
      <c r="B133" s="597" t="s">
        <v>7823</v>
      </c>
      <c r="C133" s="597"/>
      <c r="D133" s="721"/>
      <c r="J133" s="80"/>
    </row>
    <row r="134" spans="1:10" ht="15.75" customHeight="1">
      <c r="A134" s="82" t="s">
        <v>7837</v>
      </c>
      <c r="B134" s="597" t="s">
        <v>7823</v>
      </c>
      <c r="C134" s="597"/>
      <c r="D134" s="721"/>
      <c r="J134" s="80"/>
    </row>
    <row r="135" spans="1:10" ht="15.75" customHeight="1">
      <c r="A135" s="82"/>
      <c r="C135" s="597"/>
      <c r="D135" s="721"/>
      <c r="J135" s="80"/>
    </row>
    <row r="136" spans="1:10" ht="15.75" customHeight="1">
      <c r="A136" s="75" t="s">
        <v>7893</v>
      </c>
      <c r="B136" s="597" t="s">
        <v>7816</v>
      </c>
      <c r="C136" s="597"/>
      <c r="D136" s="721"/>
      <c r="J136" s="80"/>
    </row>
    <row r="137" spans="1:10" ht="14.25">
      <c r="A137" s="76" t="s">
        <v>7817</v>
      </c>
      <c r="B137" s="597" t="s">
        <v>7823</v>
      </c>
      <c r="C137" s="597"/>
      <c r="D137" s="721"/>
      <c r="J137" s="80"/>
    </row>
    <row r="138" spans="1:10" ht="15.75" customHeight="1">
      <c r="A138" s="76" t="s">
        <v>7817</v>
      </c>
      <c r="B138" s="597" t="s">
        <v>7894</v>
      </c>
      <c r="C138" s="597"/>
      <c r="D138" s="721"/>
      <c r="J138" s="81"/>
    </row>
    <row r="139" spans="1:10" ht="15.75" customHeight="1">
      <c r="A139" s="77" t="s">
        <v>7820</v>
      </c>
      <c r="B139" s="597" t="s">
        <v>7823</v>
      </c>
      <c r="C139" s="597"/>
      <c r="D139" s="721"/>
      <c r="J139" s="81"/>
    </row>
    <row r="140" spans="1:10" ht="15.75" customHeight="1">
      <c r="A140" s="77" t="s">
        <v>7820</v>
      </c>
      <c r="B140" s="597" t="s">
        <v>7823</v>
      </c>
      <c r="C140" s="597"/>
      <c r="D140" s="721"/>
      <c r="J140" s="82"/>
    </row>
    <row r="141" spans="1:10" ht="15.75" customHeight="1">
      <c r="A141" s="77" t="s">
        <v>7820</v>
      </c>
      <c r="B141" s="597" t="s">
        <v>7895</v>
      </c>
      <c r="C141" s="597"/>
      <c r="D141" s="721"/>
      <c r="J141" s="74"/>
    </row>
    <row r="142" spans="1:10" ht="14.25">
      <c r="A142" s="78" t="s">
        <v>7824</v>
      </c>
      <c r="B142" s="597" t="s">
        <v>7823</v>
      </c>
      <c r="C142" s="597"/>
      <c r="D142" s="721"/>
      <c r="J142" s="75"/>
    </row>
    <row r="143" spans="1:10" ht="15.75" customHeight="1">
      <c r="A143" s="79" t="s">
        <v>7824</v>
      </c>
      <c r="B143" s="597" t="s">
        <v>7896</v>
      </c>
      <c r="C143" s="597"/>
      <c r="D143" s="721"/>
      <c r="J143" s="76"/>
    </row>
    <row r="144" spans="1:10" ht="15.75" customHeight="1">
      <c r="A144" s="79" t="s">
        <v>7824</v>
      </c>
      <c r="B144" s="597" t="s">
        <v>7823</v>
      </c>
      <c r="C144" s="597"/>
      <c r="D144" s="721"/>
      <c r="J144" s="76"/>
    </row>
    <row r="145" spans="1:10" ht="15.75" customHeight="1">
      <c r="A145" s="79" t="s">
        <v>7824</v>
      </c>
      <c r="B145" s="597" t="s">
        <v>7823</v>
      </c>
      <c r="C145" s="597"/>
      <c r="D145" s="721"/>
      <c r="J145" s="77"/>
    </row>
    <row r="146" spans="1:10" ht="15.75" customHeight="1">
      <c r="A146" s="80" t="s">
        <v>7829</v>
      </c>
      <c r="B146" s="597" t="s">
        <v>7823</v>
      </c>
      <c r="C146" s="597"/>
      <c r="D146" s="721"/>
      <c r="J146" s="77"/>
    </row>
    <row r="147" spans="1:10" ht="15.75" customHeight="1">
      <c r="A147" s="80" t="s">
        <v>7829</v>
      </c>
      <c r="B147" s="597" t="s">
        <v>7897</v>
      </c>
      <c r="C147" s="597"/>
      <c r="D147" s="721"/>
      <c r="J147" s="77"/>
    </row>
    <row r="148" spans="1:10" ht="15.75" customHeight="1">
      <c r="A148" s="80" t="s">
        <v>7829</v>
      </c>
      <c r="B148" s="597" t="s">
        <v>7898</v>
      </c>
      <c r="C148" s="597"/>
      <c r="D148" s="721"/>
      <c r="J148" s="78"/>
    </row>
    <row r="149" spans="1:10" ht="15.75" customHeight="1">
      <c r="A149" s="80" t="s">
        <v>7829</v>
      </c>
      <c r="B149" s="597" t="s">
        <v>7823</v>
      </c>
      <c r="C149" s="597"/>
      <c r="D149" s="721"/>
      <c r="J149" s="79"/>
    </row>
    <row r="150" spans="1:10" ht="15.75" customHeight="1">
      <c r="A150" s="80" t="s">
        <v>7829</v>
      </c>
      <c r="B150" s="597" t="s">
        <v>7823</v>
      </c>
      <c r="C150" s="597"/>
      <c r="D150" s="721"/>
      <c r="J150" s="79"/>
    </row>
    <row r="151" spans="1:10" ht="15.75" customHeight="1">
      <c r="A151" s="81" t="s">
        <v>7834</v>
      </c>
      <c r="B151" s="597" t="s">
        <v>7823</v>
      </c>
      <c r="C151" s="597"/>
      <c r="D151" s="721"/>
      <c r="J151" s="79"/>
    </row>
    <row r="152" spans="1:10" ht="15.75" customHeight="1">
      <c r="A152" s="81" t="s">
        <v>7834</v>
      </c>
      <c r="B152" s="597" t="s">
        <v>7899</v>
      </c>
      <c r="C152" s="597"/>
      <c r="D152" s="721"/>
      <c r="J152" s="80"/>
    </row>
    <row r="153" spans="1:10" ht="15.75" customHeight="1">
      <c r="A153" s="82" t="s">
        <v>7837</v>
      </c>
      <c r="B153" s="597" t="s">
        <v>7823</v>
      </c>
      <c r="C153" s="597"/>
      <c r="D153" s="721"/>
      <c r="J153" s="80"/>
    </row>
    <row r="154" spans="1:10" ht="15.75" customHeight="1">
      <c r="A154" s="82"/>
      <c r="C154" s="597"/>
      <c r="D154" s="721"/>
      <c r="J154" s="80"/>
    </row>
    <row r="155" spans="1:10" ht="15.75" customHeight="1">
      <c r="A155" s="75" t="s">
        <v>7900</v>
      </c>
      <c r="B155" s="3" t="s">
        <v>7816</v>
      </c>
      <c r="C155" s="597"/>
      <c r="D155" s="721"/>
      <c r="J155" s="80"/>
    </row>
    <row r="156" spans="1:10" ht="15.75" customHeight="1">
      <c r="A156" s="76" t="s">
        <v>7817</v>
      </c>
      <c r="B156" s="597" t="s">
        <v>7901</v>
      </c>
      <c r="C156" s="597"/>
      <c r="D156" s="721"/>
      <c r="J156" s="80"/>
    </row>
    <row r="157" spans="1:10" ht="15.75" customHeight="1">
      <c r="A157" s="76" t="s">
        <v>7817</v>
      </c>
      <c r="B157" s="597" t="s">
        <v>7823</v>
      </c>
      <c r="C157" s="597"/>
      <c r="D157" s="721"/>
      <c r="J157" s="80"/>
    </row>
    <row r="158" spans="1:10" ht="15.75" customHeight="1">
      <c r="A158" s="77" t="s">
        <v>7820</v>
      </c>
      <c r="B158" s="597" t="s">
        <v>7823</v>
      </c>
      <c r="C158" s="597"/>
      <c r="D158" s="721"/>
      <c r="J158" s="80"/>
    </row>
    <row r="159" spans="1:10" ht="15.75" customHeight="1">
      <c r="A159" s="77" t="s">
        <v>7820</v>
      </c>
      <c r="B159" s="597" t="s">
        <v>7902</v>
      </c>
      <c r="C159" s="597"/>
      <c r="D159" s="721"/>
      <c r="J159" s="80"/>
    </row>
    <row r="160" spans="1:10" ht="15.75" customHeight="1">
      <c r="A160" s="77" t="s">
        <v>7820</v>
      </c>
      <c r="B160" s="597" t="s">
        <v>7823</v>
      </c>
      <c r="C160" s="597"/>
      <c r="D160" s="721"/>
      <c r="J160" s="80"/>
    </row>
    <row r="161" spans="1:10" ht="15.75" customHeight="1">
      <c r="A161" s="78" t="s">
        <v>7824</v>
      </c>
      <c r="B161" s="597" t="s">
        <v>7823</v>
      </c>
      <c r="C161" s="597"/>
      <c r="D161" s="721"/>
      <c r="J161" s="80"/>
    </row>
    <row r="162" spans="1:10" ht="15.75" customHeight="1">
      <c r="A162" s="79" t="s">
        <v>7824</v>
      </c>
      <c r="B162" s="597" t="s">
        <v>7903</v>
      </c>
      <c r="C162" s="597"/>
      <c r="D162" s="721"/>
      <c r="J162" s="80"/>
    </row>
    <row r="163" spans="1:10" ht="15.75" customHeight="1">
      <c r="A163" s="79" t="s">
        <v>7824</v>
      </c>
      <c r="B163" s="597" t="s">
        <v>7823</v>
      </c>
      <c r="C163" s="597"/>
      <c r="D163" s="721"/>
      <c r="J163" s="80"/>
    </row>
    <row r="164" spans="1:10" ht="15.75" customHeight="1">
      <c r="A164" s="79" t="s">
        <v>7824</v>
      </c>
      <c r="B164" s="597" t="s">
        <v>7904</v>
      </c>
      <c r="C164" s="597"/>
      <c r="D164" s="721"/>
      <c r="J164" s="80"/>
    </row>
    <row r="165" spans="1:10" ht="15.75" customHeight="1">
      <c r="A165" s="80" t="s">
        <v>7829</v>
      </c>
      <c r="B165" s="597" t="s">
        <v>7823</v>
      </c>
      <c r="C165" s="597"/>
      <c r="D165" s="721"/>
      <c r="J165" s="80"/>
    </row>
    <row r="166" spans="1:10" ht="15.75" customHeight="1">
      <c r="A166" s="80" t="s">
        <v>7829</v>
      </c>
      <c r="B166" s="597" t="s">
        <v>7823</v>
      </c>
      <c r="C166" s="597"/>
      <c r="D166" s="721"/>
      <c r="J166" s="80"/>
    </row>
    <row r="167" spans="1:10" ht="15.75" customHeight="1">
      <c r="A167" s="80" t="s">
        <v>7829</v>
      </c>
      <c r="B167" s="597" t="s">
        <v>7823</v>
      </c>
      <c r="C167" s="597"/>
      <c r="D167" s="721"/>
      <c r="J167" s="80"/>
    </row>
    <row r="168" spans="1:10" ht="15.75" customHeight="1">
      <c r="A168" s="80" t="s">
        <v>7829</v>
      </c>
      <c r="B168" s="597" t="s">
        <v>7823</v>
      </c>
      <c r="C168" s="597"/>
      <c r="D168" s="721"/>
      <c r="J168" s="80"/>
    </row>
    <row r="169" spans="1:10" ht="15.75" customHeight="1">
      <c r="A169" s="80" t="s">
        <v>7829</v>
      </c>
      <c r="B169" s="597" t="s">
        <v>7905</v>
      </c>
      <c r="C169" s="597"/>
      <c r="D169" s="721"/>
      <c r="J169" s="80"/>
    </row>
    <row r="170" spans="1:10" ht="15.75" customHeight="1">
      <c r="A170" s="81" t="s">
        <v>7834</v>
      </c>
      <c r="B170" s="597" t="s">
        <v>7823</v>
      </c>
      <c r="C170" s="597"/>
      <c r="D170" s="721"/>
      <c r="J170" s="80"/>
    </row>
    <row r="171" spans="1:10" ht="15.75" customHeight="1">
      <c r="A171" s="81" t="s">
        <v>7834</v>
      </c>
      <c r="B171" s="597" t="s">
        <v>7823</v>
      </c>
      <c r="C171" s="597"/>
      <c r="D171" s="721"/>
      <c r="J171" s="80"/>
    </row>
    <row r="172" spans="1:10" ht="15.75" customHeight="1">
      <c r="A172" s="82" t="s">
        <v>7837</v>
      </c>
      <c r="B172" s="597" t="s">
        <v>7823</v>
      </c>
      <c r="C172" s="597"/>
      <c r="D172" s="721"/>
      <c r="J172" s="80"/>
    </row>
    <row r="173" spans="1:10" ht="15.75" customHeight="1">
      <c r="C173" s="597"/>
      <c r="D173" s="721"/>
      <c r="J173" s="80"/>
    </row>
    <row r="174" spans="1:10" ht="14.25">
      <c r="A174" s="75" t="s">
        <v>7906</v>
      </c>
      <c r="B174" s="3" t="s">
        <v>7816</v>
      </c>
      <c r="C174" s="597"/>
      <c r="D174" s="721"/>
      <c r="J174" s="80"/>
    </row>
    <row r="175" spans="1:10" ht="15.75" customHeight="1">
      <c r="A175" s="76" t="s">
        <v>7817</v>
      </c>
      <c r="B175" s="597" t="s">
        <v>7907</v>
      </c>
      <c r="C175" s="597"/>
      <c r="D175" s="721"/>
      <c r="J175" s="81"/>
    </row>
    <row r="176" spans="1:10" ht="15.75" customHeight="1">
      <c r="A176" s="76" t="s">
        <v>7817</v>
      </c>
      <c r="B176" s="597" t="s">
        <v>7823</v>
      </c>
      <c r="C176" s="597"/>
      <c r="D176" s="721"/>
      <c r="J176" s="81"/>
    </row>
    <row r="177" spans="1:10" ht="15.75" customHeight="1">
      <c r="A177" s="77" t="s">
        <v>7820</v>
      </c>
      <c r="B177" s="597" t="s">
        <v>7908</v>
      </c>
      <c r="C177" s="597"/>
      <c r="D177" s="721"/>
      <c r="J177" s="82"/>
    </row>
    <row r="178" spans="1:10" ht="15.75" customHeight="1">
      <c r="A178" s="77" t="s">
        <v>7820</v>
      </c>
      <c r="B178" s="597" t="s">
        <v>7909</v>
      </c>
      <c r="C178" s="597"/>
      <c r="D178" s="721"/>
      <c r="J178" s="74"/>
    </row>
    <row r="179" spans="1:10" ht="14.25">
      <c r="A179" s="77" t="s">
        <v>7820</v>
      </c>
      <c r="B179" s="597" t="s">
        <v>7823</v>
      </c>
      <c r="C179" s="597"/>
      <c r="D179" s="721"/>
      <c r="J179" s="75"/>
    </row>
    <row r="180" spans="1:10" ht="15.75" customHeight="1">
      <c r="A180" s="78" t="s">
        <v>7824</v>
      </c>
      <c r="B180" s="597" t="s">
        <v>7910</v>
      </c>
      <c r="C180" s="597"/>
      <c r="D180" s="721"/>
      <c r="J180" s="76"/>
    </row>
    <row r="181" spans="1:10" ht="15.75" customHeight="1">
      <c r="A181" s="79" t="s">
        <v>7824</v>
      </c>
      <c r="B181" s="597" t="s">
        <v>7823</v>
      </c>
      <c r="C181" s="597"/>
      <c r="D181" s="721"/>
      <c r="J181" s="76"/>
    </row>
    <row r="182" spans="1:10" ht="15.75" customHeight="1">
      <c r="A182" s="79" t="s">
        <v>7824</v>
      </c>
      <c r="B182" s="597" t="s">
        <v>7823</v>
      </c>
      <c r="C182" s="597"/>
      <c r="D182" s="721"/>
      <c r="J182" s="77"/>
    </row>
    <row r="183" spans="1:10" ht="15.75" customHeight="1">
      <c r="A183" s="79" t="s">
        <v>7824</v>
      </c>
      <c r="B183" s="597" t="s">
        <v>7823</v>
      </c>
      <c r="C183" s="597"/>
      <c r="D183" s="721"/>
      <c r="J183" s="77"/>
    </row>
    <row r="184" spans="1:10" ht="15.75" customHeight="1">
      <c r="A184" s="80" t="s">
        <v>7829</v>
      </c>
      <c r="B184" s="597" t="s">
        <v>7911</v>
      </c>
      <c r="C184" s="597"/>
      <c r="D184" s="721"/>
      <c r="J184" s="77"/>
    </row>
    <row r="185" spans="1:10" ht="15.75" customHeight="1">
      <c r="A185" s="80" t="s">
        <v>7829</v>
      </c>
      <c r="B185" s="597" t="s">
        <v>7912</v>
      </c>
      <c r="C185" s="597"/>
      <c r="D185" s="721"/>
      <c r="J185" s="78"/>
    </row>
    <row r="186" spans="1:10" ht="15.75" customHeight="1">
      <c r="A186" s="80" t="s">
        <v>7829</v>
      </c>
      <c r="B186" s="597" t="s">
        <v>7913</v>
      </c>
      <c r="C186" s="597"/>
      <c r="D186" s="721"/>
      <c r="J186" s="79"/>
    </row>
    <row r="187" spans="1:10" ht="15.75" customHeight="1">
      <c r="A187" s="80" t="s">
        <v>7829</v>
      </c>
      <c r="B187" s="597" t="s">
        <v>7914</v>
      </c>
      <c r="C187" s="597"/>
      <c r="D187" s="721"/>
      <c r="J187" s="79"/>
    </row>
    <row r="188" spans="1:10" ht="15.75" customHeight="1">
      <c r="A188" s="80" t="s">
        <v>7829</v>
      </c>
      <c r="B188" s="597" t="s">
        <v>7823</v>
      </c>
      <c r="C188" s="597"/>
      <c r="D188" s="721"/>
      <c r="J188" s="79"/>
    </row>
    <row r="189" spans="1:10" ht="15.75" customHeight="1">
      <c r="A189" s="81" t="s">
        <v>7834</v>
      </c>
      <c r="B189" s="597" t="s">
        <v>7823</v>
      </c>
      <c r="C189" s="597"/>
      <c r="D189" s="721"/>
      <c r="J189" s="80"/>
    </row>
    <row r="190" spans="1:10" ht="15.75" customHeight="1">
      <c r="A190" s="81" t="s">
        <v>7834</v>
      </c>
      <c r="B190" s="597" t="s">
        <v>7823</v>
      </c>
      <c r="C190" s="597"/>
      <c r="D190" s="721"/>
      <c r="J190" s="80"/>
    </row>
    <row r="191" spans="1:10" ht="15.75" customHeight="1">
      <c r="A191" s="82" t="s">
        <v>7837</v>
      </c>
      <c r="B191" s="597" t="s">
        <v>7823</v>
      </c>
      <c r="C191" s="597"/>
      <c r="D191" s="721"/>
      <c r="J191" s="80"/>
    </row>
    <row r="192" spans="1:10" ht="15.75" customHeight="1">
      <c r="A192" s="82"/>
      <c r="C192" s="597"/>
      <c r="D192" s="721"/>
      <c r="J192" s="80"/>
    </row>
    <row r="193" spans="1:10" ht="15.75" customHeight="1">
      <c r="A193" s="75" t="s">
        <v>7915</v>
      </c>
      <c r="B193" s="597" t="s">
        <v>7816</v>
      </c>
      <c r="C193" s="597"/>
      <c r="D193" s="721"/>
      <c r="J193" s="80"/>
    </row>
    <row r="194" spans="1:10" ht="15.75" customHeight="1">
      <c r="A194" s="76" t="s">
        <v>7817</v>
      </c>
      <c r="B194" s="597" t="s">
        <v>7916</v>
      </c>
      <c r="C194" s="597"/>
      <c r="D194" s="721"/>
      <c r="J194" s="80"/>
    </row>
    <row r="195" spans="1:10" ht="15.75" customHeight="1">
      <c r="A195" s="76" t="s">
        <v>7817</v>
      </c>
      <c r="B195" s="597" t="s">
        <v>7823</v>
      </c>
      <c r="C195" s="597"/>
      <c r="D195" s="721"/>
      <c r="J195" s="80"/>
    </row>
    <row r="196" spans="1:10" ht="15.75" customHeight="1">
      <c r="A196" s="77" t="s">
        <v>7820</v>
      </c>
      <c r="B196" s="597" t="s">
        <v>7917</v>
      </c>
      <c r="C196" s="597"/>
      <c r="D196" s="721"/>
      <c r="J196" s="80"/>
    </row>
    <row r="197" spans="1:10" ht="15.75" customHeight="1">
      <c r="A197" s="77" t="s">
        <v>7820</v>
      </c>
      <c r="B197" s="597" t="s">
        <v>7823</v>
      </c>
      <c r="C197" s="597"/>
      <c r="D197" s="721"/>
      <c r="J197" s="80"/>
    </row>
    <row r="198" spans="1:10" ht="15.75" customHeight="1">
      <c r="A198" s="77" t="s">
        <v>7820</v>
      </c>
      <c r="B198" s="597" t="s">
        <v>7823</v>
      </c>
      <c r="C198" s="597"/>
      <c r="D198" s="721"/>
      <c r="J198" s="80"/>
    </row>
    <row r="199" spans="1:10" ht="15.75" customHeight="1">
      <c r="A199" s="78" t="s">
        <v>7824</v>
      </c>
      <c r="B199" s="597" t="s">
        <v>7918</v>
      </c>
      <c r="C199" s="597"/>
      <c r="D199" s="721"/>
      <c r="J199" s="80"/>
    </row>
    <row r="200" spans="1:10" ht="15.75" customHeight="1">
      <c r="A200" s="79" t="s">
        <v>7824</v>
      </c>
      <c r="B200" s="597" t="s">
        <v>7823</v>
      </c>
      <c r="C200" s="597"/>
      <c r="D200" s="721"/>
      <c r="J200" s="80"/>
    </row>
    <row r="201" spans="1:10" ht="15.75" customHeight="1">
      <c r="A201" s="79" t="s">
        <v>7824</v>
      </c>
      <c r="B201" s="597" t="s">
        <v>7823</v>
      </c>
      <c r="C201" s="597"/>
      <c r="D201" s="721"/>
      <c r="J201" s="80"/>
    </row>
    <row r="202" spans="1:10" ht="15.75" customHeight="1">
      <c r="A202" s="79" t="s">
        <v>7824</v>
      </c>
      <c r="B202" s="597" t="s">
        <v>7823</v>
      </c>
      <c r="C202" s="597"/>
      <c r="D202" s="721"/>
      <c r="J202" s="80"/>
    </row>
    <row r="203" spans="1:10" ht="15.75" customHeight="1">
      <c r="A203" s="80" t="s">
        <v>7829</v>
      </c>
      <c r="B203" s="597" t="s">
        <v>7919</v>
      </c>
      <c r="C203" s="597"/>
      <c r="D203" s="721"/>
      <c r="J203" s="80"/>
    </row>
    <row r="204" spans="1:10" ht="15.75" customHeight="1">
      <c r="A204" s="80" t="s">
        <v>7829</v>
      </c>
      <c r="B204" s="597" t="s">
        <v>7823</v>
      </c>
      <c r="C204" s="597"/>
      <c r="D204" s="721"/>
      <c r="J204" s="80"/>
    </row>
    <row r="205" spans="1:10" ht="15.75" customHeight="1">
      <c r="A205" s="80" t="s">
        <v>7829</v>
      </c>
      <c r="B205" s="597" t="s">
        <v>7823</v>
      </c>
      <c r="C205" s="597"/>
      <c r="D205" s="721"/>
      <c r="J205" s="80"/>
    </row>
    <row r="206" spans="1:10" ht="15.75" customHeight="1">
      <c r="A206" s="80" t="s">
        <v>7829</v>
      </c>
      <c r="B206" s="597" t="s">
        <v>7823</v>
      </c>
      <c r="C206" s="597"/>
      <c r="D206" s="721"/>
      <c r="J206" s="80"/>
    </row>
    <row r="207" spans="1:10" ht="15.75" customHeight="1">
      <c r="A207" s="80" t="s">
        <v>7829</v>
      </c>
      <c r="B207" s="597" t="s">
        <v>7823</v>
      </c>
      <c r="C207" s="597"/>
      <c r="D207" s="721"/>
      <c r="J207" s="80"/>
    </row>
    <row r="208" spans="1:10" ht="15.75" customHeight="1">
      <c r="A208" s="81" t="s">
        <v>7834</v>
      </c>
      <c r="B208" s="597" t="s">
        <v>7823</v>
      </c>
      <c r="C208" s="597"/>
      <c r="D208" s="721"/>
      <c r="J208" s="80"/>
    </row>
    <row r="209" spans="1:10" ht="15.75" customHeight="1">
      <c r="A209" s="81" t="s">
        <v>7834</v>
      </c>
      <c r="B209" s="597" t="s">
        <v>7823</v>
      </c>
      <c r="C209" s="597"/>
      <c r="D209" s="721"/>
      <c r="J209" s="80"/>
    </row>
    <row r="210" spans="1:10" ht="15.75" customHeight="1">
      <c r="A210" s="82" t="s">
        <v>7837</v>
      </c>
      <c r="B210" s="597" t="s">
        <v>7823</v>
      </c>
      <c r="C210" s="597"/>
      <c r="D210" s="721"/>
      <c r="J210" s="80"/>
    </row>
    <row r="211" spans="1:10" ht="15.75" customHeight="1">
      <c r="A211" s="3"/>
      <c r="B211" s="3"/>
      <c r="C211" s="597"/>
      <c r="D211" s="721"/>
      <c r="J211" s="80"/>
    </row>
    <row r="212" spans="1:10" ht="15.75" customHeight="1">
      <c r="A212" s="75" t="s">
        <v>7920</v>
      </c>
      <c r="B212" s="597" t="s">
        <v>7816</v>
      </c>
      <c r="C212" s="597"/>
      <c r="D212" s="721"/>
      <c r="J212" s="80"/>
    </row>
    <row r="213" spans="1:10" ht="15.75" customHeight="1">
      <c r="A213" s="76" t="s">
        <v>7817</v>
      </c>
      <c r="B213" s="597" t="s">
        <v>7921</v>
      </c>
      <c r="C213" s="597"/>
      <c r="D213" s="721"/>
      <c r="J213" s="80"/>
    </row>
    <row r="214" spans="1:10" ht="15.75" customHeight="1">
      <c r="A214" s="76" t="s">
        <v>7817</v>
      </c>
      <c r="B214" s="597" t="s">
        <v>7922</v>
      </c>
      <c r="C214" s="597"/>
      <c r="D214" s="721"/>
      <c r="J214" s="80"/>
    </row>
    <row r="215" spans="1:10" ht="15.75" customHeight="1">
      <c r="A215" s="77" t="s">
        <v>7820</v>
      </c>
      <c r="B215" s="597" t="s">
        <v>7923</v>
      </c>
      <c r="C215" s="597"/>
      <c r="D215" s="721"/>
      <c r="J215" s="80"/>
    </row>
    <row r="216" spans="1:10" ht="15.75" customHeight="1">
      <c r="A216" s="77" t="s">
        <v>7820</v>
      </c>
      <c r="B216" s="597" t="s">
        <v>7924</v>
      </c>
      <c r="C216" s="597"/>
      <c r="D216" s="721"/>
      <c r="J216" s="80"/>
    </row>
    <row r="217" spans="1:10" ht="15.75" customHeight="1">
      <c r="A217" s="77" t="s">
        <v>7820</v>
      </c>
      <c r="B217" s="597" t="s">
        <v>7823</v>
      </c>
      <c r="C217" s="597"/>
      <c r="D217" s="721"/>
      <c r="J217" s="80"/>
    </row>
    <row r="218" spans="1:10" ht="15.75" customHeight="1">
      <c r="A218" s="78" t="s">
        <v>7824</v>
      </c>
      <c r="B218" s="597" t="s">
        <v>7925</v>
      </c>
      <c r="C218" s="597"/>
      <c r="D218" s="721"/>
      <c r="J218" s="80"/>
    </row>
    <row r="219" spans="1:10" ht="15.75" customHeight="1">
      <c r="A219" s="79" t="s">
        <v>7824</v>
      </c>
      <c r="B219" s="597" t="s">
        <v>7926</v>
      </c>
      <c r="C219" s="597"/>
      <c r="D219" s="721"/>
      <c r="J219" s="80"/>
    </row>
    <row r="220" spans="1:10" ht="15.75" customHeight="1">
      <c r="A220" s="79" t="s">
        <v>7824</v>
      </c>
      <c r="B220" s="597" t="s">
        <v>7823</v>
      </c>
      <c r="C220" s="597"/>
      <c r="D220" s="721"/>
      <c r="J220" s="80"/>
    </row>
    <row r="221" spans="1:10" ht="15.75" customHeight="1">
      <c r="A221" s="79" t="s">
        <v>7824</v>
      </c>
      <c r="B221" s="597" t="s">
        <v>7823</v>
      </c>
      <c r="C221" s="597"/>
      <c r="D221" s="721"/>
      <c r="J221" s="80"/>
    </row>
    <row r="222" spans="1:10" ht="15.75" customHeight="1">
      <c r="A222" s="80" t="s">
        <v>7829</v>
      </c>
      <c r="B222" s="598" t="s">
        <v>7927</v>
      </c>
      <c r="C222" s="597"/>
      <c r="D222" s="721"/>
      <c r="J222" s="80"/>
    </row>
    <row r="223" spans="1:10" ht="15.75" customHeight="1">
      <c r="A223" s="80" t="s">
        <v>7829</v>
      </c>
      <c r="B223" s="597" t="s">
        <v>7823</v>
      </c>
      <c r="C223" s="597"/>
      <c r="D223" s="721"/>
      <c r="J223" s="80"/>
    </row>
    <row r="224" spans="1:10" ht="15.75" customHeight="1">
      <c r="A224" s="80" t="s">
        <v>7829</v>
      </c>
      <c r="B224" s="597" t="s">
        <v>7928</v>
      </c>
      <c r="C224" s="597"/>
      <c r="D224" s="721"/>
      <c r="J224" s="80"/>
    </row>
    <row r="225" spans="1:10" ht="15.75" customHeight="1">
      <c r="A225" s="80" t="s">
        <v>7829</v>
      </c>
      <c r="B225" s="597" t="s">
        <v>7823</v>
      </c>
      <c r="C225" s="597"/>
      <c r="D225" s="721"/>
      <c r="J225" s="80"/>
    </row>
    <row r="226" spans="1:10" ht="15.75" customHeight="1">
      <c r="A226" s="80" t="s">
        <v>7829</v>
      </c>
      <c r="B226" s="597" t="s">
        <v>7823</v>
      </c>
      <c r="C226" s="597"/>
      <c r="D226" s="721"/>
      <c r="J226" s="80"/>
    </row>
    <row r="227" spans="1:10" ht="15.75" customHeight="1">
      <c r="A227" s="81" t="s">
        <v>7834</v>
      </c>
      <c r="B227" s="597" t="s">
        <v>7929</v>
      </c>
      <c r="C227" s="597"/>
      <c r="D227" s="721"/>
      <c r="J227" s="80"/>
    </row>
    <row r="228" spans="1:10" ht="15.75" customHeight="1">
      <c r="A228" s="81" t="s">
        <v>7834</v>
      </c>
      <c r="B228" s="597" t="s">
        <v>7930</v>
      </c>
      <c r="C228" s="597"/>
      <c r="D228" s="721"/>
      <c r="J228" s="80"/>
    </row>
    <row r="229" spans="1:10" ht="15.75" customHeight="1">
      <c r="A229" s="82" t="s">
        <v>7837</v>
      </c>
      <c r="B229" s="597" t="s">
        <v>7931</v>
      </c>
      <c r="C229" s="597"/>
      <c r="D229" s="721"/>
      <c r="J229" s="80"/>
    </row>
    <row r="230" spans="1:10" ht="15.75" customHeight="1">
      <c r="A230" s="82"/>
      <c r="C230" s="597"/>
      <c r="D230" s="721"/>
      <c r="J230" s="80"/>
    </row>
    <row r="231" spans="1:10" ht="15.75" customHeight="1">
      <c r="A231" s="75" t="s">
        <v>7932</v>
      </c>
      <c r="B231" s="597" t="s">
        <v>7816</v>
      </c>
      <c r="C231" s="597"/>
      <c r="D231" s="721"/>
      <c r="J231" s="80"/>
    </row>
    <row r="232" spans="1:10" ht="15.75" customHeight="1">
      <c r="A232" s="76" t="s">
        <v>7817</v>
      </c>
      <c r="B232" s="597" t="s">
        <v>7933</v>
      </c>
      <c r="C232" s="597"/>
      <c r="D232" s="721"/>
      <c r="J232" s="80"/>
    </row>
    <row r="233" spans="1:10" ht="15.75" customHeight="1">
      <c r="A233" s="76" t="s">
        <v>7817</v>
      </c>
      <c r="B233" s="597" t="s">
        <v>7823</v>
      </c>
      <c r="C233" s="597"/>
      <c r="D233" s="721"/>
      <c r="J233" s="80"/>
    </row>
    <row r="234" spans="1:10" ht="15.75" customHeight="1">
      <c r="A234" s="77" t="s">
        <v>7820</v>
      </c>
      <c r="B234" s="597" t="s">
        <v>7934</v>
      </c>
      <c r="C234" s="597"/>
      <c r="D234" s="721"/>
      <c r="J234" s="80"/>
    </row>
    <row r="235" spans="1:10" ht="15.75" customHeight="1">
      <c r="A235" s="77" t="s">
        <v>7820</v>
      </c>
      <c r="B235" s="597" t="s">
        <v>7935</v>
      </c>
      <c r="C235" s="597"/>
      <c r="D235" s="721"/>
      <c r="J235" s="80"/>
    </row>
    <row r="236" spans="1:10" ht="15.75" customHeight="1">
      <c r="A236" s="77" t="s">
        <v>7820</v>
      </c>
      <c r="B236" s="597" t="s">
        <v>7823</v>
      </c>
      <c r="C236" s="597"/>
      <c r="D236" s="721"/>
      <c r="J236" s="80"/>
    </row>
    <row r="237" spans="1:10" ht="15.75" customHeight="1">
      <c r="A237" s="78" t="s">
        <v>7824</v>
      </c>
      <c r="B237" s="597" t="s">
        <v>7936</v>
      </c>
      <c r="C237" s="597"/>
      <c r="D237" s="721"/>
      <c r="J237" s="80"/>
    </row>
    <row r="238" spans="1:10" ht="15.75" customHeight="1">
      <c r="A238" s="79" t="s">
        <v>7824</v>
      </c>
      <c r="B238" s="597" t="s">
        <v>7823</v>
      </c>
      <c r="C238" s="597"/>
      <c r="D238" s="721"/>
      <c r="J238" s="80"/>
    </row>
    <row r="239" spans="1:10" ht="15.75" customHeight="1">
      <c r="A239" s="79" t="s">
        <v>7824</v>
      </c>
      <c r="B239" s="597" t="s">
        <v>7823</v>
      </c>
      <c r="C239" s="597"/>
      <c r="D239" s="721"/>
      <c r="J239" s="80"/>
    </row>
    <row r="240" spans="1:10" ht="15.75" customHeight="1">
      <c r="A240" s="79" t="s">
        <v>7824</v>
      </c>
      <c r="B240" s="597" t="s">
        <v>7823</v>
      </c>
      <c r="C240" s="597"/>
      <c r="D240" s="721"/>
      <c r="J240" s="80"/>
    </row>
    <row r="241" spans="1:10" ht="15.75" customHeight="1">
      <c r="A241" s="80" t="s">
        <v>7829</v>
      </c>
      <c r="B241" s="597" t="s">
        <v>7937</v>
      </c>
      <c r="C241" s="597"/>
      <c r="D241" s="721"/>
      <c r="J241" s="80"/>
    </row>
    <row r="242" spans="1:10" ht="15.75" customHeight="1">
      <c r="A242" s="80" t="s">
        <v>7829</v>
      </c>
      <c r="B242" s="597" t="s">
        <v>7823</v>
      </c>
      <c r="C242" s="597"/>
      <c r="D242" s="721"/>
      <c r="J242" s="80"/>
    </row>
    <row r="243" spans="1:10" ht="15.75" customHeight="1">
      <c r="A243" s="80" t="s">
        <v>7829</v>
      </c>
      <c r="B243" s="597" t="s">
        <v>7823</v>
      </c>
      <c r="C243" s="597"/>
      <c r="D243" s="721"/>
      <c r="J243" s="80"/>
    </row>
    <row r="244" spans="1:10" ht="15.75" customHeight="1">
      <c r="A244" s="80" t="s">
        <v>7829</v>
      </c>
      <c r="B244" s="597" t="s">
        <v>7823</v>
      </c>
      <c r="C244" s="597"/>
      <c r="D244" s="721"/>
      <c r="J244" s="80"/>
    </row>
    <row r="245" spans="1:10" ht="15.75" customHeight="1">
      <c r="A245" s="80" t="s">
        <v>7829</v>
      </c>
      <c r="B245" s="597" t="s">
        <v>7823</v>
      </c>
      <c r="C245" s="597"/>
      <c r="D245" s="721"/>
      <c r="J245" s="80"/>
    </row>
    <row r="246" spans="1:10" ht="15.75" customHeight="1">
      <c r="A246" s="81" t="s">
        <v>7834</v>
      </c>
      <c r="B246" s="597" t="s">
        <v>7823</v>
      </c>
      <c r="C246" s="597"/>
      <c r="D246" s="721"/>
      <c r="J246" s="80"/>
    </row>
    <row r="247" spans="1:10" ht="15.75" customHeight="1">
      <c r="A247" s="81" t="s">
        <v>7834</v>
      </c>
      <c r="B247" s="597" t="s">
        <v>7823</v>
      </c>
      <c r="C247" s="597"/>
      <c r="D247" s="721"/>
      <c r="J247" s="80"/>
    </row>
    <row r="248" spans="1:10" ht="15.75" customHeight="1">
      <c r="A248" s="82" t="s">
        <v>7837</v>
      </c>
      <c r="B248" s="597" t="s">
        <v>7823</v>
      </c>
      <c r="C248" s="597"/>
      <c r="D248" s="721"/>
      <c r="J248" s="80"/>
    </row>
    <row r="249" spans="1:10" ht="15.75" customHeight="1">
      <c r="A249" s="82"/>
      <c r="C249" s="597"/>
      <c r="D249" s="721"/>
      <c r="J249" s="80"/>
    </row>
    <row r="250" spans="1:10" ht="15.75" customHeight="1">
      <c r="A250" s="75" t="s">
        <v>7938</v>
      </c>
      <c r="B250" s="597" t="s">
        <v>7816</v>
      </c>
      <c r="C250" s="597"/>
      <c r="D250" s="721"/>
      <c r="J250" s="80"/>
    </row>
    <row r="251" spans="1:10" ht="15.75" customHeight="1">
      <c r="A251" s="76" t="s">
        <v>7817</v>
      </c>
      <c r="B251" s="59" t="s">
        <v>7939</v>
      </c>
      <c r="C251" s="597"/>
      <c r="D251" s="721"/>
      <c r="J251" s="80"/>
    </row>
    <row r="252" spans="1:10" ht="15.75" customHeight="1">
      <c r="A252" s="76" t="s">
        <v>7817</v>
      </c>
      <c r="B252" s="597" t="s">
        <v>7823</v>
      </c>
      <c r="C252" s="597"/>
      <c r="D252" s="721"/>
      <c r="J252" s="80"/>
    </row>
    <row r="253" spans="1:10" ht="15.75" customHeight="1">
      <c r="A253" s="77" t="s">
        <v>7820</v>
      </c>
      <c r="B253" s="597" t="s">
        <v>7940</v>
      </c>
      <c r="C253" s="597"/>
      <c r="D253" s="721"/>
      <c r="J253" s="80"/>
    </row>
    <row r="254" spans="1:10" ht="15.75" customHeight="1">
      <c r="A254" s="77" t="s">
        <v>7820</v>
      </c>
      <c r="B254" s="597" t="s">
        <v>7941</v>
      </c>
      <c r="C254" s="597"/>
      <c r="D254" s="721"/>
      <c r="J254" s="80"/>
    </row>
    <row r="255" spans="1:10" ht="15.75" customHeight="1">
      <c r="A255" s="77" t="s">
        <v>7820</v>
      </c>
      <c r="B255" s="597" t="s">
        <v>7823</v>
      </c>
      <c r="C255" s="597"/>
      <c r="D255" s="721"/>
      <c r="J255" s="80"/>
    </row>
    <row r="256" spans="1:10" ht="15.75" customHeight="1">
      <c r="A256" s="78" t="s">
        <v>7824</v>
      </c>
      <c r="B256" s="597" t="s">
        <v>7942</v>
      </c>
      <c r="C256" s="597"/>
      <c r="D256" s="721"/>
      <c r="J256" s="80"/>
    </row>
    <row r="257" spans="1:10" ht="15.75" customHeight="1">
      <c r="A257" s="79" t="s">
        <v>7824</v>
      </c>
      <c r="B257" s="597" t="s">
        <v>7823</v>
      </c>
      <c r="C257" s="597"/>
      <c r="D257" s="721"/>
      <c r="J257" s="80"/>
    </row>
    <row r="258" spans="1:10" ht="15.75" customHeight="1">
      <c r="A258" s="79" t="s">
        <v>7824</v>
      </c>
      <c r="B258" s="597" t="s">
        <v>7823</v>
      </c>
      <c r="C258" s="597"/>
      <c r="D258" s="721"/>
      <c r="J258" s="80"/>
    </row>
    <row r="259" spans="1:10" ht="15.75" customHeight="1">
      <c r="A259" s="79" t="s">
        <v>7824</v>
      </c>
      <c r="B259" s="597" t="s">
        <v>7823</v>
      </c>
      <c r="C259" s="597"/>
      <c r="D259" s="721"/>
      <c r="J259" s="80"/>
    </row>
    <row r="260" spans="1:10" ht="15.75" customHeight="1">
      <c r="A260" s="80" t="s">
        <v>7829</v>
      </c>
      <c r="B260" s="597" t="s">
        <v>7943</v>
      </c>
      <c r="C260" s="597"/>
      <c r="D260" s="721"/>
      <c r="J260" s="80"/>
    </row>
    <row r="261" spans="1:10" ht="15.75" customHeight="1">
      <c r="A261" s="80" t="s">
        <v>7829</v>
      </c>
      <c r="B261" s="597" t="s">
        <v>7823</v>
      </c>
      <c r="C261" s="597"/>
      <c r="D261" s="721"/>
      <c r="J261" s="80"/>
    </row>
    <row r="262" spans="1:10" ht="15.75" customHeight="1">
      <c r="A262" s="80" t="s">
        <v>7829</v>
      </c>
      <c r="B262" s="597" t="s">
        <v>7823</v>
      </c>
      <c r="C262" s="597"/>
      <c r="D262" s="721"/>
      <c r="J262" s="80"/>
    </row>
    <row r="263" spans="1:10" ht="15.75" customHeight="1">
      <c r="A263" s="80" t="s">
        <v>7829</v>
      </c>
      <c r="B263" s="597" t="s">
        <v>7823</v>
      </c>
      <c r="C263" s="597"/>
      <c r="D263" s="721"/>
      <c r="J263" s="80"/>
    </row>
    <row r="264" spans="1:10" ht="15.75" customHeight="1">
      <c r="A264" s="80" t="s">
        <v>7829</v>
      </c>
      <c r="B264" s="597" t="s">
        <v>7823</v>
      </c>
      <c r="C264" s="597"/>
      <c r="D264" s="721"/>
      <c r="J264" s="80"/>
    </row>
    <row r="265" spans="1:10" ht="15.75" customHeight="1">
      <c r="A265" s="81" t="s">
        <v>7834</v>
      </c>
      <c r="B265" s="597" t="s">
        <v>7823</v>
      </c>
      <c r="C265" s="597"/>
      <c r="D265" s="721"/>
      <c r="J265" s="80"/>
    </row>
    <row r="266" spans="1:10" ht="15.75" customHeight="1">
      <c r="A266" s="81" t="s">
        <v>7834</v>
      </c>
      <c r="B266" s="597" t="s">
        <v>7823</v>
      </c>
      <c r="C266" s="597"/>
      <c r="D266" s="721"/>
      <c r="J266" s="80"/>
    </row>
    <row r="267" spans="1:10" ht="15.75" customHeight="1">
      <c r="A267" s="82" t="s">
        <v>7837</v>
      </c>
      <c r="B267" s="597" t="s">
        <v>7823</v>
      </c>
      <c r="C267" s="597"/>
      <c r="D267" s="721"/>
      <c r="J267" s="80"/>
    </row>
    <row r="268" spans="1:10" ht="15.75" customHeight="1">
      <c r="A268" s="82"/>
      <c r="C268" s="597"/>
      <c r="D268" s="721"/>
      <c r="J268" s="80"/>
    </row>
    <row r="269" spans="1:10" ht="15.75" customHeight="1">
      <c r="A269" s="75" t="s">
        <v>7944</v>
      </c>
      <c r="B269" s="597" t="s">
        <v>7816</v>
      </c>
      <c r="C269" s="597"/>
      <c r="D269" s="721"/>
      <c r="J269" s="80"/>
    </row>
    <row r="270" spans="1:10" ht="15.75" customHeight="1">
      <c r="A270" s="76" t="s">
        <v>7817</v>
      </c>
      <c r="B270" s="73" t="s">
        <v>7945</v>
      </c>
      <c r="C270" s="597"/>
      <c r="D270" s="721"/>
      <c r="J270" s="80"/>
    </row>
    <row r="271" spans="1:10" ht="15.75" customHeight="1">
      <c r="A271" s="76" t="s">
        <v>7817</v>
      </c>
      <c r="B271" s="597" t="s">
        <v>7823</v>
      </c>
      <c r="C271" s="597"/>
      <c r="D271" s="721"/>
      <c r="J271" s="80"/>
    </row>
    <row r="272" spans="1:10" ht="15.75" customHeight="1">
      <c r="A272" s="77" t="s">
        <v>7820</v>
      </c>
      <c r="B272" s="59" t="s">
        <v>7946</v>
      </c>
      <c r="C272" s="597"/>
      <c r="D272" s="721"/>
      <c r="J272" s="80"/>
    </row>
    <row r="273" spans="1:10" ht="15.75" customHeight="1">
      <c r="A273" s="77" t="s">
        <v>7820</v>
      </c>
      <c r="B273" s="59" t="s">
        <v>7947</v>
      </c>
      <c r="C273" s="597"/>
      <c r="D273" s="721"/>
      <c r="J273" s="80"/>
    </row>
    <row r="274" spans="1:10" ht="15.75" customHeight="1">
      <c r="A274" s="77" t="s">
        <v>7820</v>
      </c>
      <c r="B274" s="597" t="s">
        <v>7823</v>
      </c>
      <c r="C274" s="597"/>
      <c r="D274" s="721"/>
      <c r="J274" s="80"/>
    </row>
    <row r="275" spans="1:10" ht="15.75" customHeight="1">
      <c r="A275" s="78" t="s">
        <v>7824</v>
      </c>
      <c r="B275" s="59" t="s">
        <v>7948</v>
      </c>
      <c r="C275" s="597"/>
      <c r="D275" s="721"/>
      <c r="J275" s="80"/>
    </row>
    <row r="276" spans="1:10" ht="15.75" customHeight="1">
      <c r="A276" s="79" t="s">
        <v>7824</v>
      </c>
      <c r="B276" s="59" t="s">
        <v>7949</v>
      </c>
      <c r="C276" s="597"/>
      <c r="D276" s="721"/>
      <c r="J276" s="80"/>
    </row>
    <row r="277" spans="1:10" ht="15.75" customHeight="1">
      <c r="A277" s="79" t="s">
        <v>7824</v>
      </c>
      <c r="B277" s="597" t="s">
        <v>7823</v>
      </c>
      <c r="C277" s="597"/>
      <c r="D277" s="721"/>
      <c r="J277" s="80"/>
    </row>
    <row r="278" spans="1:10" ht="15.75" customHeight="1">
      <c r="A278" s="79" t="s">
        <v>7824</v>
      </c>
      <c r="B278" s="597" t="s">
        <v>7823</v>
      </c>
      <c r="C278" s="597"/>
      <c r="D278" s="721"/>
      <c r="J278" s="80"/>
    </row>
    <row r="279" spans="1:10" ht="15.75" customHeight="1">
      <c r="A279" s="80" t="s">
        <v>7829</v>
      </c>
      <c r="B279" s="597" t="s">
        <v>7950</v>
      </c>
      <c r="C279" s="597"/>
      <c r="D279" s="721"/>
      <c r="J279" s="80"/>
    </row>
    <row r="280" spans="1:10" ht="15.75" customHeight="1">
      <c r="A280" s="80" t="s">
        <v>7829</v>
      </c>
      <c r="B280" s="597" t="s">
        <v>7951</v>
      </c>
      <c r="C280" s="597"/>
      <c r="D280" s="721"/>
      <c r="J280" s="80"/>
    </row>
    <row r="281" spans="1:10" ht="15.75" customHeight="1">
      <c r="A281" s="80" t="s">
        <v>7829</v>
      </c>
      <c r="B281" s="597" t="s">
        <v>7823</v>
      </c>
      <c r="C281" s="597"/>
      <c r="D281" s="721"/>
      <c r="J281" s="80"/>
    </row>
    <row r="282" spans="1:10" ht="15.75" customHeight="1">
      <c r="A282" s="80" t="s">
        <v>7829</v>
      </c>
      <c r="B282" s="597" t="s">
        <v>7823</v>
      </c>
      <c r="C282" s="597"/>
      <c r="D282" s="721"/>
      <c r="J282" s="80"/>
    </row>
    <row r="283" spans="1:10" ht="15.75" customHeight="1">
      <c r="A283" s="80" t="s">
        <v>7829</v>
      </c>
      <c r="B283" s="597" t="s">
        <v>7823</v>
      </c>
      <c r="C283" s="597"/>
      <c r="D283" s="721"/>
      <c r="J283" s="80"/>
    </row>
    <row r="284" spans="1:10" ht="15.75" customHeight="1">
      <c r="A284" s="81" t="s">
        <v>7834</v>
      </c>
      <c r="B284" s="597" t="s">
        <v>7952</v>
      </c>
      <c r="C284" s="597"/>
      <c r="D284" s="721"/>
      <c r="J284" s="80"/>
    </row>
    <row r="285" spans="1:10" ht="15.75" customHeight="1">
      <c r="A285" s="81" t="s">
        <v>7834</v>
      </c>
      <c r="B285" s="597" t="s">
        <v>7823</v>
      </c>
      <c r="C285" s="597"/>
      <c r="D285" s="721"/>
      <c r="J285" s="80"/>
    </row>
    <row r="286" spans="1:10" ht="15.75" customHeight="1">
      <c r="A286" s="82" t="s">
        <v>7837</v>
      </c>
      <c r="B286" s="597" t="s">
        <v>7823</v>
      </c>
      <c r="C286" s="597"/>
      <c r="D286" s="721"/>
      <c r="J286" s="80"/>
    </row>
    <row r="287" spans="1:10" ht="15.75" customHeight="1">
      <c r="A287" s="82"/>
      <c r="C287" s="597"/>
      <c r="D287" s="721"/>
      <c r="J287" s="80"/>
    </row>
    <row r="288" spans="1:10" ht="15.75" customHeight="1">
      <c r="A288" s="75" t="s">
        <v>7953</v>
      </c>
      <c r="B288" s="597" t="s">
        <v>7816</v>
      </c>
      <c r="C288" s="597"/>
      <c r="D288" s="721"/>
      <c r="J288" s="80"/>
    </row>
    <row r="289" spans="1:10" ht="15.75" customHeight="1">
      <c r="A289" s="76" t="s">
        <v>7817</v>
      </c>
      <c r="B289" s="597" t="s">
        <v>7954</v>
      </c>
      <c r="C289" s="597"/>
      <c r="D289" s="721"/>
      <c r="J289" s="80"/>
    </row>
    <row r="290" spans="1:10" ht="15.75" customHeight="1">
      <c r="A290" s="76" t="s">
        <v>7817</v>
      </c>
      <c r="B290" s="597" t="s">
        <v>7823</v>
      </c>
      <c r="C290" s="597"/>
      <c r="D290" s="721"/>
      <c r="J290" s="80"/>
    </row>
    <row r="291" spans="1:10" ht="15.75" customHeight="1">
      <c r="A291" s="77" t="s">
        <v>7820</v>
      </c>
      <c r="B291" s="597" t="s">
        <v>7955</v>
      </c>
      <c r="C291" s="597"/>
      <c r="D291" s="721"/>
      <c r="J291" s="80"/>
    </row>
    <row r="292" spans="1:10" ht="15.75" customHeight="1">
      <c r="A292" s="77" t="s">
        <v>7820</v>
      </c>
      <c r="B292" s="597" t="s">
        <v>7956</v>
      </c>
      <c r="C292" s="597"/>
      <c r="D292" s="721"/>
      <c r="J292" s="80"/>
    </row>
    <row r="293" spans="1:10" ht="15.75" customHeight="1">
      <c r="A293" s="77" t="s">
        <v>7820</v>
      </c>
      <c r="B293" s="597" t="s">
        <v>7823</v>
      </c>
      <c r="C293" s="597"/>
      <c r="D293" s="721"/>
      <c r="J293" s="80"/>
    </row>
    <row r="294" spans="1:10" ht="15.75" customHeight="1">
      <c r="A294" s="78" t="s">
        <v>7824</v>
      </c>
      <c r="B294" s="597" t="s">
        <v>7957</v>
      </c>
      <c r="C294" s="597"/>
      <c r="D294" s="721"/>
      <c r="J294" s="80"/>
    </row>
    <row r="295" spans="1:10" ht="15.75" customHeight="1">
      <c r="A295" s="79" t="s">
        <v>7824</v>
      </c>
      <c r="B295" s="597" t="s">
        <v>7823</v>
      </c>
      <c r="C295" s="597"/>
      <c r="D295" s="721"/>
      <c r="J295" s="80"/>
    </row>
    <row r="296" spans="1:10" ht="15.75" customHeight="1">
      <c r="A296" s="79" t="s">
        <v>7824</v>
      </c>
      <c r="B296" s="597" t="s">
        <v>7823</v>
      </c>
      <c r="C296" s="597"/>
      <c r="D296" s="721"/>
      <c r="J296" s="80"/>
    </row>
    <row r="297" spans="1:10" ht="15.75" customHeight="1">
      <c r="A297" s="79" t="s">
        <v>7824</v>
      </c>
      <c r="B297" s="597" t="s">
        <v>7823</v>
      </c>
      <c r="C297" s="597"/>
      <c r="D297" s="721"/>
      <c r="J297" s="80"/>
    </row>
    <row r="298" spans="1:10" ht="15.75" customHeight="1">
      <c r="A298" s="80" t="s">
        <v>7829</v>
      </c>
      <c r="B298" s="597" t="s">
        <v>7958</v>
      </c>
      <c r="C298" s="597"/>
      <c r="D298" s="721"/>
      <c r="J298" s="80"/>
    </row>
    <row r="299" spans="1:10" ht="15.75" customHeight="1">
      <c r="A299" s="80" t="s">
        <v>7829</v>
      </c>
      <c r="B299" s="597" t="s">
        <v>7823</v>
      </c>
      <c r="C299" s="597"/>
      <c r="D299" s="721"/>
      <c r="J299" s="80"/>
    </row>
    <row r="300" spans="1:10" ht="15.75" customHeight="1">
      <c r="A300" s="80" t="s">
        <v>7829</v>
      </c>
      <c r="B300" s="597" t="s">
        <v>7823</v>
      </c>
      <c r="C300" s="597"/>
      <c r="D300" s="721"/>
      <c r="J300" s="80"/>
    </row>
    <row r="301" spans="1:10" ht="15.75" customHeight="1">
      <c r="A301" s="80" t="s">
        <v>7829</v>
      </c>
      <c r="B301" s="597" t="s">
        <v>7823</v>
      </c>
      <c r="C301" s="597"/>
      <c r="D301" s="721"/>
      <c r="J301" s="80"/>
    </row>
    <row r="302" spans="1:10" ht="15.75" customHeight="1">
      <c r="A302" s="80" t="s">
        <v>7829</v>
      </c>
      <c r="B302" s="597" t="s">
        <v>7823</v>
      </c>
      <c r="C302" s="597"/>
      <c r="D302" s="721"/>
      <c r="J302" s="80"/>
    </row>
    <row r="303" spans="1:10" ht="15.75" customHeight="1">
      <c r="A303" s="81" t="s">
        <v>7834</v>
      </c>
      <c r="B303" s="597" t="s">
        <v>7823</v>
      </c>
      <c r="C303" s="597"/>
      <c r="D303" s="721"/>
      <c r="J303" s="80"/>
    </row>
    <row r="304" spans="1:10" ht="30" customHeight="1">
      <c r="A304" s="81" t="s">
        <v>7834</v>
      </c>
      <c r="B304" s="675" t="s">
        <v>7959</v>
      </c>
      <c r="C304" s="597"/>
      <c r="D304" s="721"/>
      <c r="J304" s="80"/>
    </row>
    <row r="305" spans="1:10" ht="15.75" customHeight="1">
      <c r="A305" s="82" t="s">
        <v>7837</v>
      </c>
      <c r="B305" s="597" t="s">
        <v>7823</v>
      </c>
      <c r="C305" s="597"/>
      <c r="D305" s="721"/>
      <c r="J305" s="80"/>
    </row>
    <row r="306" spans="1:10" ht="15.75" customHeight="1">
      <c r="A306" s="82"/>
      <c r="C306" s="597"/>
      <c r="D306" s="721"/>
      <c r="J306" s="80"/>
    </row>
    <row r="307" spans="1:10" ht="15.75" customHeight="1">
      <c r="A307" s="75" t="s">
        <v>7960</v>
      </c>
      <c r="B307" s="597" t="s">
        <v>7816</v>
      </c>
      <c r="C307" s="597"/>
      <c r="D307" s="721"/>
      <c r="J307" s="80"/>
    </row>
    <row r="308" spans="1:10" ht="15.75" customHeight="1">
      <c r="A308" s="76" t="s">
        <v>7817</v>
      </c>
      <c r="B308" s="597" t="s">
        <v>7961</v>
      </c>
      <c r="C308" s="597"/>
      <c r="D308" s="721"/>
      <c r="J308" s="80"/>
    </row>
    <row r="309" spans="1:10" ht="15.75" customHeight="1">
      <c r="A309" s="76" t="s">
        <v>7817</v>
      </c>
      <c r="B309" s="597" t="s">
        <v>7962</v>
      </c>
      <c r="C309" s="597"/>
      <c r="D309" s="721"/>
      <c r="J309" s="80"/>
    </row>
    <row r="310" spans="1:10" ht="15.75" customHeight="1">
      <c r="A310" s="77" t="s">
        <v>7820</v>
      </c>
      <c r="B310" s="597" t="s">
        <v>7963</v>
      </c>
      <c r="C310" s="597"/>
      <c r="D310" s="721"/>
      <c r="J310" s="80"/>
    </row>
    <row r="311" spans="1:10" ht="15.75" customHeight="1">
      <c r="A311" s="77" t="s">
        <v>7820</v>
      </c>
      <c r="B311" s="597" t="s">
        <v>7964</v>
      </c>
      <c r="C311" s="597"/>
      <c r="D311" s="721"/>
      <c r="J311" s="80"/>
    </row>
    <row r="312" spans="1:10" ht="15.75" customHeight="1">
      <c r="A312" s="77" t="s">
        <v>7820</v>
      </c>
      <c r="B312" s="597" t="s">
        <v>7965</v>
      </c>
      <c r="C312" s="597"/>
      <c r="D312" s="721"/>
      <c r="J312" s="80"/>
    </row>
    <row r="313" spans="1:10" ht="15.75" customHeight="1">
      <c r="A313" s="78" t="s">
        <v>7824</v>
      </c>
      <c r="B313" s="597" t="s">
        <v>7966</v>
      </c>
      <c r="C313" s="597"/>
      <c r="D313" s="721"/>
      <c r="J313" s="80"/>
    </row>
    <row r="314" spans="1:10" ht="15.75" customHeight="1">
      <c r="A314" s="79" t="s">
        <v>7824</v>
      </c>
      <c r="B314" s="597" t="s">
        <v>7967</v>
      </c>
      <c r="C314" s="597"/>
      <c r="D314" s="721"/>
      <c r="J314" s="80"/>
    </row>
    <row r="315" spans="1:10" ht="15.75" customHeight="1">
      <c r="A315" s="79" t="s">
        <v>7824</v>
      </c>
      <c r="B315" s="597" t="s">
        <v>7968</v>
      </c>
      <c r="C315" s="597"/>
      <c r="D315" s="721"/>
      <c r="J315" s="80"/>
    </row>
    <row r="316" spans="1:10" ht="15.75" customHeight="1">
      <c r="A316" s="79" t="s">
        <v>7824</v>
      </c>
      <c r="B316" s="597" t="s">
        <v>7823</v>
      </c>
      <c r="C316" s="597"/>
      <c r="D316" s="721"/>
      <c r="J316" s="80"/>
    </row>
    <row r="317" spans="1:10" ht="15.75" customHeight="1">
      <c r="A317" s="80" t="s">
        <v>7829</v>
      </c>
      <c r="B317" s="597" t="s">
        <v>7969</v>
      </c>
      <c r="C317" s="597"/>
      <c r="D317" s="721"/>
      <c r="J317" s="80"/>
    </row>
    <row r="318" spans="1:10" ht="15.75" customHeight="1">
      <c r="A318" s="80" t="s">
        <v>7829</v>
      </c>
      <c r="B318" s="675" t="s">
        <v>7970</v>
      </c>
      <c r="C318" s="597"/>
      <c r="D318" s="721"/>
      <c r="J318" s="80"/>
    </row>
    <row r="319" spans="1:10" ht="15.75" customHeight="1">
      <c r="A319" s="80" t="s">
        <v>7829</v>
      </c>
      <c r="B319" s="597" t="s">
        <v>7971</v>
      </c>
      <c r="C319" s="597"/>
      <c r="D319" s="721"/>
      <c r="J319" s="80"/>
    </row>
    <row r="320" spans="1:10" ht="15.75" customHeight="1">
      <c r="A320" s="80" t="s">
        <v>7829</v>
      </c>
      <c r="B320" s="597" t="s">
        <v>7972</v>
      </c>
      <c r="C320" s="597"/>
      <c r="D320" s="721"/>
      <c r="J320" s="80"/>
    </row>
    <row r="321" spans="1:10" ht="15.75" customHeight="1">
      <c r="A321" s="80" t="s">
        <v>7829</v>
      </c>
      <c r="B321" s="597" t="s">
        <v>7823</v>
      </c>
      <c r="C321" s="597"/>
      <c r="D321" s="721"/>
      <c r="J321" s="80"/>
    </row>
    <row r="322" spans="1:10" ht="15.75" customHeight="1">
      <c r="A322" s="81" t="s">
        <v>7834</v>
      </c>
      <c r="B322" s="597" t="s">
        <v>7973</v>
      </c>
      <c r="C322" s="597"/>
      <c r="D322" s="721"/>
      <c r="J322" s="80"/>
    </row>
    <row r="323" spans="1:10" ht="15.75" customHeight="1">
      <c r="A323" s="81" t="s">
        <v>7834</v>
      </c>
      <c r="B323" s="597" t="s">
        <v>7974</v>
      </c>
      <c r="C323" s="597"/>
      <c r="D323" s="721"/>
      <c r="J323" s="80"/>
    </row>
    <row r="324" spans="1:10" ht="15.75" customHeight="1">
      <c r="A324" s="82" t="s">
        <v>7837</v>
      </c>
      <c r="B324" s="597" t="s">
        <v>7823</v>
      </c>
      <c r="C324" s="597"/>
      <c r="D324" s="721"/>
      <c r="J324" s="80"/>
    </row>
    <row r="325" spans="1:10" ht="15.75" customHeight="1">
      <c r="A325" s="82"/>
      <c r="C325" s="597"/>
      <c r="D325" s="721"/>
      <c r="J325" s="80"/>
    </row>
    <row r="326" spans="1:10" ht="15.75" customHeight="1">
      <c r="A326" s="75" t="s">
        <v>7975</v>
      </c>
      <c r="B326" s="597" t="s">
        <v>7816</v>
      </c>
      <c r="C326" s="597"/>
      <c r="D326" s="721"/>
      <c r="J326" s="80"/>
    </row>
    <row r="327" spans="1:10" ht="15.75" customHeight="1">
      <c r="A327" s="76" t="s">
        <v>7817</v>
      </c>
      <c r="B327" s="597" t="s">
        <v>7976</v>
      </c>
      <c r="C327" s="597"/>
      <c r="D327" s="721"/>
      <c r="J327" s="80"/>
    </row>
    <row r="328" spans="1:10" ht="14.25">
      <c r="A328" s="76" t="s">
        <v>7817</v>
      </c>
      <c r="B328" s="597" t="s">
        <v>7823</v>
      </c>
      <c r="C328" s="597"/>
      <c r="D328" s="721"/>
      <c r="J328" s="80"/>
    </row>
    <row r="329" spans="1:10" ht="14.25">
      <c r="A329" s="77" t="s">
        <v>7820</v>
      </c>
      <c r="B329" s="597" t="s">
        <v>7823</v>
      </c>
      <c r="C329" s="597"/>
      <c r="D329" s="721"/>
      <c r="J329" s="80"/>
    </row>
    <row r="330" spans="1:10" ht="15.75" customHeight="1">
      <c r="A330" s="77" t="s">
        <v>7820</v>
      </c>
      <c r="B330" s="597" t="s">
        <v>7977</v>
      </c>
      <c r="C330" s="597"/>
      <c r="D330" s="721"/>
      <c r="J330" s="81"/>
    </row>
    <row r="331" spans="1:10" ht="15.75" customHeight="1">
      <c r="A331" s="77" t="s">
        <v>7820</v>
      </c>
      <c r="B331" s="597" t="s">
        <v>7823</v>
      </c>
      <c r="C331" s="597"/>
      <c r="D331" s="721"/>
      <c r="J331" s="81"/>
    </row>
    <row r="332" spans="1:10" ht="15.75" customHeight="1">
      <c r="A332" s="78" t="s">
        <v>7824</v>
      </c>
      <c r="B332" s="597" t="s">
        <v>7978</v>
      </c>
      <c r="C332" s="597"/>
      <c r="D332" s="721"/>
      <c r="J332" s="82"/>
    </row>
    <row r="333" spans="1:10" ht="15.75" customHeight="1">
      <c r="A333" s="79" t="s">
        <v>7824</v>
      </c>
      <c r="B333" s="597" t="s">
        <v>7979</v>
      </c>
      <c r="C333" s="597"/>
      <c r="D333" s="721"/>
      <c r="J333" s="74"/>
    </row>
    <row r="334" spans="1:10" ht="14.25">
      <c r="A334" s="79" t="s">
        <v>7824</v>
      </c>
      <c r="B334" s="597" t="s">
        <v>7823</v>
      </c>
      <c r="C334" s="597"/>
      <c r="D334" s="721"/>
      <c r="J334" s="75"/>
    </row>
    <row r="335" spans="1:10" ht="15.75" customHeight="1">
      <c r="A335" s="79" t="s">
        <v>7824</v>
      </c>
      <c r="B335" s="597" t="s">
        <v>7823</v>
      </c>
      <c r="C335" s="597"/>
      <c r="D335" s="721"/>
      <c r="J335" s="76"/>
    </row>
    <row r="336" spans="1:10" ht="15.75" customHeight="1">
      <c r="A336" s="80" t="s">
        <v>7829</v>
      </c>
      <c r="B336" s="597" t="s">
        <v>7980</v>
      </c>
      <c r="C336" s="597"/>
      <c r="D336" s="721"/>
      <c r="J336" s="76"/>
    </row>
    <row r="337" spans="1:10" ht="15.75" customHeight="1">
      <c r="A337" s="80" t="s">
        <v>7829</v>
      </c>
      <c r="B337" s="597" t="s">
        <v>7981</v>
      </c>
      <c r="C337" s="597"/>
      <c r="D337" s="721"/>
      <c r="J337" s="77"/>
    </row>
    <row r="338" spans="1:10" ht="15.75" customHeight="1">
      <c r="A338" s="80" t="s">
        <v>7829</v>
      </c>
      <c r="B338" s="597" t="s">
        <v>7982</v>
      </c>
      <c r="C338" s="597"/>
      <c r="D338" s="721"/>
      <c r="J338" s="77"/>
    </row>
    <row r="339" spans="1:10" ht="15.75" customHeight="1">
      <c r="A339" s="80" t="s">
        <v>7829</v>
      </c>
      <c r="B339" s="597" t="s">
        <v>7823</v>
      </c>
      <c r="C339" s="597"/>
      <c r="D339" s="721"/>
      <c r="J339" s="77"/>
    </row>
    <row r="340" spans="1:10" ht="15.75" customHeight="1">
      <c r="A340" s="80" t="s">
        <v>7829</v>
      </c>
      <c r="B340" s="597" t="s">
        <v>7823</v>
      </c>
      <c r="C340" s="597"/>
      <c r="D340" s="721"/>
      <c r="J340" s="78"/>
    </row>
    <row r="341" spans="1:10" ht="15.75" customHeight="1">
      <c r="A341" s="81" t="s">
        <v>7834</v>
      </c>
      <c r="B341" s="597" t="s">
        <v>7983</v>
      </c>
      <c r="C341" s="597"/>
      <c r="D341" s="721"/>
      <c r="J341" s="79"/>
    </row>
    <row r="342" spans="1:10" ht="15.75" customHeight="1">
      <c r="A342" s="81" t="s">
        <v>7834</v>
      </c>
      <c r="B342" s="597" t="s">
        <v>7823</v>
      </c>
      <c r="C342" s="597"/>
      <c r="D342" s="721"/>
      <c r="J342" s="79"/>
    </row>
    <row r="343" spans="1:10" ht="22.5" customHeight="1">
      <c r="A343" s="82" t="s">
        <v>7837</v>
      </c>
      <c r="B343" s="675" t="s">
        <v>7984</v>
      </c>
      <c r="C343" s="597"/>
      <c r="D343" s="721"/>
      <c r="J343" s="79"/>
    </row>
    <row r="344" spans="1:10" ht="15.75" customHeight="1">
      <c r="A344" s="3"/>
      <c r="B344" s="3"/>
      <c r="C344" s="597"/>
      <c r="D344" s="721"/>
      <c r="J344" s="80"/>
    </row>
    <row r="345" spans="1:10" ht="15.75" customHeight="1">
      <c r="A345" s="75" t="s">
        <v>7985</v>
      </c>
      <c r="B345" s="73" t="s">
        <v>7816</v>
      </c>
      <c r="C345" s="597"/>
      <c r="D345" s="721"/>
      <c r="J345" s="80"/>
    </row>
    <row r="346" spans="1:10" ht="15.75" customHeight="1">
      <c r="A346" s="76" t="s">
        <v>7817</v>
      </c>
      <c r="B346" s="73" t="s">
        <v>7986</v>
      </c>
      <c r="C346" s="597"/>
      <c r="D346" s="721"/>
      <c r="J346" s="80"/>
    </row>
    <row r="347" spans="1:10" ht="15.75" customHeight="1">
      <c r="A347" s="76" t="s">
        <v>7817</v>
      </c>
      <c r="B347" s="73" t="s">
        <v>7823</v>
      </c>
      <c r="C347" s="597"/>
      <c r="D347" s="721"/>
      <c r="J347" s="80"/>
    </row>
    <row r="348" spans="1:10" ht="14.25">
      <c r="A348" s="77" t="s">
        <v>7820</v>
      </c>
      <c r="B348" s="73" t="s">
        <v>7987</v>
      </c>
      <c r="C348" s="597"/>
      <c r="D348" s="721"/>
      <c r="J348" s="80"/>
    </row>
    <row r="349" spans="1:10" ht="15.75" customHeight="1">
      <c r="A349" s="77" t="s">
        <v>7820</v>
      </c>
      <c r="B349" s="73" t="s">
        <v>7988</v>
      </c>
      <c r="C349" s="597"/>
      <c r="D349" s="721"/>
      <c r="J349" s="81"/>
    </row>
    <row r="350" spans="1:10" ht="15.75" customHeight="1">
      <c r="A350" s="77" t="s">
        <v>7820</v>
      </c>
      <c r="B350" s="73" t="s">
        <v>7823</v>
      </c>
      <c r="C350" s="597"/>
      <c r="D350" s="721"/>
      <c r="J350" s="81"/>
    </row>
    <row r="351" spans="1:10" ht="15.75" customHeight="1">
      <c r="A351" s="78" t="s">
        <v>7824</v>
      </c>
      <c r="B351" s="73" t="s">
        <v>7989</v>
      </c>
      <c r="C351" s="597"/>
      <c r="D351" s="721"/>
      <c r="J351" s="82"/>
    </row>
    <row r="352" spans="1:10" ht="15.75" customHeight="1">
      <c r="A352" s="79" t="s">
        <v>7824</v>
      </c>
      <c r="B352" s="73" t="s">
        <v>7990</v>
      </c>
      <c r="C352" s="597"/>
      <c r="D352" s="721"/>
      <c r="J352" s="82"/>
    </row>
    <row r="353" spans="1:10" ht="14.25">
      <c r="A353" s="79" t="s">
        <v>7824</v>
      </c>
      <c r="B353" s="73" t="s">
        <v>7823</v>
      </c>
      <c r="C353" s="597"/>
      <c r="D353" s="721"/>
      <c r="J353" s="75"/>
    </row>
    <row r="354" spans="1:10" ht="15.75" customHeight="1">
      <c r="A354" s="79" t="s">
        <v>7824</v>
      </c>
      <c r="B354" s="73" t="s">
        <v>7823</v>
      </c>
      <c r="C354" s="597"/>
      <c r="D354" s="721"/>
      <c r="J354" s="76"/>
    </row>
    <row r="355" spans="1:10" ht="15.75" customHeight="1">
      <c r="A355" s="80" t="s">
        <v>7829</v>
      </c>
      <c r="B355" s="73" t="s">
        <v>7991</v>
      </c>
      <c r="C355" s="597"/>
      <c r="D355" s="721"/>
      <c r="J355" s="76"/>
    </row>
    <row r="356" spans="1:10" ht="15.75" customHeight="1">
      <c r="A356" s="80" t="s">
        <v>7829</v>
      </c>
      <c r="B356" s="73" t="s">
        <v>7992</v>
      </c>
      <c r="C356" s="597"/>
      <c r="D356" s="721"/>
      <c r="J356" s="77"/>
    </row>
    <row r="357" spans="1:10" ht="15.75" customHeight="1">
      <c r="A357" s="80" t="s">
        <v>7829</v>
      </c>
      <c r="B357" s="73" t="s">
        <v>7993</v>
      </c>
      <c r="C357" s="597"/>
      <c r="D357" s="721"/>
      <c r="J357" s="77"/>
    </row>
    <row r="358" spans="1:10" ht="15.75" customHeight="1">
      <c r="A358" s="80" t="s">
        <v>7829</v>
      </c>
      <c r="B358" s="73" t="s">
        <v>7823</v>
      </c>
      <c r="C358" s="597"/>
      <c r="D358" s="721"/>
      <c r="J358" s="77"/>
    </row>
    <row r="359" spans="1:10" ht="15.75" customHeight="1">
      <c r="A359" s="80" t="s">
        <v>7829</v>
      </c>
      <c r="B359" s="73" t="s">
        <v>7823</v>
      </c>
      <c r="C359" s="597"/>
      <c r="D359" s="721"/>
      <c r="J359" s="78"/>
    </row>
    <row r="360" spans="1:10" ht="15.75" customHeight="1">
      <c r="A360" s="81" t="s">
        <v>7834</v>
      </c>
      <c r="B360" s="73" t="s">
        <v>7994</v>
      </c>
      <c r="C360" s="597"/>
      <c r="D360" s="721"/>
      <c r="J360" s="79"/>
    </row>
    <row r="361" spans="1:10" ht="15.75" customHeight="1">
      <c r="A361" s="81" t="s">
        <v>7834</v>
      </c>
      <c r="B361" s="73" t="s">
        <v>7823</v>
      </c>
      <c r="C361" s="597"/>
      <c r="D361" s="721"/>
      <c r="J361" s="79"/>
    </row>
    <row r="362" spans="1:10" ht="15.75" customHeight="1">
      <c r="A362" s="82" t="s">
        <v>7837</v>
      </c>
      <c r="B362" s="73" t="s">
        <v>7823</v>
      </c>
      <c r="C362" s="597"/>
      <c r="D362" s="721"/>
      <c r="J362" s="79"/>
    </row>
    <row r="363" spans="1:10" ht="15.75" customHeight="1">
      <c r="A363" s="3"/>
      <c r="B363" s="3"/>
      <c r="C363" s="597"/>
      <c r="D363" s="721"/>
      <c r="J363" s="80"/>
    </row>
    <row r="364" spans="1:10" ht="15.75" customHeight="1">
      <c r="A364" s="75" t="s">
        <v>7995</v>
      </c>
      <c r="B364" s="597" t="s">
        <v>7816</v>
      </c>
      <c r="C364" s="597"/>
      <c r="D364" s="721"/>
      <c r="J364" s="80"/>
    </row>
    <row r="365" spans="1:10" ht="15.75" customHeight="1">
      <c r="A365" s="76" t="s">
        <v>7817</v>
      </c>
      <c r="B365" s="597" t="s">
        <v>7996</v>
      </c>
      <c r="C365" s="597"/>
      <c r="D365" s="721"/>
      <c r="J365" s="80"/>
    </row>
    <row r="366" spans="1:10" ht="15.75" customHeight="1">
      <c r="A366" s="76" t="s">
        <v>7817</v>
      </c>
      <c r="B366" s="597" t="s">
        <v>7997</v>
      </c>
      <c r="C366" s="597"/>
      <c r="D366" s="721"/>
      <c r="J366" s="80"/>
    </row>
    <row r="367" spans="1:10" ht="14.25">
      <c r="A367" s="77" t="s">
        <v>7820</v>
      </c>
      <c r="B367" s="597" t="s">
        <v>7998</v>
      </c>
      <c r="C367" s="597"/>
      <c r="D367" s="721"/>
      <c r="J367" s="80"/>
    </row>
    <row r="368" spans="1:10" ht="15.75" customHeight="1">
      <c r="A368" s="77" t="s">
        <v>7820</v>
      </c>
      <c r="B368" s="597" t="s">
        <v>7999</v>
      </c>
      <c r="C368" s="597"/>
      <c r="D368" s="721"/>
      <c r="J368" s="81"/>
    </row>
    <row r="369" spans="1:10" ht="15.75" customHeight="1">
      <c r="A369" s="77" t="s">
        <v>7820</v>
      </c>
      <c r="B369" s="597" t="s">
        <v>7823</v>
      </c>
      <c r="C369" s="597"/>
      <c r="D369" s="721"/>
      <c r="J369" s="81"/>
    </row>
    <row r="370" spans="1:10" ht="15.75" customHeight="1">
      <c r="A370" s="78" t="s">
        <v>7824</v>
      </c>
      <c r="B370" s="59" t="s">
        <v>8000</v>
      </c>
      <c r="C370" s="597"/>
      <c r="D370" s="721"/>
      <c r="J370" s="82"/>
    </row>
    <row r="371" spans="1:10" ht="15.75" customHeight="1">
      <c r="A371" s="79" t="s">
        <v>7824</v>
      </c>
      <c r="B371" s="59" t="s">
        <v>8001</v>
      </c>
      <c r="C371" s="597"/>
      <c r="D371" s="721"/>
    </row>
    <row r="372" spans="1:10" ht="14.25">
      <c r="A372" s="79" t="s">
        <v>7824</v>
      </c>
      <c r="B372" s="597" t="s">
        <v>7823</v>
      </c>
      <c r="C372" s="597"/>
      <c r="D372" s="721"/>
      <c r="J372" s="75"/>
    </row>
    <row r="373" spans="1:10" ht="15.75" customHeight="1">
      <c r="A373" s="79" t="s">
        <v>7824</v>
      </c>
      <c r="B373" s="597" t="s">
        <v>7823</v>
      </c>
      <c r="C373" s="597"/>
      <c r="D373" s="721"/>
      <c r="J373" s="76"/>
    </row>
    <row r="374" spans="1:10" ht="15.75" customHeight="1">
      <c r="A374" s="80" t="s">
        <v>7829</v>
      </c>
      <c r="B374" s="597" t="s">
        <v>8002</v>
      </c>
      <c r="C374" s="597"/>
      <c r="D374" s="721"/>
      <c r="J374" s="76"/>
    </row>
    <row r="375" spans="1:10" ht="15.75" customHeight="1">
      <c r="A375" s="80" t="s">
        <v>7829</v>
      </c>
      <c r="B375" s="597" t="s">
        <v>8003</v>
      </c>
      <c r="C375" s="597"/>
      <c r="D375" s="721"/>
      <c r="J375" s="77"/>
    </row>
    <row r="376" spans="1:10" ht="15.75" customHeight="1">
      <c r="A376" s="80" t="s">
        <v>7829</v>
      </c>
      <c r="B376" s="597" t="s">
        <v>8004</v>
      </c>
      <c r="C376" s="597"/>
      <c r="D376" s="721"/>
      <c r="J376" s="77"/>
    </row>
    <row r="377" spans="1:10" ht="15.75" customHeight="1">
      <c r="A377" s="80" t="s">
        <v>7829</v>
      </c>
      <c r="B377" s="597" t="s">
        <v>7823</v>
      </c>
      <c r="C377" s="597"/>
      <c r="D377" s="721"/>
      <c r="J377" s="77"/>
    </row>
    <row r="378" spans="1:10" ht="15.75" customHeight="1">
      <c r="A378" s="80" t="s">
        <v>7829</v>
      </c>
      <c r="B378" s="597" t="s">
        <v>7823</v>
      </c>
      <c r="C378" s="597"/>
      <c r="D378" s="721"/>
      <c r="J378" s="78"/>
    </row>
    <row r="379" spans="1:10" ht="15.75" customHeight="1">
      <c r="A379" s="81" t="s">
        <v>7834</v>
      </c>
      <c r="B379" s="597" t="s">
        <v>8005</v>
      </c>
      <c r="C379" s="597"/>
      <c r="D379" s="721"/>
      <c r="J379" s="79"/>
    </row>
    <row r="380" spans="1:10" ht="15.75" customHeight="1">
      <c r="A380" s="81" t="s">
        <v>7834</v>
      </c>
      <c r="B380" s="597" t="s">
        <v>8006</v>
      </c>
      <c r="C380" s="597"/>
      <c r="D380" s="721"/>
      <c r="J380" s="79"/>
    </row>
    <row r="381" spans="1:10" ht="15.75" customHeight="1">
      <c r="A381" s="82" t="s">
        <v>7837</v>
      </c>
      <c r="B381" s="597" t="s">
        <v>8007</v>
      </c>
      <c r="C381" s="597"/>
      <c r="D381" s="721"/>
      <c r="J381" s="79"/>
    </row>
    <row r="382" spans="1:10" ht="15.75" customHeight="1">
      <c r="A382" s="3"/>
      <c r="B382" s="3"/>
      <c r="C382" s="597"/>
      <c r="D382" s="721"/>
      <c r="J382" s="80"/>
    </row>
    <row r="383" spans="1:10" ht="14.25">
      <c r="A383" s="75" t="s">
        <v>8008</v>
      </c>
      <c r="B383" s="597" t="s">
        <v>7816</v>
      </c>
      <c r="C383" s="597"/>
      <c r="D383" s="721"/>
      <c r="J383" s="80"/>
    </row>
    <row r="384" spans="1:10" ht="15.75" customHeight="1">
      <c r="A384" s="76" t="s">
        <v>7817</v>
      </c>
      <c r="B384" s="597" t="s">
        <v>8009</v>
      </c>
      <c r="C384" s="597"/>
      <c r="D384" s="721"/>
      <c r="J384" s="81"/>
    </row>
    <row r="385" spans="1:10" ht="15.75" customHeight="1">
      <c r="A385" s="76" t="s">
        <v>7817</v>
      </c>
      <c r="B385" s="597" t="s">
        <v>7823</v>
      </c>
      <c r="C385" s="597"/>
      <c r="D385" s="721"/>
      <c r="J385" s="81"/>
    </row>
    <row r="386" spans="1:10" ht="15.75" customHeight="1">
      <c r="A386" s="77" t="s">
        <v>7820</v>
      </c>
      <c r="B386" s="597" t="s">
        <v>7823</v>
      </c>
      <c r="C386" s="597"/>
      <c r="D386" s="721"/>
      <c r="J386" s="82"/>
    </row>
    <row r="387" spans="1:10" ht="15.75" customHeight="1">
      <c r="A387" s="77" t="s">
        <v>7820</v>
      </c>
      <c r="B387" s="597" t="s">
        <v>8010</v>
      </c>
      <c r="C387" s="597"/>
      <c r="D387" s="721"/>
      <c r="J387" s="80"/>
    </row>
    <row r="388" spans="1:10" ht="14.25">
      <c r="A388" s="77" t="s">
        <v>7820</v>
      </c>
      <c r="B388" s="597" t="s">
        <v>7823</v>
      </c>
      <c r="C388" s="597"/>
      <c r="D388" s="721"/>
      <c r="J388" s="75"/>
    </row>
    <row r="389" spans="1:10" ht="15.75" customHeight="1">
      <c r="A389" s="78" t="s">
        <v>7824</v>
      </c>
      <c r="B389" s="597" t="s">
        <v>8011</v>
      </c>
      <c r="C389" s="597"/>
      <c r="D389" s="721"/>
      <c r="J389" s="76"/>
    </row>
    <row r="390" spans="1:10" ht="15.75" customHeight="1">
      <c r="A390" s="79" t="s">
        <v>7824</v>
      </c>
      <c r="B390" s="597" t="s">
        <v>7823</v>
      </c>
      <c r="C390" s="597"/>
      <c r="D390" s="721"/>
      <c r="J390" s="76"/>
    </row>
    <row r="391" spans="1:10" ht="15.75" customHeight="1">
      <c r="A391" s="79" t="s">
        <v>7824</v>
      </c>
      <c r="B391" s="597" t="s">
        <v>7823</v>
      </c>
      <c r="C391" s="597"/>
      <c r="D391" s="721"/>
      <c r="J391" s="77"/>
    </row>
    <row r="392" spans="1:10" ht="15.75" customHeight="1">
      <c r="A392" s="79" t="s">
        <v>7824</v>
      </c>
      <c r="B392" s="597" t="s">
        <v>7823</v>
      </c>
      <c r="C392" s="597"/>
      <c r="D392" s="721"/>
      <c r="J392" s="77"/>
    </row>
    <row r="393" spans="1:10" ht="15.75" customHeight="1">
      <c r="A393" s="80" t="s">
        <v>7829</v>
      </c>
      <c r="B393" s="598" t="s">
        <v>8012</v>
      </c>
      <c r="C393" s="597"/>
      <c r="D393" s="721"/>
      <c r="J393" s="77"/>
    </row>
    <row r="394" spans="1:10" ht="15.75" customHeight="1">
      <c r="A394" s="80" t="s">
        <v>7829</v>
      </c>
      <c r="B394" s="597" t="s">
        <v>7823</v>
      </c>
      <c r="C394" s="597"/>
      <c r="D394" s="721"/>
      <c r="J394" s="78"/>
    </row>
    <row r="395" spans="1:10" ht="15.75" customHeight="1">
      <c r="A395" s="80" t="s">
        <v>7829</v>
      </c>
      <c r="B395" s="597" t="s">
        <v>7823</v>
      </c>
      <c r="C395" s="597"/>
      <c r="D395" s="721"/>
      <c r="J395" s="79"/>
    </row>
    <row r="396" spans="1:10" ht="15.75" customHeight="1">
      <c r="A396" s="80" t="s">
        <v>7829</v>
      </c>
      <c r="B396" s="597" t="s">
        <v>7823</v>
      </c>
      <c r="C396" s="597"/>
      <c r="D396" s="721"/>
      <c r="J396" s="79"/>
    </row>
    <row r="397" spans="1:10" ht="15.75" customHeight="1">
      <c r="A397" s="80" t="s">
        <v>7829</v>
      </c>
      <c r="B397" s="597" t="s">
        <v>7823</v>
      </c>
      <c r="C397" s="597"/>
      <c r="D397" s="721"/>
      <c r="J397" s="79"/>
    </row>
    <row r="398" spans="1:10" ht="15.75" customHeight="1">
      <c r="A398" s="81" t="s">
        <v>7834</v>
      </c>
      <c r="B398" s="597" t="s">
        <v>7823</v>
      </c>
      <c r="C398" s="597"/>
      <c r="D398" s="721"/>
      <c r="J398" s="80"/>
    </row>
    <row r="399" spans="1:10" ht="15.75" customHeight="1">
      <c r="A399" s="81" t="s">
        <v>7834</v>
      </c>
      <c r="B399" s="597" t="s">
        <v>7823</v>
      </c>
      <c r="C399" s="597"/>
      <c r="D399" s="721"/>
      <c r="J399" s="80"/>
    </row>
    <row r="400" spans="1:10" ht="15.75" customHeight="1">
      <c r="A400" s="82" t="s">
        <v>7837</v>
      </c>
      <c r="B400" s="597" t="s">
        <v>7823</v>
      </c>
      <c r="C400" s="597"/>
      <c r="D400" s="721"/>
      <c r="J400" s="80"/>
    </row>
    <row r="401" spans="1:10" ht="15.75" customHeight="1">
      <c r="A401" s="3"/>
      <c r="B401" s="3"/>
      <c r="C401" s="597"/>
      <c r="D401" s="721"/>
      <c r="J401" s="80"/>
    </row>
    <row r="402" spans="1:10" ht="14.25">
      <c r="A402" s="75" t="s">
        <v>8013</v>
      </c>
      <c r="B402" s="597" t="s">
        <v>7816</v>
      </c>
      <c r="C402" s="597"/>
      <c r="D402" s="721"/>
      <c r="J402" s="80"/>
    </row>
    <row r="403" spans="1:10" ht="15.75" customHeight="1">
      <c r="A403" s="76" t="s">
        <v>7817</v>
      </c>
      <c r="B403" s="597" t="s">
        <v>8014</v>
      </c>
      <c r="C403" s="597"/>
      <c r="D403" s="721"/>
      <c r="J403" s="81"/>
    </row>
    <row r="404" spans="1:10" ht="15.75" customHeight="1">
      <c r="A404" s="76" t="s">
        <v>7817</v>
      </c>
      <c r="B404" s="597" t="s">
        <v>7823</v>
      </c>
      <c r="C404" s="597"/>
      <c r="D404" s="721"/>
      <c r="J404" s="81"/>
    </row>
    <row r="405" spans="1:10" ht="15.75" customHeight="1">
      <c r="A405" s="77" t="s">
        <v>7820</v>
      </c>
      <c r="B405" s="597" t="s">
        <v>8015</v>
      </c>
      <c r="C405" s="597"/>
      <c r="D405" s="721"/>
      <c r="J405" s="82"/>
    </row>
    <row r="406" spans="1:10" ht="15.75" customHeight="1">
      <c r="A406" s="77" t="s">
        <v>7820</v>
      </c>
      <c r="B406" s="597" t="s">
        <v>7823</v>
      </c>
      <c r="C406" s="597"/>
      <c r="D406" s="721"/>
      <c r="J406" s="82"/>
    </row>
    <row r="407" spans="1:10" ht="14.25">
      <c r="A407" s="77" t="s">
        <v>7820</v>
      </c>
      <c r="B407" s="597" t="s">
        <v>7823</v>
      </c>
      <c r="C407" s="597"/>
      <c r="D407" s="721"/>
      <c r="J407" s="75"/>
    </row>
    <row r="408" spans="1:10" ht="15.75" customHeight="1">
      <c r="A408" s="78" t="s">
        <v>7824</v>
      </c>
      <c r="B408" s="597" t="s">
        <v>7823</v>
      </c>
      <c r="C408" s="597"/>
      <c r="D408" s="721"/>
      <c r="J408" s="76"/>
    </row>
    <row r="409" spans="1:10" ht="15.75" customHeight="1">
      <c r="A409" s="79" t="s">
        <v>7824</v>
      </c>
      <c r="B409" s="597" t="s">
        <v>7823</v>
      </c>
      <c r="C409" s="597"/>
      <c r="D409" s="721"/>
      <c r="J409" s="76"/>
    </row>
    <row r="410" spans="1:10" ht="15.75" customHeight="1">
      <c r="A410" s="79" t="s">
        <v>7824</v>
      </c>
      <c r="B410" s="597" t="s">
        <v>8016</v>
      </c>
      <c r="C410" s="597"/>
      <c r="D410" s="721"/>
      <c r="J410" s="77"/>
    </row>
    <row r="411" spans="1:10" ht="15.75" customHeight="1">
      <c r="A411" s="79" t="s">
        <v>7824</v>
      </c>
      <c r="B411" s="597" t="s">
        <v>7823</v>
      </c>
      <c r="C411" s="597"/>
      <c r="D411" s="721"/>
      <c r="J411" s="77"/>
    </row>
    <row r="412" spans="1:10" ht="15.75" customHeight="1">
      <c r="A412" s="80" t="s">
        <v>7829</v>
      </c>
      <c r="B412" s="597" t="s">
        <v>7823</v>
      </c>
      <c r="C412" s="597"/>
      <c r="D412" s="721"/>
      <c r="J412" s="77"/>
    </row>
    <row r="413" spans="1:10" ht="15.75" customHeight="1">
      <c r="A413" s="80" t="s">
        <v>7829</v>
      </c>
      <c r="B413" s="597" t="s">
        <v>7823</v>
      </c>
      <c r="C413" s="597"/>
      <c r="D413" s="721"/>
      <c r="J413" s="78"/>
    </row>
    <row r="414" spans="1:10" ht="15.75" customHeight="1">
      <c r="A414" s="80" t="s">
        <v>7829</v>
      </c>
      <c r="B414" s="598" t="s">
        <v>8017</v>
      </c>
      <c r="C414" s="597"/>
      <c r="D414" s="721"/>
      <c r="J414" s="79"/>
    </row>
    <row r="415" spans="1:10" ht="15.75" customHeight="1">
      <c r="A415" s="80" t="s">
        <v>7829</v>
      </c>
      <c r="B415" s="597" t="s">
        <v>8018</v>
      </c>
      <c r="C415" s="597"/>
      <c r="D415" s="721"/>
      <c r="J415" s="79"/>
    </row>
    <row r="416" spans="1:10" ht="15.75" customHeight="1">
      <c r="A416" s="80" t="s">
        <v>7829</v>
      </c>
      <c r="B416" s="597" t="s">
        <v>7823</v>
      </c>
      <c r="C416" s="597"/>
      <c r="D416" s="721"/>
      <c r="J416" s="79"/>
    </row>
    <row r="417" spans="1:10" ht="15.75" customHeight="1">
      <c r="A417" s="81" t="s">
        <v>7834</v>
      </c>
      <c r="B417" s="597" t="s">
        <v>8019</v>
      </c>
      <c r="C417" s="597"/>
      <c r="D417" s="721"/>
      <c r="J417" s="80"/>
    </row>
    <row r="418" spans="1:10" ht="15.75" customHeight="1">
      <c r="A418" s="81" t="s">
        <v>7834</v>
      </c>
      <c r="B418" s="597" t="s">
        <v>7823</v>
      </c>
      <c r="C418" s="597"/>
      <c r="D418" s="721"/>
      <c r="J418" s="80"/>
    </row>
    <row r="419" spans="1:10" ht="15.75" customHeight="1">
      <c r="A419" s="82" t="s">
        <v>7837</v>
      </c>
      <c r="B419" s="597" t="s">
        <v>7823</v>
      </c>
      <c r="C419" s="597"/>
      <c r="D419" s="721"/>
      <c r="J419" s="80"/>
    </row>
    <row r="420" spans="1:10" ht="15.75" customHeight="1">
      <c r="A420" s="82"/>
      <c r="C420" s="597"/>
      <c r="D420" s="721"/>
      <c r="J420" s="80"/>
    </row>
    <row r="421" spans="1:10" ht="14.25">
      <c r="A421" s="75" t="s">
        <v>8020</v>
      </c>
      <c r="B421" s="597" t="s">
        <v>7816</v>
      </c>
      <c r="C421" s="597"/>
      <c r="D421" s="721"/>
      <c r="J421" s="80"/>
    </row>
    <row r="422" spans="1:10" ht="15.75" customHeight="1">
      <c r="A422" s="76" t="s">
        <v>7817</v>
      </c>
      <c r="B422" s="597" t="s">
        <v>8021</v>
      </c>
      <c r="C422" s="597"/>
      <c r="D422" s="721"/>
      <c r="J422" s="81"/>
    </row>
    <row r="423" spans="1:10" ht="15.75" customHeight="1">
      <c r="A423" s="76" t="s">
        <v>7817</v>
      </c>
      <c r="B423" s="597" t="s">
        <v>7823</v>
      </c>
      <c r="C423" s="597"/>
      <c r="D423" s="721"/>
      <c r="J423" s="81"/>
    </row>
    <row r="424" spans="1:10" ht="15.75" customHeight="1">
      <c r="A424" s="77" t="s">
        <v>7820</v>
      </c>
      <c r="B424" s="597" t="s">
        <v>8022</v>
      </c>
      <c r="C424" s="597"/>
      <c r="D424" s="721"/>
      <c r="J424" s="82"/>
    </row>
    <row r="425" spans="1:10" ht="15.75" customHeight="1">
      <c r="A425" s="77" t="s">
        <v>7820</v>
      </c>
      <c r="B425" s="597" t="s">
        <v>8023</v>
      </c>
      <c r="C425" s="597"/>
      <c r="D425" s="721"/>
      <c r="J425" s="74"/>
    </row>
    <row r="426" spans="1:10" ht="14.25">
      <c r="A426" s="77" t="s">
        <v>7820</v>
      </c>
      <c r="B426" s="597" t="s">
        <v>7823</v>
      </c>
      <c r="C426" s="597"/>
      <c r="D426" s="721"/>
      <c r="J426" s="75"/>
    </row>
    <row r="427" spans="1:10" ht="15.75" customHeight="1">
      <c r="A427" s="78" t="s">
        <v>7824</v>
      </c>
      <c r="B427" s="597" t="s">
        <v>8024</v>
      </c>
      <c r="C427" s="597"/>
      <c r="D427" s="721"/>
      <c r="J427" s="76"/>
    </row>
    <row r="428" spans="1:10" ht="15.75" customHeight="1">
      <c r="A428" s="79" t="s">
        <v>7824</v>
      </c>
      <c r="B428" s="597" t="s">
        <v>8025</v>
      </c>
      <c r="C428" s="597"/>
      <c r="D428" s="721"/>
      <c r="J428" s="76"/>
    </row>
    <row r="429" spans="1:10" ht="15.75" customHeight="1">
      <c r="A429" s="79" t="s">
        <v>7824</v>
      </c>
      <c r="B429" s="597" t="s">
        <v>7823</v>
      </c>
      <c r="C429" s="597"/>
      <c r="D429" s="721"/>
      <c r="J429" s="77"/>
    </row>
    <row r="430" spans="1:10" ht="15.75" customHeight="1">
      <c r="A430" s="79" t="s">
        <v>7824</v>
      </c>
      <c r="B430" s="597" t="s">
        <v>7823</v>
      </c>
      <c r="C430" s="597"/>
      <c r="D430" s="721"/>
      <c r="J430" s="77"/>
    </row>
    <row r="431" spans="1:10" ht="15.75" customHeight="1">
      <c r="A431" s="80" t="s">
        <v>7829</v>
      </c>
      <c r="B431" s="597" t="s">
        <v>8026</v>
      </c>
      <c r="C431" s="597"/>
      <c r="D431" s="721"/>
      <c r="J431" s="77"/>
    </row>
    <row r="432" spans="1:10" ht="15.75" customHeight="1">
      <c r="A432" s="80" t="s">
        <v>7829</v>
      </c>
      <c r="B432" s="597" t="s">
        <v>8027</v>
      </c>
      <c r="C432" s="597"/>
      <c r="D432" s="721"/>
      <c r="J432" s="78"/>
    </row>
    <row r="433" spans="1:10" ht="15.75" customHeight="1">
      <c r="A433" s="80" t="s">
        <v>7829</v>
      </c>
      <c r="B433" s="597" t="s">
        <v>8028</v>
      </c>
      <c r="C433" s="597"/>
      <c r="D433" s="721"/>
      <c r="J433" s="79"/>
    </row>
    <row r="434" spans="1:10" ht="15.75" customHeight="1">
      <c r="A434" s="80" t="s">
        <v>7829</v>
      </c>
      <c r="B434" s="597" t="s">
        <v>8029</v>
      </c>
      <c r="C434" s="597"/>
      <c r="D434" s="721"/>
      <c r="J434" s="79"/>
    </row>
    <row r="435" spans="1:10" ht="15.75" customHeight="1">
      <c r="A435" s="80" t="s">
        <v>7829</v>
      </c>
      <c r="B435" s="597" t="s">
        <v>8030</v>
      </c>
      <c r="C435" s="597"/>
      <c r="D435" s="721"/>
      <c r="J435" s="79"/>
    </row>
    <row r="436" spans="1:10" ht="15.75" customHeight="1">
      <c r="A436" s="81" t="s">
        <v>7834</v>
      </c>
      <c r="B436" s="597" t="s">
        <v>8031</v>
      </c>
      <c r="C436" s="597"/>
      <c r="D436" s="721"/>
      <c r="J436" s="80"/>
    </row>
    <row r="437" spans="1:10" ht="15.75" customHeight="1">
      <c r="A437" s="81" t="s">
        <v>7834</v>
      </c>
      <c r="B437" s="597" t="s">
        <v>7823</v>
      </c>
      <c r="C437" s="597"/>
      <c r="D437" s="721"/>
      <c r="J437" s="80"/>
    </row>
    <row r="438" spans="1:10" ht="15.75" customHeight="1">
      <c r="A438" s="82" t="s">
        <v>7837</v>
      </c>
      <c r="B438" s="597" t="s">
        <v>8032</v>
      </c>
      <c r="C438" s="597"/>
      <c r="D438" s="721"/>
      <c r="J438" s="80"/>
    </row>
    <row r="439" spans="1:10" ht="15.75" customHeight="1">
      <c r="C439" s="597"/>
      <c r="D439" s="721"/>
      <c r="J439" s="80"/>
    </row>
    <row r="440" spans="1:10" ht="14.25">
      <c r="A440" s="75" t="s">
        <v>8033</v>
      </c>
      <c r="B440" s="597" t="s">
        <v>7816</v>
      </c>
      <c r="C440" s="597"/>
      <c r="D440" s="721"/>
      <c r="J440" s="80"/>
    </row>
    <row r="441" spans="1:10" ht="15.75" customHeight="1">
      <c r="A441" s="76" t="s">
        <v>7817</v>
      </c>
      <c r="B441" s="597" t="s">
        <v>8034</v>
      </c>
      <c r="C441" s="597"/>
      <c r="D441" s="721"/>
      <c r="J441" s="81"/>
    </row>
    <row r="442" spans="1:10" ht="15.75" customHeight="1">
      <c r="A442" s="76" t="s">
        <v>7817</v>
      </c>
      <c r="B442" s="597" t="s">
        <v>7823</v>
      </c>
      <c r="C442" s="597"/>
      <c r="D442" s="721"/>
      <c r="J442" s="81"/>
    </row>
    <row r="443" spans="1:10" ht="15.75" customHeight="1">
      <c r="A443" s="77" t="s">
        <v>7820</v>
      </c>
      <c r="B443" s="597" t="s">
        <v>8035</v>
      </c>
      <c r="C443" s="597"/>
      <c r="D443" s="721"/>
      <c r="J443" s="82"/>
    </row>
    <row r="444" spans="1:10" ht="15.75" customHeight="1">
      <c r="A444" s="77" t="s">
        <v>7820</v>
      </c>
      <c r="B444" s="597" t="s">
        <v>8036</v>
      </c>
      <c r="C444" s="597"/>
      <c r="D444" s="721"/>
      <c r="J444" s="74"/>
    </row>
    <row r="445" spans="1:10" ht="14.25">
      <c r="A445" s="77" t="s">
        <v>7820</v>
      </c>
      <c r="B445" s="597" t="s">
        <v>7823</v>
      </c>
      <c r="C445" s="597"/>
      <c r="D445" s="721"/>
      <c r="J445" s="75"/>
    </row>
    <row r="446" spans="1:10" ht="15.75" customHeight="1">
      <c r="A446" s="78" t="s">
        <v>7824</v>
      </c>
      <c r="B446" s="597" t="s">
        <v>8037</v>
      </c>
      <c r="C446" s="597"/>
      <c r="D446" s="721"/>
      <c r="J446" s="76"/>
    </row>
    <row r="447" spans="1:10" ht="15.75" customHeight="1">
      <c r="A447" s="79" t="s">
        <v>7824</v>
      </c>
      <c r="B447" s="675" t="s">
        <v>8038</v>
      </c>
      <c r="C447" s="597"/>
      <c r="D447" s="721"/>
      <c r="J447" s="76"/>
    </row>
    <row r="448" spans="1:10" ht="15.75" customHeight="1">
      <c r="A448" s="79" t="s">
        <v>7824</v>
      </c>
      <c r="B448" s="597" t="s">
        <v>8039</v>
      </c>
      <c r="C448" s="597"/>
      <c r="D448" s="721"/>
      <c r="J448" s="77"/>
    </row>
    <row r="449" spans="1:10" ht="15.75" customHeight="1">
      <c r="A449" s="79" t="s">
        <v>7824</v>
      </c>
      <c r="B449" s="597" t="s">
        <v>7823</v>
      </c>
      <c r="C449" s="597"/>
      <c r="D449" s="721"/>
      <c r="J449" s="77"/>
    </row>
    <row r="450" spans="1:10" ht="15.75" customHeight="1">
      <c r="A450" s="80" t="s">
        <v>7829</v>
      </c>
      <c r="B450" s="597" t="s">
        <v>8040</v>
      </c>
      <c r="C450" s="597"/>
      <c r="D450" s="721"/>
      <c r="J450" s="77"/>
    </row>
    <row r="451" spans="1:10" ht="15.75" customHeight="1">
      <c r="A451" s="80" t="s">
        <v>7829</v>
      </c>
      <c r="B451" s="597" t="s">
        <v>8041</v>
      </c>
      <c r="C451" s="597"/>
      <c r="D451" s="721"/>
      <c r="J451" s="78"/>
    </row>
    <row r="452" spans="1:10" ht="15.75" customHeight="1">
      <c r="A452" s="80" t="s">
        <v>7829</v>
      </c>
      <c r="B452" s="597" t="s">
        <v>8042</v>
      </c>
      <c r="C452" s="597"/>
      <c r="D452" s="721"/>
      <c r="J452" s="79"/>
    </row>
    <row r="453" spans="1:10" ht="15.75" customHeight="1">
      <c r="A453" s="80" t="s">
        <v>7829</v>
      </c>
      <c r="B453" s="597" t="s">
        <v>7823</v>
      </c>
      <c r="C453" s="597"/>
      <c r="D453" s="721"/>
      <c r="J453" s="79"/>
    </row>
    <row r="454" spans="1:10" ht="15.75" customHeight="1">
      <c r="A454" s="80" t="s">
        <v>7829</v>
      </c>
      <c r="B454" s="597" t="s">
        <v>7823</v>
      </c>
      <c r="C454" s="597"/>
      <c r="D454" s="721"/>
      <c r="J454" s="79"/>
    </row>
    <row r="455" spans="1:10" ht="15.75" customHeight="1">
      <c r="A455" s="81" t="s">
        <v>7834</v>
      </c>
      <c r="B455" s="597" t="s">
        <v>8043</v>
      </c>
      <c r="C455" s="597"/>
      <c r="D455" s="721"/>
      <c r="J455" s="80"/>
    </row>
    <row r="456" spans="1:10" ht="15.75" customHeight="1">
      <c r="A456" s="81" t="s">
        <v>7834</v>
      </c>
      <c r="B456" s="597" t="s">
        <v>7823</v>
      </c>
      <c r="C456" s="597"/>
      <c r="D456" s="721"/>
      <c r="J456" s="80"/>
    </row>
    <row r="457" spans="1:10" ht="15.75" customHeight="1">
      <c r="A457" s="82" t="s">
        <v>7837</v>
      </c>
      <c r="B457" s="597" t="s">
        <v>7823</v>
      </c>
      <c r="C457" s="597"/>
      <c r="D457" s="721"/>
      <c r="J457" s="80"/>
    </row>
    <row r="458" spans="1:10" ht="15.75" customHeight="1">
      <c r="C458" s="597"/>
      <c r="D458" s="721"/>
      <c r="J458" s="80"/>
    </row>
    <row r="459" spans="1:10" ht="14.25">
      <c r="A459" s="75" t="s">
        <v>8044</v>
      </c>
      <c r="B459" s="597" t="s">
        <v>7816</v>
      </c>
      <c r="C459" s="597"/>
      <c r="D459" s="721"/>
      <c r="J459" s="80"/>
    </row>
    <row r="460" spans="1:10" ht="15.75" customHeight="1">
      <c r="A460" s="76" t="s">
        <v>7817</v>
      </c>
      <c r="B460" s="597" t="s">
        <v>8045</v>
      </c>
      <c r="C460" s="597"/>
      <c r="D460" s="721"/>
      <c r="J460" s="81"/>
    </row>
    <row r="461" spans="1:10" ht="15.75" customHeight="1">
      <c r="A461" s="76" t="s">
        <v>7817</v>
      </c>
      <c r="B461" s="597" t="s">
        <v>7823</v>
      </c>
      <c r="C461" s="597"/>
      <c r="D461" s="721"/>
      <c r="J461" s="81"/>
    </row>
    <row r="462" spans="1:10" ht="15.75" customHeight="1">
      <c r="A462" s="77" t="s">
        <v>7820</v>
      </c>
      <c r="B462" s="597" t="s">
        <v>8046</v>
      </c>
      <c r="C462" s="597"/>
      <c r="D462" s="721"/>
      <c r="J462" s="82"/>
    </row>
    <row r="463" spans="1:10" ht="15.75" customHeight="1">
      <c r="A463" s="77" t="s">
        <v>7820</v>
      </c>
      <c r="B463" s="597" t="s">
        <v>8047</v>
      </c>
      <c r="C463" s="597"/>
      <c r="D463" s="721"/>
      <c r="J463" s="74"/>
    </row>
    <row r="464" spans="1:10" ht="14.25">
      <c r="A464" s="77" t="s">
        <v>7820</v>
      </c>
      <c r="B464" s="597" t="s">
        <v>7823</v>
      </c>
      <c r="C464" s="597"/>
      <c r="D464" s="721"/>
      <c r="J464" s="75"/>
    </row>
    <row r="465" spans="1:10" ht="15.75" customHeight="1">
      <c r="A465" s="78" t="s">
        <v>7824</v>
      </c>
      <c r="B465" s="597" t="s">
        <v>8048</v>
      </c>
      <c r="C465" s="597"/>
      <c r="D465" s="721"/>
      <c r="J465" s="76"/>
    </row>
    <row r="466" spans="1:10" ht="15.75" customHeight="1">
      <c r="A466" s="79" t="s">
        <v>7824</v>
      </c>
      <c r="B466" s="597" t="s">
        <v>8049</v>
      </c>
      <c r="C466" s="597"/>
      <c r="D466" s="721"/>
      <c r="J466" s="76"/>
    </row>
    <row r="467" spans="1:10" ht="15.75" customHeight="1">
      <c r="A467" s="79" t="s">
        <v>7824</v>
      </c>
      <c r="B467" s="597" t="s">
        <v>7823</v>
      </c>
      <c r="C467" s="597"/>
      <c r="D467" s="721"/>
      <c r="J467" s="77"/>
    </row>
    <row r="468" spans="1:10" ht="15.75" customHeight="1">
      <c r="A468" s="79" t="s">
        <v>7824</v>
      </c>
      <c r="B468" s="597" t="s">
        <v>7823</v>
      </c>
      <c r="C468" s="597"/>
      <c r="D468" s="721"/>
      <c r="J468" s="77"/>
    </row>
    <row r="469" spans="1:10" ht="15.75" customHeight="1">
      <c r="A469" s="80" t="s">
        <v>7829</v>
      </c>
      <c r="B469" s="597" t="s">
        <v>8050</v>
      </c>
      <c r="C469" s="597"/>
      <c r="D469" s="721"/>
      <c r="J469" s="77"/>
    </row>
    <row r="470" spans="1:10" ht="15.75" customHeight="1">
      <c r="A470" s="80" t="s">
        <v>7829</v>
      </c>
      <c r="B470" s="597" t="s">
        <v>8051</v>
      </c>
      <c r="C470" s="597"/>
      <c r="D470" s="721"/>
      <c r="J470" s="78"/>
    </row>
    <row r="471" spans="1:10" ht="15.75" customHeight="1">
      <c r="A471" s="80" t="s">
        <v>7829</v>
      </c>
      <c r="B471" s="597" t="s">
        <v>8052</v>
      </c>
      <c r="C471" s="597"/>
      <c r="D471" s="721"/>
      <c r="J471" s="79"/>
    </row>
    <row r="472" spans="1:10" ht="15.75" customHeight="1">
      <c r="A472" s="80" t="s">
        <v>7829</v>
      </c>
      <c r="B472" s="597" t="s">
        <v>8053</v>
      </c>
      <c r="C472" s="597"/>
      <c r="D472" s="721"/>
      <c r="J472" s="79"/>
    </row>
    <row r="473" spans="1:10" ht="15.75" customHeight="1">
      <c r="A473" s="80" t="s">
        <v>7829</v>
      </c>
      <c r="B473" s="597" t="s">
        <v>7823</v>
      </c>
      <c r="C473" s="597"/>
      <c r="D473" s="721"/>
      <c r="J473" s="79"/>
    </row>
    <row r="474" spans="1:10" ht="15.75" customHeight="1">
      <c r="A474" s="81" t="s">
        <v>7834</v>
      </c>
      <c r="B474" s="597" t="s">
        <v>8054</v>
      </c>
      <c r="C474" s="597"/>
      <c r="D474" s="721"/>
      <c r="J474" s="80"/>
    </row>
    <row r="475" spans="1:10" ht="15.75" customHeight="1">
      <c r="A475" s="81" t="s">
        <v>7834</v>
      </c>
      <c r="B475" s="597" t="s">
        <v>8055</v>
      </c>
      <c r="C475" s="597"/>
      <c r="D475" s="721"/>
      <c r="J475" s="80"/>
    </row>
    <row r="476" spans="1:10" ht="15.75" customHeight="1">
      <c r="A476" s="82" t="s">
        <v>7837</v>
      </c>
      <c r="B476" s="597" t="s">
        <v>7823</v>
      </c>
      <c r="C476" s="597"/>
      <c r="D476" s="721"/>
      <c r="J476" s="80"/>
    </row>
    <row r="477" spans="1:10" ht="15.75" customHeight="1">
      <c r="C477" s="597"/>
      <c r="D477" s="721"/>
      <c r="J477" s="80"/>
    </row>
    <row r="478" spans="1:10" ht="14.25">
      <c r="A478" s="75" t="s">
        <v>8056</v>
      </c>
      <c r="B478" s="597" t="s">
        <v>7816</v>
      </c>
      <c r="C478" s="597"/>
      <c r="D478" s="721"/>
      <c r="J478" s="80"/>
    </row>
    <row r="479" spans="1:10" ht="15.75" customHeight="1">
      <c r="A479" s="76" t="s">
        <v>7817</v>
      </c>
      <c r="B479" s="597" t="s">
        <v>8057</v>
      </c>
      <c r="C479" s="597"/>
      <c r="D479" s="721"/>
      <c r="J479" s="81"/>
    </row>
    <row r="480" spans="1:10" ht="15.75" customHeight="1">
      <c r="A480" s="76" t="s">
        <v>7817</v>
      </c>
      <c r="B480" s="597" t="s">
        <v>8058</v>
      </c>
      <c r="C480" s="597"/>
      <c r="D480" s="721"/>
      <c r="J480" s="81"/>
    </row>
    <row r="481" spans="1:10" ht="15.75" customHeight="1">
      <c r="A481" s="77" t="s">
        <v>7820</v>
      </c>
      <c r="B481" s="597" t="s">
        <v>8059</v>
      </c>
      <c r="C481" s="597"/>
      <c r="D481" s="721"/>
      <c r="J481" s="82"/>
    </row>
    <row r="482" spans="1:10" ht="15.75" customHeight="1">
      <c r="A482" s="77" t="s">
        <v>7820</v>
      </c>
      <c r="B482" s="597" t="s">
        <v>8060</v>
      </c>
      <c r="C482" s="597"/>
      <c r="D482" s="721"/>
      <c r="J482" s="74"/>
    </row>
    <row r="483" spans="1:10" ht="14.25">
      <c r="A483" s="77" t="s">
        <v>7820</v>
      </c>
      <c r="B483" s="597" t="s">
        <v>7823</v>
      </c>
      <c r="C483" s="597"/>
      <c r="D483" s="721"/>
      <c r="J483" s="75"/>
    </row>
    <row r="484" spans="1:10" ht="15.75" customHeight="1">
      <c r="A484" s="78" t="s">
        <v>7824</v>
      </c>
      <c r="B484" s="597" t="s">
        <v>8061</v>
      </c>
      <c r="C484" s="597"/>
      <c r="D484" s="721"/>
      <c r="J484" s="76"/>
    </row>
    <row r="485" spans="1:10" ht="15.75" customHeight="1">
      <c r="A485" s="79" t="s">
        <v>7824</v>
      </c>
      <c r="B485" s="597" t="s">
        <v>8062</v>
      </c>
      <c r="C485" s="597"/>
      <c r="D485" s="721"/>
      <c r="J485" s="76"/>
    </row>
    <row r="486" spans="1:10" ht="15.75" customHeight="1">
      <c r="A486" s="79" t="s">
        <v>7824</v>
      </c>
      <c r="B486" s="597" t="s">
        <v>8063</v>
      </c>
      <c r="C486" s="597"/>
      <c r="D486" s="721"/>
      <c r="J486" s="77"/>
    </row>
    <row r="487" spans="1:10" ht="15.75" customHeight="1">
      <c r="A487" s="79" t="s">
        <v>7824</v>
      </c>
      <c r="B487" s="597" t="s">
        <v>7823</v>
      </c>
      <c r="C487" s="597"/>
      <c r="D487" s="721"/>
      <c r="J487" s="77"/>
    </row>
    <row r="488" spans="1:10" ht="15.75" customHeight="1">
      <c r="A488" s="80" t="s">
        <v>7829</v>
      </c>
      <c r="B488" s="597" t="s">
        <v>8064</v>
      </c>
      <c r="C488" s="597"/>
      <c r="D488" s="721"/>
      <c r="J488" s="77"/>
    </row>
    <row r="489" spans="1:10" ht="15.75" customHeight="1">
      <c r="A489" s="80" t="s">
        <v>7829</v>
      </c>
      <c r="B489" s="597" t="s">
        <v>8065</v>
      </c>
      <c r="C489" s="597"/>
      <c r="D489" s="721"/>
      <c r="J489" s="78"/>
    </row>
    <row r="490" spans="1:10" ht="15.75" customHeight="1">
      <c r="A490" s="80" t="s">
        <v>7829</v>
      </c>
      <c r="B490" s="597" t="s">
        <v>8066</v>
      </c>
      <c r="C490" s="597"/>
      <c r="D490" s="721"/>
      <c r="J490" s="79"/>
    </row>
    <row r="491" spans="1:10" ht="15.75" customHeight="1">
      <c r="A491" s="80" t="s">
        <v>7829</v>
      </c>
      <c r="B491" s="597" t="s">
        <v>8067</v>
      </c>
      <c r="C491" s="597"/>
      <c r="D491" s="721"/>
      <c r="J491" s="79"/>
    </row>
    <row r="492" spans="1:10" ht="15.75" customHeight="1">
      <c r="A492" s="80" t="s">
        <v>7829</v>
      </c>
      <c r="B492" s="597" t="s">
        <v>7823</v>
      </c>
      <c r="C492" s="597"/>
      <c r="D492" s="721"/>
      <c r="J492" s="79"/>
    </row>
    <row r="493" spans="1:10" ht="15.75" customHeight="1">
      <c r="A493" s="81" t="s">
        <v>7834</v>
      </c>
      <c r="B493" s="597" t="s">
        <v>2650</v>
      </c>
      <c r="C493" s="597"/>
      <c r="D493" s="721"/>
      <c r="J493" s="80"/>
    </row>
    <row r="494" spans="1:10" ht="15.75" customHeight="1">
      <c r="A494" s="81" t="s">
        <v>7834</v>
      </c>
      <c r="B494" s="597" t="s">
        <v>7823</v>
      </c>
      <c r="C494" s="597"/>
      <c r="D494" s="721"/>
      <c r="J494" s="80"/>
    </row>
    <row r="495" spans="1:10" ht="15.75" customHeight="1">
      <c r="A495" s="82" t="s">
        <v>7837</v>
      </c>
      <c r="B495" s="597" t="s">
        <v>8068</v>
      </c>
      <c r="C495" s="597"/>
      <c r="D495" s="721"/>
      <c r="J495" s="80"/>
    </row>
    <row r="496" spans="1:10" ht="15.75" customHeight="1">
      <c r="C496" s="597"/>
      <c r="D496" s="721"/>
      <c r="J496" s="80"/>
    </row>
    <row r="497" spans="1:10" ht="14.25">
      <c r="A497" s="75" t="s">
        <v>8069</v>
      </c>
      <c r="B497" s="597" t="s">
        <v>7816</v>
      </c>
      <c r="C497" s="597"/>
      <c r="D497" s="721"/>
      <c r="J497" s="80"/>
    </row>
    <row r="498" spans="1:10" ht="15.75" customHeight="1">
      <c r="A498" s="76" t="s">
        <v>7817</v>
      </c>
      <c r="B498" s="597" t="s">
        <v>8070</v>
      </c>
      <c r="C498" s="597"/>
      <c r="D498" s="721"/>
      <c r="J498" s="81"/>
    </row>
    <row r="499" spans="1:10" ht="15.75" customHeight="1">
      <c r="A499" s="76" t="s">
        <v>7817</v>
      </c>
      <c r="B499" s="597" t="s">
        <v>8071</v>
      </c>
      <c r="C499" s="597"/>
      <c r="D499" s="721"/>
      <c r="J499" s="81"/>
    </row>
    <row r="500" spans="1:10" ht="15.75" customHeight="1">
      <c r="A500" s="77" t="s">
        <v>7820</v>
      </c>
      <c r="B500" s="597" t="s">
        <v>8072</v>
      </c>
      <c r="C500" s="597"/>
      <c r="D500" s="721"/>
      <c r="J500" s="82"/>
    </row>
    <row r="501" spans="1:10" ht="15.75" customHeight="1">
      <c r="A501" s="77" t="s">
        <v>7820</v>
      </c>
      <c r="B501" s="597" t="s">
        <v>8073</v>
      </c>
      <c r="C501" s="597"/>
      <c r="D501" s="721"/>
      <c r="J501" s="74"/>
    </row>
    <row r="502" spans="1:10" ht="14.25">
      <c r="A502" s="77" t="s">
        <v>7820</v>
      </c>
      <c r="B502" s="597" t="s">
        <v>7823</v>
      </c>
      <c r="C502" s="597"/>
      <c r="D502" s="721"/>
      <c r="J502" s="75"/>
    </row>
    <row r="503" spans="1:10" ht="15.75" customHeight="1">
      <c r="A503" s="78" t="s">
        <v>7824</v>
      </c>
      <c r="B503" s="597" t="s">
        <v>8074</v>
      </c>
      <c r="C503" s="597"/>
      <c r="D503" s="721"/>
      <c r="J503" s="76"/>
    </row>
    <row r="504" spans="1:10" ht="15.75" customHeight="1">
      <c r="A504" s="79" t="s">
        <v>7824</v>
      </c>
      <c r="B504" s="597" t="s">
        <v>7823</v>
      </c>
      <c r="C504" s="597"/>
      <c r="D504" s="721"/>
      <c r="J504" s="76"/>
    </row>
    <row r="505" spans="1:10" ht="15.75" customHeight="1">
      <c r="A505" s="79" t="s">
        <v>7824</v>
      </c>
      <c r="B505" s="597" t="s">
        <v>7823</v>
      </c>
      <c r="C505" s="597"/>
      <c r="D505" s="721"/>
      <c r="J505" s="77"/>
    </row>
    <row r="506" spans="1:10" ht="15.75" customHeight="1">
      <c r="A506" s="79" t="s">
        <v>7824</v>
      </c>
      <c r="B506" s="597" t="s">
        <v>7823</v>
      </c>
      <c r="C506" s="597"/>
      <c r="D506" s="721"/>
      <c r="J506" s="77"/>
    </row>
    <row r="507" spans="1:10" ht="15.75" customHeight="1">
      <c r="A507" s="80" t="s">
        <v>7829</v>
      </c>
      <c r="B507" s="597" t="s">
        <v>8075</v>
      </c>
      <c r="C507" s="597"/>
      <c r="D507" s="721"/>
      <c r="J507" s="77"/>
    </row>
    <row r="508" spans="1:10" ht="15.75" customHeight="1">
      <c r="A508" s="80" t="s">
        <v>7829</v>
      </c>
      <c r="B508" s="597" t="s">
        <v>8076</v>
      </c>
      <c r="C508" s="597"/>
      <c r="D508" s="721"/>
      <c r="J508" s="78"/>
    </row>
    <row r="509" spans="1:10" ht="15.75" customHeight="1">
      <c r="A509" s="80" t="s">
        <v>7829</v>
      </c>
      <c r="B509" s="597" t="s">
        <v>8077</v>
      </c>
      <c r="C509" s="597"/>
      <c r="D509" s="721"/>
      <c r="J509" s="79"/>
    </row>
    <row r="510" spans="1:10" ht="15.75" customHeight="1">
      <c r="A510" s="80" t="s">
        <v>7829</v>
      </c>
      <c r="B510" s="597" t="s">
        <v>8078</v>
      </c>
      <c r="C510" s="597"/>
      <c r="D510" s="721"/>
      <c r="J510" s="79"/>
    </row>
    <row r="511" spans="1:10" ht="15.75" customHeight="1">
      <c r="A511" s="80" t="s">
        <v>7829</v>
      </c>
      <c r="B511" s="597" t="s">
        <v>7823</v>
      </c>
      <c r="C511" s="597"/>
      <c r="D511" s="721"/>
      <c r="J511" s="79"/>
    </row>
    <row r="512" spans="1:10" ht="15.75" customHeight="1">
      <c r="A512" s="81" t="s">
        <v>7834</v>
      </c>
      <c r="B512" s="597" t="s">
        <v>8079</v>
      </c>
      <c r="C512" s="597"/>
      <c r="D512" s="721"/>
      <c r="J512" s="80"/>
    </row>
    <row r="513" spans="1:10" ht="15.75" customHeight="1">
      <c r="A513" s="81" t="s">
        <v>7834</v>
      </c>
      <c r="B513" s="597" t="s">
        <v>7823</v>
      </c>
      <c r="C513" s="597"/>
      <c r="D513" s="721"/>
      <c r="J513" s="80"/>
    </row>
    <row r="514" spans="1:10" ht="15.75" customHeight="1">
      <c r="A514" s="82" t="s">
        <v>7837</v>
      </c>
      <c r="B514" s="597" t="s">
        <v>7823</v>
      </c>
      <c r="C514" s="597"/>
      <c r="D514" s="721"/>
      <c r="J514" s="80"/>
    </row>
    <row r="515" spans="1:10" ht="15.75" customHeight="1">
      <c r="A515" s="82"/>
      <c r="C515" s="597"/>
      <c r="D515" s="721"/>
      <c r="J515" s="80"/>
    </row>
    <row r="516" spans="1:10" ht="15.75" customHeight="1">
      <c r="A516" s="75" t="s">
        <v>8080</v>
      </c>
      <c r="B516" s="597" t="s">
        <v>7816</v>
      </c>
      <c r="C516" s="597"/>
      <c r="D516" s="721"/>
      <c r="J516" s="80"/>
    </row>
    <row r="517" spans="1:10" ht="15.75" customHeight="1">
      <c r="A517" s="76" t="s">
        <v>7817</v>
      </c>
      <c r="B517" s="597" t="s">
        <v>8081</v>
      </c>
      <c r="C517" s="597"/>
      <c r="D517" s="721"/>
      <c r="J517" s="80"/>
    </row>
    <row r="518" spans="1:10" ht="15.75" customHeight="1">
      <c r="A518" s="76" t="s">
        <v>7817</v>
      </c>
      <c r="B518" s="597" t="s">
        <v>7823</v>
      </c>
      <c r="C518" s="597"/>
      <c r="D518" s="721"/>
      <c r="J518" s="80"/>
    </row>
    <row r="519" spans="1:10" ht="15.75" customHeight="1">
      <c r="A519" s="77" t="s">
        <v>7820</v>
      </c>
      <c r="B519" s="597" t="s">
        <v>8082</v>
      </c>
      <c r="C519" s="597"/>
      <c r="D519" s="721"/>
      <c r="J519" s="80"/>
    </row>
    <row r="520" spans="1:10" ht="15.75" customHeight="1">
      <c r="A520" s="77" t="s">
        <v>7820</v>
      </c>
      <c r="B520" s="597" t="s">
        <v>8083</v>
      </c>
      <c r="C520" s="597"/>
      <c r="D520" s="721"/>
      <c r="J520" s="80"/>
    </row>
    <row r="521" spans="1:10" ht="15.75" customHeight="1">
      <c r="A521" s="77" t="s">
        <v>7820</v>
      </c>
      <c r="B521" s="597" t="s">
        <v>7823</v>
      </c>
      <c r="C521" s="597"/>
      <c r="D521" s="721"/>
      <c r="J521" s="80"/>
    </row>
    <row r="522" spans="1:10" ht="15.75" customHeight="1">
      <c r="A522" s="78" t="s">
        <v>7824</v>
      </c>
      <c r="B522" s="597" t="s">
        <v>8084</v>
      </c>
      <c r="C522" s="597"/>
      <c r="D522" s="721"/>
      <c r="J522" s="80"/>
    </row>
    <row r="523" spans="1:10" ht="15.75" customHeight="1">
      <c r="A523" s="79" t="s">
        <v>7824</v>
      </c>
      <c r="B523" s="597" t="s">
        <v>8085</v>
      </c>
      <c r="C523" s="597"/>
      <c r="D523" s="721"/>
      <c r="J523" s="80"/>
    </row>
    <row r="524" spans="1:10" ht="15.75" customHeight="1">
      <c r="A524" s="79" t="s">
        <v>7824</v>
      </c>
      <c r="B524" s="597" t="s">
        <v>7823</v>
      </c>
      <c r="C524" s="597"/>
      <c r="D524" s="721"/>
      <c r="J524" s="80"/>
    </row>
    <row r="525" spans="1:10" ht="15.75" customHeight="1">
      <c r="A525" s="79" t="s">
        <v>7824</v>
      </c>
      <c r="B525" s="597" t="s">
        <v>7823</v>
      </c>
      <c r="C525" s="597"/>
      <c r="D525" s="721"/>
      <c r="J525" s="80"/>
    </row>
    <row r="526" spans="1:10" ht="15.75" customHeight="1">
      <c r="A526" s="80" t="s">
        <v>7829</v>
      </c>
      <c r="B526" s="597" t="s">
        <v>8086</v>
      </c>
      <c r="C526" s="597"/>
      <c r="D526" s="721"/>
      <c r="J526" s="80"/>
    </row>
    <row r="527" spans="1:10" ht="15.75" customHeight="1">
      <c r="A527" s="80" t="s">
        <v>7829</v>
      </c>
      <c r="B527" s="597" t="s">
        <v>8087</v>
      </c>
      <c r="C527" s="597"/>
      <c r="D527" s="721"/>
      <c r="J527" s="80"/>
    </row>
    <row r="528" spans="1:10" ht="15.75" customHeight="1">
      <c r="A528" s="80" t="s">
        <v>7829</v>
      </c>
      <c r="B528" s="597" t="s">
        <v>8088</v>
      </c>
      <c r="C528" s="597"/>
      <c r="D528" s="721"/>
      <c r="J528" s="80"/>
    </row>
    <row r="529" spans="1:10" ht="15.75" customHeight="1">
      <c r="A529" s="80" t="s">
        <v>7829</v>
      </c>
      <c r="B529" s="597" t="s">
        <v>8089</v>
      </c>
      <c r="C529" s="597"/>
      <c r="D529" s="721"/>
      <c r="J529" s="80"/>
    </row>
    <row r="530" spans="1:10" ht="15.75" customHeight="1">
      <c r="A530" s="80" t="s">
        <v>7829</v>
      </c>
      <c r="B530" s="597" t="s">
        <v>7823</v>
      </c>
      <c r="C530" s="597"/>
      <c r="D530" s="721"/>
      <c r="J530" s="80"/>
    </row>
    <row r="531" spans="1:10" ht="15.75" customHeight="1">
      <c r="A531" s="81" t="s">
        <v>7834</v>
      </c>
      <c r="B531" s="597" t="s">
        <v>7823</v>
      </c>
      <c r="C531" s="597"/>
      <c r="D531" s="721"/>
      <c r="J531" s="80"/>
    </row>
    <row r="532" spans="1:10" ht="15.75" customHeight="1">
      <c r="A532" s="81" t="s">
        <v>7834</v>
      </c>
      <c r="B532" s="597" t="s">
        <v>7823</v>
      </c>
      <c r="C532" s="597"/>
      <c r="D532" s="721"/>
      <c r="J532" s="80"/>
    </row>
    <row r="533" spans="1:10" ht="15.75" customHeight="1">
      <c r="A533" s="82" t="s">
        <v>7837</v>
      </c>
      <c r="B533" s="597" t="s">
        <v>7823</v>
      </c>
      <c r="C533" s="597"/>
      <c r="D533" s="721"/>
      <c r="J533" s="80"/>
    </row>
    <row r="534" spans="1:10" ht="15.75" customHeight="1">
      <c r="A534" s="80"/>
      <c r="C534" s="597"/>
      <c r="D534" s="721"/>
      <c r="J534" s="80"/>
    </row>
    <row r="535" spans="1:10" ht="15.75" customHeight="1">
      <c r="A535" s="72" t="s">
        <v>8090</v>
      </c>
      <c r="C535" s="597"/>
      <c r="D535" s="721"/>
      <c r="J535" s="80"/>
    </row>
    <row r="536" spans="1:10" ht="14.25">
      <c r="A536" s="75"/>
      <c r="C536" s="597"/>
      <c r="D536" s="721"/>
      <c r="J536" s="81"/>
    </row>
    <row r="537" spans="1:10" ht="14.25">
      <c r="A537" s="75" t="s">
        <v>8091</v>
      </c>
      <c r="B537" s="597" t="s">
        <v>8092</v>
      </c>
      <c r="C537" s="597"/>
      <c r="D537" s="721"/>
      <c r="J537" s="81"/>
    </row>
    <row r="538" spans="1:10" ht="15.75" customHeight="1">
      <c r="A538" s="76" t="s">
        <v>7817</v>
      </c>
      <c r="B538" s="597" t="s">
        <v>8093</v>
      </c>
      <c r="C538" s="597"/>
      <c r="D538" s="721"/>
      <c r="J538" s="82"/>
    </row>
    <row r="539" spans="1:10" ht="15.75" customHeight="1">
      <c r="A539" s="76" t="s">
        <v>7817</v>
      </c>
      <c r="B539" s="597" t="s">
        <v>7823</v>
      </c>
      <c r="C539" s="597"/>
      <c r="D539" s="721"/>
      <c r="J539" s="80"/>
    </row>
    <row r="540" spans="1:10" ht="15.75" customHeight="1">
      <c r="A540" s="77" t="s">
        <v>7820</v>
      </c>
      <c r="B540" s="597" t="s">
        <v>8094</v>
      </c>
      <c r="C540" s="597"/>
      <c r="D540" s="721"/>
      <c r="J540" s="72"/>
    </row>
    <row r="541" spans="1:10" ht="14.25">
      <c r="A541" s="77" t="s">
        <v>7820</v>
      </c>
      <c r="B541" s="597" t="s">
        <v>8095</v>
      </c>
      <c r="C541" s="597"/>
      <c r="D541" s="721"/>
      <c r="J541" s="75"/>
    </row>
    <row r="542" spans="1:10" ht="14.25">
      <c r="A542" s="77" t="s">
        <v>7820</v>
      </c>
      <c r="B542" s="597" t="s">
        <v>7823</v>
      </c>
      <c r="C542" s="597"/>
      <c r="D542" s="721"/>
      <c r="J542" s="75"/>
    </row>
    <row r="543" spans="1:10" ht="15.75" customHeight="1">
      <c r="A543" s="78" t="s">
        <v>7824</v>
      </c>
      <c r="B543" s="597" t="s">
        <v>8096</v>
      </c>
      <c r="C543" s="597"/>
      <c r="D543" s="721"/>
      <c r="J543" s="76"/>
    </row>
    <row r="544" spans="1:10" ht="15.75" customHeight="1">
      <c r="A544" s="79" t="s">
        <v>7824</v>
      </c>
      <c r="B544" s="597" t="s">
        <v>8097</v>
      </c>
      <c r="C544" s="597"/>
      <c r="D544" s="721"/>
      <c r="J544" s="76"/>
    </row>
    <row r="545" spans="1:10" ht="15.75" customHeight="1">
      <c r="A545" s="79" t="s">
        <v>7824</v>
      </c>
      <c r="B545" s="597" t="s">
        <v>7823</v>
      </c>
      <c r="C545" s="597"/>
      <c r="D545" s="721"/>
      <c r="J545" s="77"/>
    </row>
    <row r="546" spans="1:10" ht="15.75" customHeight="1">
      <c r="A546" s="79" t="s">
        <v>7824</v>
      </c>
      <c r="B546" s="597" t="s">
        <v>7823</v>
      </c>
      <c r="C546" s="597"/>
      <c r="D546" s="721"/>
      <c r="J546" s="77"/>
    </row>
    <row r="547" spans="1:10" ht="15.75" customHeight="1">
      <c r="A547" s="80" t="s">
        <v>7829</v>
      </c>
      <c r="B547" s="597" t="s">
        <v>8098</v>
      </c>
      <c r="C547" s="597"/>
      <c r="D547" s="721"/>
      <c r="J547" s="77"/>
    </row>
    <row r="548" spans="1:10" ht="15.75" customHeight="1">
      <c r="A548" s="80" t="s">
        <v>7829</v>
      </c>
      <c r="B548" s="597" t="s">
        <v>8099</v>
      </c>
      <c r="C548" s="597"/>
      <c r="D548" s="721"/>
      <c r="J548" s="78"/>
    </row>
    <row r="549" spans="1:10" ht="15.75" customHeight="1">
      <c r="A549" s="80" t="s">
        <v>7829</v>
      </c>
      <c r="B549" s="597" t="s">
        <v>8100</v>
      </c>
      <c r="C549" s="597"/>
      <c r="D549" s="721"/>
      <c r="J549" s="79"/>
    </row>
    <row r="550" spans="1:10" ht="15.75" customHeight="1">
      <c r="A550" s="80" t="s">
        <v>7829</v>
      </c>
      <c r="B550" s="597" t="s">
        <v>7823</v>
      </c>
      <c r="C550" s="597"/>
      <c r="D550" s="721"/>
      <c r="J550" s="79"/>
    </row>
    <row r="551" spans="1:10" ht="15.75" customHeight="1">
      <c r="A551" s="80" t="s">
        <v>7829</v>
      </c>
      <c r="B551" s="597" t="s">
        <v>8101</v>
      </c>
      <c r="C551" s="597"/>
      <c r="D551" s="721"/>
      <c r="J551" s="79"/>
    </row>
    <row r="552" spans="1:10" ht="15.75" customHeight="1">
      <c r="A552" s="81" t="s">
        <v>7834</v>
      </c>
      <c r="B552" s="597" t="s">
        <v>8102</v>
      </c>
      <c r="C552" s="597"/>
      <c r="D552" s="721"/>
      <c r="J552" s="80"/>
    </row>
    <row r="553" spans="1:10" ht="15.75" customHeight="1">
      <c r="A553" s="81" t="s">
        <v>7834</v>
      </c>
      <c r="B553" s="597" t="s">
        <v>8103</v>
      </c>
      <c r="C553" s="597"/>
      <c r="D553" s="721"/>
      <c r="J553" s="80"/>
    </row>
    <row r="554" spans="1:10" ht="15.75" customHeight="1">
      <c r="A554" s="82" t="s">
        <v>7837</v>
      </c>
      <c r="B554" s="597" t="s">
        <v>7823</v>
      </c>
      <c r="C554" s="597"/>
      <c r="D554" s="721"/>
      <c r="J554" s="80"/>
    </row>
    <row r="555" spans="1:10" ht="15.75" customHeight="1">
      <c r="C555" s="597"/>
      <c r="D555" s="721"/>
      <c r="J555" s="80"/>
    </row>
    <row r="556" spans="1:10" ht="14.25">
      <c r="A556" s="75" t="s">
        <v>8104</v>
      </c>
      <c r="B556" s="3" t="s">
        <v>8092</v>
      </c>
      <c r="C556" s="597"/>
      <c r="D556" s="721"/>
      <c r="G556" s="77"/>
      <c r="H556" s="73"/>
      <c r="J556" s="80"/>
    </row>
    <row r="557" spans="1:10" ht="15.75" customHeight="1">
      <c r="A557" s="76" t="s">
        <v>7817</v>
      </c>
      <c r="B557" s="597" t="s">
        <v>8105</v>
      </c>
      <c r="C557" s="597"/>
      <c r="D557" s="721"/>
      <c r="G557" s="77"/>
      <c r="H557" s="73"/>
      <c r="J557" s="81"/>
    </row>
    <row r="558" spans="1:10" ht="15.75" customHeight="1">
      <c r="A558" s="76" t="s">
        <v>7817</v>
      </c>
      <c r="B558" s="597" t="s">
        <v>7823</v>
      </c>
      <c r="C558" s="597"/>
      <c r="D558" s="721"/>
      <c r="G558" s="77"/>
      <c r="H558" s="73"/>
      <c r="J558" s="81"/>
    </row>
    <row r="559" spans="1:10" ht="15.75" customHeight="1">
      <c r="A559" s="77" t="s">
        <v>7820</v>
      </c>
      <c r="B559" s="597" t="s">
        <v>8106</v>
      </c>
      <c r="C559" s="597"/>
      <c r="D559" s="721"/>
      <c r="G559" s="77"/>
      <c r="H559" s="73"/>
      <c r="J559" s="82"/>
    </row>
    <row r="560" spans="1:10" ht="15.75" customHeight="1">
      <c r="A560" s="77" t="s">
        <v>7820</v>
      </c>
      <c r="B560" s="597" t="s">
        <v>8107</v>
      </c>
      <c r="C560" s="597"/>
      <c r="D560" s="721"/>
      <c r="G560" s="77"/>
      <c r="H560" s="73"/>
      <c r="J560" s="74"/>
    </row>
    <row r="561" spans="1:10" ht="14.25">
      <c r="A561" s="77" t="s">
        <v>7820</v>
      </c>
      <c r="B561" s="597" t="s">
        <v>8108</v>
      </c>
      <c r="C561" s="597"/>
      <c r="D561" s="721"/>
      <c r="G561" s="77"/>
      <c r="H561" s="73"/>
      <c r="J561" s="75"/>
    </row>
    <row r="562" spans="1:10" ht="15.75" customHeight="1">
      <c r="A562" s="78" t="s">
        <v>7824</v>
      </c>
      <c r="B562" s="597" t="s">
        <v>8109</v>
      </c>
      <c r="C562" s="597"/>
      <c r="D562" s="721"/>
      <c r="G562" s="77"/>
      <c r="H562" s="73"/>
      <c r="J562" s="76"/>
    </row>
    <row r="563" spans="1:10" ht="15.75" customHeight="1">
      <c r="A563" s="79" t="s">
        <v>7824</v>
      </c>
      <c r="B563" s="597" t="s">
        <v>8110</v>
      </c>
      <c r="C563" s="597"/>
      <c r="D563" s="721"/>
      <c r="G563" s="77"/>
      <c r="H563" s="73"/>
      <c r="J563" s="76"/>
    </row>
    <row r="564" spans="1:10" ht="15.75" customHeight="1">
      <c r="A564" s="79" t="s">
        <v>7824</v>
      </c>
      <c r="B564" s="597" t="s">
        <v>7823</v>
      </c>
      <c r="C564" s="597"/>
      <c r="D564" s="721"/>
      <c r="G564" s="77"/>
      <c r="H564" s="73"/>
      <c r="J564" s="77"/>
    </row>
    <row r="565" spans="1:10" ht="15.75" customHeight="1">
      <c r="A565" s="79" t="s">
        <v>7824</v>
      </c>
      <c r="B565" s="597" t="s">
        <v>7823</v>
      </c>
      <c r="C565" s="597"/>
      <c r="D565" s="721"/>
      <c r="G565" s="77"/>
      <c r="H565" s="73"/>
      <c r="J565" s="77"/>
    </row>
    <row r="566" spans="1:10" ht="15.75" customHeight="1">
      <c r="A566" s="80" t="s">
        <v>7829</v>
      </c>
      <c r="B566" s="597" t="s">
        <v>8111</v>
      </c>
      <c r="C566" s="597"/>
      <c r="D566" s="721"/>
      <c r="G566" s="77"/>
      <c r="H566" s="73"/>
      <c r="J566" s="77"/>
    </row>
    <row r="567" spans="1:10" ht="15.75" customHeight="1">
      <c r="A567" s="80" t="s">
        <v>7829</v>
      </c>
      <c r="B567" s="597" t="s">
        <v>8112</v>
      </c>
      <c r="C567" s="597"/>
      <c r="D567" s="721"/>
      <c r="G567" s="77"/>
      <c r="H567" s="73"/>
      <c r="J567" s="78"/>
    </row>
    <row r="568" spans="1:10" ht="15.75" customHeight="1">
      <c r="A568" s="80" t="s">
        <v>7829</v>
      </c>
      <c r="B568" s="597" t="s">
        <v>7823</v>
      </c>
      <c r="C568" s="597"/>
      <c r="D568" s="721"/>
      <c r="G568" s="77"/>
      <c r="H568" s="73"/>
      <c r="J568" s="79"/>
    </row>
    <row r="569" spans="1:10" ht="15.75" customHeight="1">
      <c r="A569" s="80" t="s">
        <v>7829</v>
      </c>
      <c r="B569" s="597" t="s">
        <v>7823</v>
      </c>
      <c r="C569" s="597"/>
      <c r="D569" s="721"/>
      <c r="G569" s="77"/>
      <c r="H569" s="73"/>
      <c r="J569" s="79"/>
    </row>
    <row r="570" spans="1:10" ht="15.75" customHeight="1">
      <c r="A570" s="80" t="s">
        <v>7829</v>
      </c>
      <c r="B570" s="597" t="s">
        <v>7823</v>
      </c>
      <c r="C570" s="597"/>
      <c r="D570" s="721"/>
      <c r="G570" s="77"/>
      <c r="H570" s="73"/>
      <c r="J570" s="79"/>
    </row>
    <row r="571" spans="1:10" ht="15.75" customHeight="1">
      <c r="A571" s="81" t="s">
        <v>7834</v>
      </c>
      <c r="B571" s="597" t="s">
        <v>8113</v>
      </c>
      <c r="C571" s="597"/>
      <c r="D571" s="721"/>
      <c r="G571" s="77"/>
      <c r="H571" s="73"/>
      <c r="J571" s="80"/>
    </row>
    <row r="572" spans="1:10" ht="15.75" customHeight="1">
      <c r="A572" s="81" t="s">
        <v>7834</v>
      </c>
      <c r="B572" s="597" t="s">
        <v>7823</v>
      </c>
      <c r="C572" s="597"/>
      <c r="D572" s="721"/>
      <c r="G572" s="77"/>
      <c r="H572" s="73"/>
      <c r="J572" s="80"/>
    </row>
    <row r="573" spans="1:10" ht="15.75" customHeight="1">
      <c r="A573" s="82" t="s">
        <v>7837</v>
      </c>
      <c r="B573" s="597" t="s">
        <v>7823</v>
      </c>
      <c r="C573" s="597"/>
      <c r="D573" s="721"/>
      <c r="G573" s="77"/>
      <c r="H573" s="73"/>
      <c r="J573" s="80"/>
    </row>
    <row r="574" spans="1:10" ht="15.75" customHeight="1">
      <c r="C574" s="597"/>
      <c r="D574" s="721"/>
      <c r="G574" s="77"/>
      <c r="H574" s="73"/>
      <c r="J574" s="80"/>
    </row>
    <row r="575" spans="1:10" ht="14.25">
      <c r="A575" s="75" t="s">
        <v>8114</v>
      </c>
      <c r="B575" s="597" t="s">
        <v>7816</v>
      </c>
      <c r="C575" s="597"/>
      <c r="D575" s="721"/>
      <c r="J575" s="80"/>
    </row>
    <row r="576" spans="1:10" ht="15.75" customHeight="1">
      <c r="A576" s="76" t="s">
        <v>7817</v>
      </c>
      <c r="B576" s="597" t="s">
        <v>8115</v>
      </c>
      <c r="C576" s="597"/>
      <c r="D576" s="721"/>
      <c r="J576" s="81"/>
    </row>
    <row r="577" spans="1:10" ht="15.75" customHeight="1">
      <c r="A577" s="76" t="s">
        <v>7817</v>
      </c>
      <c r="B577" s="597" t="s">
        <v>7823</v>
      </c>
      <c r="C577" s="597"/>
      <c r="D577" s="721"/>
      <c r="J577" s="81"/>
    </row>
    <row r="578" spans="1:10" ht="15.75" customHeight="1">
      <c r="A578" s="77" t="s">
        <v>7820</v>
      </c>
      <c r="B578" s="597" t="s">
        <v>8116</v>
      </c>
      <c r="C578" s="597"/>
      <c r="D578" s="721"/>
      <c r="J578" s="82"/>
    </row>
    <row r="579" spans="1:10" ht="15.75" customHeight="1">
      <c r="A579" s="77" t="s">
        <v>7820</v>
      </c>
      <c r="B579" s="597" t="s">
        <v>8117</v>
      </c>
      <c r="C579" s="597"/>
      <c r="D579" s="721"/>
      <c r="J579" s="74"/>
    </row>
    <row r="580" spans="1:10" ht="14.25">
      <c r="A580" s="77" t="s">
        <v>7820</v>
      </c>
      <c r="B580" s="597" t="s">
        <v>7823</v>
      </c>
      <c r="C580" s="597"/>
      <c r="D580" s="721"/>
      <c r="J580" s="75"/>
    </row>
    <row r="581" spans="1:10" ht="15.75" customHeight="1">
      <c r="A581" s="78" t="s">
        <v>7824</v>
      </c>
      <c r="B581" s="597" t="s">
        <v>8118</v>
      </c>
      <c r="C581" s="597"/>
      <c r="D581" s="721"/>
      <c r="J581" s="76"/>
    </row>
    <row r="582" spans="1:10" ht="15.75" customHeight="1">
      <c r="A582" s="79" t="s">
        <v>7824</v>
      </c>
      <c r="B582" s="597" t="s">
        <v>8119</v>
      </c>
      <c r="C582" s="597"/>
      <c r="D582" s="721"/>
      <c r="J582" s="76"/>
    </row>
    <row r="583" spans="1:10" ht="15.75" customHeight="1">
      <c r="A583" s="79" t="s">
        <v>7824</v>
      </c>
      <c r="B583" s="597" t="s">
        <v>8120</v>
      </c>
      <c r="C583" s="597"/>
      <c r="D583" s="721"/>
      <c r="J583" s="77"/>
    </row>
    <row r="584" spans="1:10" ht="15.75" customHeight="1">
      <c r="A584" s="79" t="s">
        <v>7824</v>
      </c>
      <c r="B584" s="597" t="s">
        <v>7823</v>
      </c>
      <c r="C584" s="597"/>
      <c r="D584" s="721"/>
      <c r="J584" s="77"/>
    </row>
    <row r="585" spans="1:10" ht="15.75" customHeight="1">
      <c r="A585" s="80" t="s">
        <v>7829</v>
      </c>
      <c r="B585" s="597" t="s">
        <v>8121</v>
      </c>
      <c r="C585" s="597"/>
      <c r="D585" s="721"/>
      <c r="J585" s="77"/>
    </row>
    <row r="586" spans="1:10" ht="15.75" customHeight="1">
      <c r="A586" s="80" t="s">
        <v>7829</v>
      </c>
      <c r="B586" s="597" t="s">
        <v>8122</v>
      </c>
      <c r="C586" s="597"/>
      <c r="D586" s="721"/>
      <c r="J586" s="78"/>
    </row>
    <row r="587" spans="1:10" ht="15.75" customHeight="1">
      <c r="A587" s="80" t="s">
        <v>7829</v>
      </c>
      <c r="B587" s="597" t="s">
        <v>7823</v>
      </c>
      <c r="C587" s="597"/>
      <c r="D587" s="721"/>
      <c r="J587" s="79"/>
    </row>
    <row r="588" spans="1:10" ht="15.75" customHeight="1">
      <c r="A588" s="80" t="s">
        <v>7829</v>
      </c>
      <c r="B588" s="597" t="s">
        <v>7823</v>
      </c>
      <c r="C588" s="597"/>
      <c r="D588" s="721"/>
      <c r="J588" s="79"/>
    </row>
    <row r="589" spans="1:10" ht="15.75" customHeight="1">
      <c r="A589" s="80" t="s">
        <v>7829</v>
      </c>
      <c r="B589" s="597" t="s">
        <v>7823</v>
      </c>
      <c r="C589" s="597"/>
      <c r="D589" s="721"/>
      <c r="J589" s="79"/>
    </row>
    <row r="590" spans="1:10" ht="15.75" customHeight="1">
      <c r="A590" s="81" t="s">
        <v>7834</v>
      </c>
      <c r="B590" s="597" t="s">
        <v>8123</v>
      </c>
      <c r="C590" s="597"/>
      <c r="D590" s="721"/>
      <c r="J590" s="80"/>
    </row>
    <row r="591" spans="1:10" ht="15.75" customHeight="1">
      <c r="A591" s="81" t="s">
        <v>7834</v>
      </c>
      <c r="B591" s="597" t="s">
        <v>7823</v>
      </c>
      <c r="C591" s="597"/>
      <c r="D591" s="721"/>
      <c r="J591" s="80"/>
    </row>
    <row r="592" spans="1:10" ht="15.75" customHeight="1">
      <c r="A592" s="82" t="s">
        <v>7837</v>
      </c>
      <c r="B592" s="597" t="s">
        <v>7823</v>
      </c>
      <c r="C592" s="597"/>
      <c r="D592" s="721"/>
      <c r="J592" s="80"/>
    </row>
    <row r="593" spans="1:10" ht="15.75" customHeight="1">
      <c r="C593" s="597"/>
      <c r="D593" s="721"/>
      <c r="J593" s="80"/>
    </row>
    <row r="594" spans="1:10" ht="14.25">
      <c r="A594" s="75" t="s">
        <v>8124</v>
      </c>
      <c r="B594" s="597" t="s">
        <v>7816</v>
      </c>
      <c r="C594" s="597"/>
      <c r="D594" s="721"/>
      <c r="J594" s="80"/>
    </row>
    <row r="595" spans="1:10" ht="15.75" customHeight="1">
      <c r="A595" s="76" t="s">
        <v>7817</v>
      </c>
      <c r="B595" s="597" t="s">
        <v>8125</v>
      </c>
      <c r="C595" s="597"/>
      <c r="D595" s="721"/>
      <c r="J595" s="81"/>
    </row>
    <row r="596" spans="1:10" ht="15.75" customHeight="1">
      <c r="A596" s="76" t="s">
        <v>7817</v>
      </c>
      <c r="B596" s="597" t="s">
        <v>8126</v>
      </c>
      <c r="C596" s="597"/>
      <c r="D596" s="721"/>
      <c r="J596" s="81"/>
    </row>
    <row r="597" spans="1:10" ht="15.75" customHeight="1">
      <c r="A597" s="77" t="s">
        <v>7820</v>
      </c>
      <c r="B597" s="597" t="s">
        <v>8127</v>
      </c>
      <c r="C597" s="597"/>
      <c r="D597" s="721"/>
      <c r="J597" s="82"/>
    </row>
    <row r="598" spans="1:10" ht="15.75" customHeight="1">
      <c r="A598" s="77" t="s">
        <v>7820</v>
      </c>
      <c r="B598" s="597" t="s">
        <v>8128</v>
      </c>
      <c r="C598" s="597"/>
      <c r="D598" s="721"/>
      <c r="J598" s="74"/>
    </row>
    <row r="599" spans="1:10" ht="14.25">
      <c r="A599" s="77" t="s">
        <v>7820</v>
      </c>
      <c r="B599" s="597" t="s">
        <v>8129</v>
      </c>
      <c r="C599" s="597"/>
      <c r="D599" s="721"/>
      <c r="J599" s="75"/>
    </row>
    <row r="600" spans="1:10" ht="15.75" customHeight="1">
      <c r="A600" s="78" t="s">
        <v>7824</v>
      </c>
      <c r="B600" s="597" t="s">
        <v>8130</v>
      </c>
      <c r="C600" s="597"/>
      <c r="D600" s="721"/>
      <c r="J600" s="76"/>
    </row>
    <row r="601" spans="1:10" ht="15.75" customHeight="1">
      <c r="A601" s="79" t="s">
        <v>7824</v>
      </c>
      <c r="B601" s="597" t="s">
        <v>8131</v>
      </c>
      <c r="C601" s="597"/>
      <c r="D601" s="721"/>
      <c r="J601" s="76"/>
    </row>
    <row r="602" spans="1:10" ht="15.75" customHeight="1">
      <c r="A602" s="79" t="s">
        <v>7824</v>
      </c>
      <c r="B602" s="597" t="s">
        <v>8132</v>
      </c>
      <c r="C602" s="597"/>
      <c r="D602" s="721"/>
      <c r="J602" s="77"/>
    </row>
    <row r="603" spans="1:10" ht="15.75" customHeight="1">
      <c r="A603" s="79" t="s">
        <v>7824</v>
      </c>
      <c r="B603" s="597" t="s">
        <v>7823</v>
      </c>
      <c r="C603" s="597"/>
      <c r="D603" s="721"/>
      <c r="J603" s="77"/>
    </row>
    <row r="604" spans="1:10" ht="15.75" customHeight="1">
      <c r="A604" s="80" t="s">
        <v>7829</v>
      </c>
      <c r="B604" s="675" t="s">
        <v>8133</v>
      </c>
      <c r="C604" s="597"/>
      <c r="D604" s="721"/>
      <c r="J604" s="77"/>
    </row>
    <row r="605" spans="1:10" ht="15.75" customHeight="1">
      <c r="A605" s="80" t="s">
        <v>7829</v>
      </c>
      <c r="B605" s="597" t="s">
        <v>8134</v>
      </c>
      <c r="C605" s="597"/>
      <c r="D605" s="721"/>
      <c r="J605" s="78"/>
    </row>
    <row r="606" spans="1:10" ht="15.75" customHeight="1">
      <c r="A606" s="80" t="s">
        <v>7829</v>
      </c>
      <c r="B606" s="597" t="s">
        <v>8135</v>
      </c>
      <c r="C606" s="597"/>
      <c r="D606" s="721"/>
      <c r="J606" s="79"/>
    </row>
    <row r="607" spans="1:10" ht="15.75" customHeight="1">
      <c r="A607" s="80" t="s">
        <v>7829</v>
      </c>
      <c r="B607" s="597" t="s">
        <v>8136</v>
      </c>
      <c r="C607" s="597"/>
      <c r="D607" s="721"/>
      <c r="J607" s="79"/>
    </row>
    <row r="608" spans="1:10" ht="15.75" customHeight="1">
      <c r="A608" s="80" t="s">
        <v>7829</v>
      </c>
      <c r="B608" s="597" t="s">
        <v>8137</v>
      </c>
      <c r="C608" s="597"/>
      <c r="D608" s="721"/>
      <c r="J608" s="79"/>
    </row>
    <row r="609" spans="1:10" ht="15.75" customHeight="1">
      <c r="A609" s="81" t="s">
        <v>7834</v>
      </c>
      <c r="B609" s="597" t="s">
        <v>8138</v>
      </c>
      <c r="C609" s="597"/>
      <c r="D609" s="721"/>
      <c r="J609" s="80"/>
    </row>
    <row r="610" spans="1:10" ht="15.75" customHeight="1">
      <c r="A610" s="81" t="s">
        <v>7834</v>
      </c>
      <c r="B610" s="597" t="s">
        <v>7823</v>
      </c>
      <c r="C610" s="597"/>
      <c r="D610" s="721"/>
      <c r="J610" s="80"/>
    </row>
    <row r="611" spans="1:10" ht="15.75" customHeight="1">
      <c r="A611" s="82" t="s">
        <v>7837</v>
      </c>
      <c r="B611" s="597" t="s">
        <v>7823</v>
      </c>
      <c r="C611" s="597"/>
      <c r="D611" s="721"/>
      <c r="J611" s="80"/>
    </row>
    <row r="612" spans="1:10" ht="15.75" customHeight="1">
      <c r="C612" s="597"/>
      <c r="D612" s="721"/>
      <c r="J612" s="80"/>
    </row>
    <row r="613" spans="1:10" ht="14.25">
      <c r="A613" s="75" t="s">
        <v>8139</v>
      </c>
      <c r="B613" s="597" t="s">
        <v>8092</v>
      </c>
      <c r="C613" s="597"/>
      <c r="D613" s="721"/>
      <c r="J613" s="81"/>
    </row>
    <row r="614" spans="1:10" ht="15.75" customHeight="1">
      <c r="A614" s="76" t="s">
        <v>7817</v>
      </c>
      <c r="B614" s="597" t="s">
        <v>8140</v>
      </c>
      <c r="C614" s="597"/>
      <c r="D614" s="721"/>
      <c r="J614" s="81"/>
    </row>
    <row r="615" spans="1:10" ht="15.75" customHeight="1">
      <c r="A615" s="76" t="s">
        <v>7817</v>
      </c>
      <c r="B615" s="597" t="s">
        <v>7823</v>
      </c>
      <c r="C615" s="597"/>
      <c r="D615" s="721"/>
      <c r="J615" s="82"/>
    </row>
    <row r="616" spans="1:10" ht="15.75" customHeight="1">
      <c r="A616" s="77" t="s">
        <v>7820</v>
      </c>
      <c r="B616" s="597" t="s">
        <v>8141</v>
      </c>
      <c r="C616" s="597"/>
      <c r="D616" s="721"/>
      <c r="J616" s="74"/>
    </row>
    <row r="617" spans="1:10" ht="15.75" customHeight="1">
      <c r="A617" s="77" t="s">
        <v>7820</v>
      </c>
      <c r="B617" s="597" t="s">
        <v>8142</v>
      </c>
      <c r="C617" s="597"/>
      <c r="D617" s="721"/>
      <c r="J617" s="72"/>
    </row>
    <row r="618" spans="1:10" ht="14.25">
      <c r="A618" s="77" t="s">
        <v>7820</v>
      </c>
      <c r="B618" s="597" t="s">
        <v>7823</v>
      </c>
      <c r="C618" s="597"/>
      <c r="D618" s="721"/>
      <c r="J618" s="75"/>
    </row>
    <row r="619" spans="1:10" ht="15.75" customHeight="1">
      <c r="A619" s="78" t="s">
        <v>7824</v>
      </c>
      <c r="B619" s="597" t="s">
        <v>8143</v>
      </c>
      <c r="C619" s="597"/>
      <c r="D619" s="721"/>
      <c r="J619" s="76"/>
    </row>
    <row r="620" spans="1:10" ht="15.75" customHeight="1">
      <c r="A620" s="79" t="s">
        <v>7824</v>
      </c>
      <c r="B620" s="597" t="s">
        <v>8144</v>
      </c>
      <c r="C620" s="597"/>
      <c r="D620" s="721"/>
      <c r="J620" s="76"/>
    </row>
    <row r="621" spans="1:10" ht="15.75" customHeight="1">
      <c r="A621" s="79" t="s">
        <v>7824</v>
      </c>
      <c r="B621" s="597" t="s">
        <v>7823</v>
      </c>
      <c r="C621" s="597"/>
      <c r="D621" s="721"/>
      <c r="J621" s="77"/>
    </row>
    <row r="622" spans="1:10" ht="15.75" customHeight="1">
      <c r="A622" s="79" t="s">
        <v>7824</v>
      </c>
      <c r="B622" s="597" t="s">
        <v>7823</v>
      </c>
      <c r="C622" s="597"/>
      <c r="D622" s="721"/>
      <c r="J622" s="77"/>
    </row>
    <row r="623" spans="1:10" ht="15.75" customHeight="1">
      <c r="A623" s="80" t="s">
        <v>7829</v>
      </c>
      <c r="B623" s="597" t="s">
        <v>8145</v>
      </c>
      <c r="C623" s="597"/>
      <c r="D623" s="721"/>
      <c r="J623" s="77"/>
    </row>
    <row r="624" spans="1:10" ht="15.75" customHeight="1">
      <c r="A624" s="80" t="s">
        <v>7829</v>
      </c>
      <c r="B624" s="597" t="s">
        <v>8146</v>
      </c>
      <c r="C624" s="597"/>
      <c r="D624" s="721"/>
      <c r="J624" s="78"/>
    </row>
    <row r="625" spans="1:10" ht="29.25" customHeight="1">
      <c r="A625" s="80" t="s">
        <v>7829</v>
      </c>
      <c r="B625" s="675" t="s">
        <v>8147</v>
      </c>
      <c r="C625" s="597"/>
      <c r="D625" s="721"/>
      <c r="J625" s="79"/>
    </row>
    <row r="626" spans="1:10" ht="15.75" customHeight="1">
      <c r="A626" s="80" t="s">
        <v>7829</v>
      </c>
      <c r="B626" s="597" t="s">
        <v>7823</v>
      </c>
      <c r="C626" s="597"/>
      <c r="D626" s="721"/>
      <c r="J626" s="79"/>
    </row>
    <row r="627" spans="1:10" ht="15.75" customHeight="1">
      <c r="A627" s="80" t="s">
        <v>7829</v>
      </c>
      <c r="B627" s="597" t="s">
        <v>7823</v>
      </c>
      <c r="C627" s="597"/>
      <c r="D627" s="721"/>
      <c r="J627" s="79"/>
    </row>
    <row r="628" spans="1:10" ht="15.75" customHeight="1">
      <c r="A628" s="81" t="s">
        <v>7834</v>
      </c>
      <c r="B628" s="675" t="s">
        <v>8148</v>
      </c>
      <c r="C628" s="597"/>
      <c r="D628" s="721"/>
      <c r="J628" s="80"/>
    </row>
    <row r="629" spans="1:10" ht="15.75" customHeight="1">
      <c r="A629" s="81" t="s">
        <v>7834</v>
      </c>
      <c r="B629" s="597" t="s">
        <v>7823</v>
      </c>
      <c r="C629" s="597"/>
      <c r="D629" s="721"/>
      <c r="J629" s="80"/>
    </row>
    <row r="630" spans="1:10" ht="15.75" customHeight="1">
      <c r="A630" s="82" t="s">
        <v>7837</v>
      </c>
      <c r="B630" s="597" t="s">
        <v>7823</v>
      </c>
      <c r="C630" s="597"/>
      <c r="D630" s="721"/>
      <c r="J630" s="80"/>
    </row>
    <row r="631" spans="1:10" ht="15.75" customHeight="1">
      <c r="C631" s="597"/>
      <c r="D631" s="721"/>
      <c r="J631" s="80"/>
    </row>
    <row r="632" spans="1:10" ht="14.25">
      <c r="A632" s="75" t="s">
        <v>8149</v>
      </c>
      <c r="B632" s="597" t="s">
        <v>8092</v>
      </c>
      <c r="C632" s="597"/>
      <c r="D632" s="721"/>
      <c r="J632" s="80"/>
    </row>
    <row r="633" spans="1:10" ht="15.75" customHeight="1">
      <c r="A633" s="76" t="s">
        <v>7817</v>
      </c>
      <c r="B633" s="597" t="s">
        <v>8150</v>
      </c>
      <c r="C633" s="597"/>
      <c r="D633" s="721"/>
      <c r="J633" s="81"/>
    </row>
    <row r="634" spans="1:10" ht="15.75" customHeight="1">
      <c r="A634" s="76" t="s">
        <v>7817</v>
      </c>
      <c r="B634" s="597" t="s">
        <v>7823</v>
      </c>
      <c r="C634" s="597"/>
      <c r="D634" s="721"/>
      <c r="J634" s="81"/>
    </row>
    <row r="635" spans="1:10" ht="15.75" customHeight="1">
      <c r="A635" s="77" t="s">
        <v>7820</v>
      </c>
      <c r="B635" s="597" t="s">
        <v>8151</v>
      </c>
      <c r="C635" s="597"/>
      <c r="D635" s="721"/>
      <c r="J635" s="82"/>
    </row>
    <row r="636" spans="1:10" ht="15.75" customHeight="1">
      <c r="A636" s="77" t="s">
        <v>7820</v>
      </c>
      <c r="B636" s="597" t="s">
        <v>8152</v>
      </c>
      <c r="C636" s="597"/>
      <c r="D636" s="721"/>
      <c r="J636" s="74"/>
    </row>
    <row r="637" spans="1:10" ht="14.25">
      <c r="A637" s="77" t="s">
        <v>7820</v>
      </c>
      <c r="B637" s="597" t="s">
        <v>7823</v>
      </c>
      <c r="C637" s="597"/>
      <c r="D637" s="721"/>
      <c r="J637" s="75"/>
    </row>
    <row r="638" spans="1:10" ht="15.75" customHeight="1">
      <c r="A638" s="78" t="s">
        <v>7824</v>
      </c>
      <c r="B638" s="597" t="s">
        <v>7823</v>
      </c>
      <c r="C638" s="597"/>
      <c r="D638" s="721"/>
      <c r="J638" s="76"/>
    </row>
    <row r="639" spans="1:10" ht="15.75" customHeight="1">
      <c r="A639" s="79" t="s">
        <v>7824</v>
      </c>
      <c r="B639" s="597" t="s">
        <v>8153</v>
      </c>
      <c r="C639" s="597"/>
      <c r="D639" s="721"/>
      <c r="J639" s="76"/>
    </row>
    <row r="640" spans="1:10" ht="15.75" customHeight="1">
      <c r="A640" s="79" t="s">
        <v>7824</v>
      </c>
      <c r="B640" s="597" t="s">
        <v>8154</v>
      </c>
      <c r="C640" s="597"/>
      <c r="D640" s="721"/>
      <c r="J640" s="77"/>
    </row>
    <row r="641" spans="1:10" ht="15.75" customHeight="1">
      <c r="A641" s="79" t="s">
        <v>7824</v>
      </c>
      <c r="B641" s="597" t="s">
        <v>7823</v>
      </c>
      <c r="C641" s="597"/>
      <c r="D641" s="721"/>
      <c r="J641" s="77"/>
    </row>
    <row r="642" spans="1:10" ht="15.75" customHeight="1">
      <c r="A642" s="80" t="s">
        <v>7829</v>
      </c>
      <c r="B642" s="597" t="s">
        <v>7823</v>
      </c>
      <c r="C642" s="597"/>
      <c r="D642" s="721"/>
      <c r="J642" s="77"/>
    </row>
    <row r="643" spans="1:10" ht="15.75" customHeight="1">
      <c r="A643" s="80" t="s">
        <v>7829</v>
      </c>
      <c r="B643" s="597" t="s">
        <v>8155</v>
      </c>
      <c r="C643" s="597"/>
      <c r="D643" s="721"/>
      <c r="J643" s="78"/>
    </row>
    <row r="644" spans="1:10" ht="15.75" customHeight="1">
      <c r="A644" s="80" t="s">
        <v>7829</v>
      </c>
      <c r="B644" s="597" t="s">
        <v>8156</v>
      </c>
      <c r="C644" s="597"/>
      <c r="D644" s="721"/>
      <c r="J644" s="79"/>
    </row>
    <row r="645" spans="1:10" ht="15.75" customHeight="1">
      <c r="A645" s="80" t="s">
        <v>7829</v>
      </c>
      <c r="B645" s="597" t="s">
        <v>7823</v>
      </c>
      <c r="C645" s="597"/>
      <c r="D645" s="721"/>
      <c r="J645" s="79"/>
    </row>
    <row r="646" spans="1:10" ht="15.75" customHeight="1">
      <c r="A646" s="80" t="s">
        <v>7829</v>
      </c>
      <c r="B646" s="597" t="s">
        <v>7823</v>
      </c>
      <c r="C646" s="597"/>
      <c r="D646" s="721"/>
      <c r="J646" s="79"/>
    </row>
    <row r="647" spans="1:10" ht="15.75" customHeight="1">
      <c r="A647" s="81" t="s">
        <v>7834</v>
      </c>
      <c r="B647" s="597" t="s">
        <v>7823</v>
      </c>
      <c r="C647" s="597"/>
      <c r="D647" s="721"/>
      <c r="J647" s="80"/>
    </row>
    <row r="648" spans="1:10" ht="15.75" customHeight="1">
      <c r="A648" s="81" t="s">
        <v>7834</v>
      </c>
      <c r="B648" s="597" t="s">
        <v>8157</v>
      </c>
      <c r="C648" s="597"/>
      <c r="D648" s="721"/>
      <c r="J648" s="80"/>
    </row>
    <row r="649" spans="1:10" ht="15.75" customHeight="1">
      <c r="A649" s="82" t="s">
        <v>7837</v>
      </c>
      <c r="B649" s="597" t="s">
        <v>7823</v>
      </c>
      <c r="C649" s="597"/>
      <c r="D649" s="721"/>
      <c r="J649" s="80"/>
    </row>
    <row r="650" spans="1:10" ht="15.75" customHeight="1">
      <c r="A650" s="81"/>
      <c r="C650" s="597"/>
      <c r="D650" s="721"/>
      <c r="J650" s="80"/>
    </row>
    <row r="651" spans="1:10" ht="14.25">
      <c r="A651" s="75" t="s">
        <v>8158</v>
      </c>
      <c r="B651" s="597" t="s">
        <v>7816</v>
      </c>
      <c r="C651" s="597"/>
      <c r="D651" s="721"/>
      <c r="J651" s="80"/>
    </row>
    <row r="652" spans="1:10" ht="15.75" customHeight="1">
      <c r="A652" s="76" t="s">
        <v>7817</v>
      </c>
      <c r="B652" s="597" t="s">
        <v>8159</v>
      </c>
      <c r="C652" s="597"/>
      <c r="D652" s="721"/>
      <c r="J652" s="81"/>
    </row>
    <row r="653" spans="1:10" ht="15.75" customHeight="1">
      <c r="A653" s="76" t="s">
        <v>7817</v>
      </c>
      <c r="B653" s="597" t="s">
        <v>8160</v>
      </c>
      <c r="C653" s="597"/>
      <c r="D653" s="721"/>
      <c r="J653" s="81"/>
    </row>
    <row r="654" spans="1:10" ht="15.75" customHeight="1">
      <c r="A654" s="77" t="s">
        <v>7820</v>
      </c>
      <c r="B654" s="597" t="s">
        <v>8161</v>
      </c>
      <c r="C654" s="597"/>
      <c r="D654" s="721"/>
      <c r="J654" s="82"/>
    </row>
    <row r="655" spans="1:10" ht="15.75" customHeight="1">
      <c r="A655" s="77" t="s">
        <v>7820</v>
      </c>
      <c r="B655" s="597" t="s">
        <v>8162</v>
      </c>
      <c r="C655" s="597"/>
      <c r="D655" s="721"/>
      <c r="J655" s="81"/>
    </row>
    <row r="656" spans="1:10" ht="14.25">
      <c r="A656" s="77" t="s">
        <v>7820</v>
      </c>
      <c r="B656" s="597" t="s">
        <v>8163</v>
      </c>
      <c r="C656" s="597"/>
      <c r="D656" s="721"/>
      <c r="J656" s="75"/>
    </row>
    <row r="657" spans="1:10" ht="15.75" customHeight="1">
      <c r="A657" s="78" t="s">
        <v>7824</v>
      </c>
      <c r="B657" s="597" t="s">
        <v>8164</v>
      </c>
      <c r="C657" s="597"/>
      <c r="D657" s="721"/>
      <c r="J657" s="76"/>
    </row>
    <row r="658" spans="1:10" ht="15.75" customHeight="1">
      <c r="A658" s="79" t="s">
        <v>7824</v>
      </c>
      <c r="B658" s="597" t="s">
        <v>8165</v>
      </c>
      <c r="C658" s="597"/>
      <c r="D658" s="721"/>
      <c r="J658" s="76"/>
    </row>
    <row r="659" spans="1:10" ht="15.75" customHeight="1">
      <c r="A659" s="79" t="s">
        <v>7824</v>
      </c>
      <c r="B659" s="597" t="s">
        <v>7823</v>
      </c>
      <c r="C659" s="597"/>
      <c r="D659" s="721"/>
      <c r="J659" s="77"/>
    </row>
    <row r="660" spans="1:10" ht="15.75" customHeight="1">
      <c r="A660" s="79" t="s">
        <v>7824</v>
      </c>
      <c r="B660" s="597" t="s">
        <v>7823</v>
      </c>
      <c r="C660" s="597"/>
      <c r="D660" s="721"/>
      <c r="J660" s="77"/>
    </row>
    <row r="661" spans="1:10" ht="15.75" customHeight="1">
      <c r="A661" s="80" t="s">
        <v>7829</v>
      </c>
      <c r="B661" s="597" t="s">
        <v>8166</v>
      </c>
      <c r="C661" s="597"/>
      <c r="D661" s="721"/>
      <c r="J661" s="77"/>
    </row>
    <row r="662" spans="1:10" ht="15.75" customHeight="1">
      <c r="A662" s="80" t="s">
        <v>7829</v>
      </c>
      <c r="B662" s="597" t="s">
        <v>8167</v>
      </c>
      <c r="C662" s="597"/>
      <c r="D662" s="721"/>
      <c r="J662" s="78"/>
    </row>
    <row r="663" spans="1:10" ht="15.75" customHeight="1">
      <c r="A663" s="80" t="s">
        <v>7829</v>
      </c>
      <c r="B663" s="597" t="s">
        <v>8168</v>
      </c>
      <c r="C663" s="597"/>
      <c r="D663" s="721"/>
      <c r="J663" s="79"/>
    </row>
    <row r="664" spans="1:10" ht="15.75" customHeight="1">
      <c r="A664" s="80" t="s">
        <v>7829</v>
      </c>
      <c r="B664" s="597" t="s">
        <v>8169</v>
      </c>
      <c r="C664" s="597"/>
      <c r="D664" s="721"/>
      <c r="J664" s="79"/>
    </row>
    <row r="665" spans="1:10" ht="15.75" customHeight="1">
      <c r="A665" s="80" t="s">
        <v>7829</v>
      </c>
      <c r="B665" s="597" t="s">
        <v>7823</v>
      </c>
      <c r="C665" s="597"/>
      <c r="D665" s="721"/>
      <c r="J665" s="79"/>
    </row>
    <row r="666" spans="1:10" ht="15.75" customHeight="1">
      <c r="A666" s="81" t="s">
        <v>7834</v>
      </c>
      <c r="B666" s="597" t="s">
        <v>8170</v>
      </c>
      <c r="C666" s="597"/>
      <c r="D666" s="721"/>
      <c r="J666" s="80"/>
    </row>
    <row r="667" spans="1:10" ht="15.75" customHeight="1">
      <c r="A667" s="81" t="s">
        <v>7834</v>
      </c>
      <c r="B667" s="597" t="s">
        <v>7823</v>
      </c>
      <c r="C667" s="597"/>
      <c r="D667" s="721"/>
      <c r="J667" s="80"/>
    </row>
    <row r="668" spans="1:10" ht="15.75" customHeight="1">
      <c r="A668" s="82" t="s">
        <v>7837</v>
      </c>
      <c r="B668" s="597" t="s">
        <v>7823</v>
      </c>
      <c r="C668" s="597"/>
      <c r="D668" s="721"/>
      <c r="J668" s="80"/>
    </row>
    <row r="669" spans="1:10" ht="15.75" customHeight="1">
      <c r="C669" s="597"/>
      <c r="D669" s="721"/>
      <c r="J669" s="80"/>
    </row>
    <row r="670" spans="1:10" ht="14.25">
      <c r="A670" s="75" t="s">
        <v>8171</v>
      </c>
      <c r="B670" s="597" t="s">
        <v>7816</v>
      </c>
      <c r="C670" s="597"/>
      <c r="D670" s="721"/>
      <c r="J670" s="80"/>
    </row>
    <row r="671" spans="1:10" ht="15.75" customHeight="1">
      <c r="A671" s="76" t="s">
        <v>7817</v>
      </c>
      <c r="B671" s="597" t="s">
        <v>8172</v>
      </c>
      <c r="C671" s="597"/>
      <c r="D671" s="721"/>
      <c r="J671" s="81"/>
    </row>
    <row r="672" spans="1:10" ht="15.75" customHeight="1">
      <c r="A672" s="76" t="s">
        <v>7817</v>
      </c>
      <c r="B672" s="597" t="s">
        <v>7823</v>
      </c>
      <c r="C672" s="597"/>
      <c r="D672" s="721"/>
      <c r="J672" s="81"/>
    </row>
    <row r="673" spans="1:10" ht="15.75" customHeight="1">
      <c r="A673" s="77" t="s">
        <v>7820</v>
      </c>
      <c r="B673" s="597" t="s">
        <v>8173</v>
      </c>
      <c r="C673" s="597"/>
      <c r="D673" s="721"/>
      <c r="J673" s="82"/>
    </row>
    <row r="674" spans="1:10" ht="15.75" customHeight="1">
      <c r="A674" s="77" t="s">
        <v>7820</v>
      </c>
      <c r="B674" s="597" t="s">
        <v>8174</v>
      </c>
      <c r="C674" s="597"/>
      <c r="D674" s="721"/>
      <c r="J674" s="74"/>
    </row>
    <row r="675" spans="1:10" ht="14.25">
      <c r="A675" s="77" t="s">
        <v>7820</v>
      </c>
      <c r="B675" s="597" t="s">
        <v>7823</v>
      </c>
      <c r="C675" s="597"/>
      <c r="D675" s="721"/>
      <c r="J675" s="75"/>
    </row>
    <row r="676" spans="1:10" ht="15.75" customHeight="1">
      <c r="A676" s="78" t="s">
        <v>7824</v>
      </c>
      <c r="B676" s="597" t="s">
        <v>8175</v>
      </c>
      <c r="C676" s="597"/>
      <c r="D676" s="721"/>
      <c r="J676" s="76"/>
    </row>
    <row r="677" spans="1:10" ht="15.75" customHeight="1">
      <c r="A677" s="79" t="s">
        <v>7824</v>
      </c>
      <c r="B677" s="597" t="s">
        <v>8176</v>
      </c>
      <c r="C677" s="597"/>
      <c r="D677" s="721"/>
      <c r="J677" s="76"/>
    </row>
    <row r="678" spans="1:10" ht="15.75" customHeight="1">
      <c r="A678" s="79" t="s">
        <v>7824</v>
      </c>
      <c r="B678" s="597" t="s">
        <v>8177</v>
      </c>
      <c r="C678" s="597"/>
      <c r="D678" s="721"/>
      <c r="J678" s="77"/>
    </row>
    <row r="679" spans="1:10" ht="15.75" customHeight="1">
      <c r="A679" s="79" t="s">
        <v>7824</v>
      </c>
      <c r="B679" s="597" t="s">
        <v>8178</v>
      </c>
      <c r="C679" s="597"/>
      <c r="D679" s="721"/>
      <c r="J679" s="77"/>
    </row>
    <row r="680" spans="1:10" ht="15.75" customHeight="1">
      <c r="A680" s="80" t="s">
        <v>7829</v>
      </c>
      <c r="B680" s="597" t="s">
        <v>8179</v>
      </c>
      <c r="C680" s="597"/>
      <c r="D680" s="721"/>
      <c r="J680" s="77"/>
    </row>
    <row r="681" spans="1:10" ht="15.75" customHeight="1">
      <c r="A681" s="80" t="s">
        <v>7829</v>
      </c>
      <c r="B681" s="597" t="s">
        <v>8180</v>
      </c>
      <c r="C681" s="597"/>
      <c r="D681" s="721"/>
      <c r="J681" s="78"/>
    </row>
    <row r="682" spans="1:10" ht="15.75" customHeight="1">
      <c r="A682" s="80" t="s">
        <v>7829</v>
      </c>
      <c r="B682" s="597" t="s">
        <v>8181</v>
      </c>
      <c r="C682" s="597"/>
      <c r="D682" s="721"/>
      <c r="J682" s="79"/>
    </row>
    <row r="683" spans="1:10" ht="15.75" customHeight="1">
      <c r="A683" s="80" t="s">
        <v>7829</v>
      </c>
      <c r="B683" s="597" t="s">
        <v>8182</v>
      </c>
      <c r="C683" s="597"/>
      <c r="D683" s="721"/>
      <c r="J683" s="79"/>
    </row>
    <row r="684" spans="1:10" ht="15.75" customHeight="1">
      <c r="A684" s="80" t="s">
        <v>7829</v>
      </c>
      <c r="B684" s="597" t="s">
        <v>7823</v>
      </c>
      <c r="C684" s="597"/>
      <c r="D684" s="721"/>
      <c r="J684" s="79"/>
    </row>
    <row r="685" spans="1:10" ht="15.75" customHeight="1">
      <c r="A685" s="81" t="s">
        <v>7834</v>
      </c>
      <c r="B685" s="597" t="s">
        <v>8183</v>
      </c>
      <c r="C685" s="597"/>
      <c r="D685" s="721"/>
      <c r="J685" s="80"/>
    </row>
    <row r="686" spans="1:10" ht="15.75" customHeight="1">
      <c r="A686" s="81" t="s">
        <v>7834</v>
      </c>
      <c r="B686" s="597" t="s">
        <v>8184</v>
      </c>
      <c r="C686" s="597"/>
      <c r="D686" s="721"/>
      <c r="J686" s="80"/>
    </row>
    <row r="687" spans="1:10" ht="15.75" customHeight="1">
      <c r="A687" s="82" t="s">
        <v>7837</v>
      </c>
      <c r="B687" s="597" t="s">
        <v>8185</v>
      </c>
      <c r="C687" s="597"/>
      <c r="D687" s="721"/>
      <c r="J687" s="80"/>
    </row>
    <row r="688" spans="1:10" ht="15.75" customHeight="1">
      <c r="A688" s="73"/>
      <c r="C688" s="597"/>
      <c r="D688" s="721"/>
      <c r="J688" s="80"/>
    </row>
    <row r="689" spans="1:10" ht="14.25">
      <c r="A689" s="75" t="s">
        <v>8186</v>
      </c>
      <c r="B689" s="597" t="s">
        <v>8092</v>
      </c>
      <c r="C689" s="597"/>
      <c r="D689" s="721"/>
      <c r="J689" s="80"/>
    </row>
    <row r="690" spans="1:10" ht="15.75" customHeight="1">
      <c r="A690" s="76" t="s">
        <v>7817</v>
      </c>
      <c r="B690" s="597" t="s">
        <v>8187</v>
      </c>
      <c r="C690" s="597"/>
      <c r="D690" s="721"/>
      <c r="J690" s="81"/>
    </row>
    <row r="691" spans="1:10" ht="15.75" customHeight="1">
      <c r="A691" s="76" t="s">
        <v>7817</v>
      </c>
      <c r="B691" s="597" t="s">
        <v>8188</v>
      </c>
      <c r="C691" s="597"/>
      <c r="D691" s="721"/>
      <c r="J691" s="81"/>
    </row>
    <row r="692" spans="1:10" ht="15.75" customHeight="1">
      <c r="A692" s="77" t="s">
        <v>7820</v>
      </c>
      <c r="B692" s="597" t="s">
        <v>8189</v>
      </c>
      <c r="C692" s="597"/>
      <c r="D692" s="721"/>
      <c r="J692" s="82"/>
    </row>
    <row r="693" spans="1:10" ht="15.75" customHeight="1">
      <c r="A693" s="77" t="s">
        <v>7820</v>
      </c>
      <c r="B693" s="597" t="s">
        <v>8190</v>
      </c>
      <c r="C693" s="597"/>
      <c r="D693" s="721"/>
      <c r="J693" s="73"/>
    </row>
    <row r="694" spans="1:10" ht="14.25">
      <c r="A694" s="77" t="s">
        <v>7820</v>
      </c>
      <c r="B694" s="597" t="s">
        <v>7823</v>
      </c>
      <c r="C694" s="597"/>
      <c r="D694" s="721"/>
      <c r="J694" s="75"/>
    </row>
    <row r="695" spans="1:10" ht="15.75" customHeight="1">
      <c r="A695" s="78" t="s">
        <v>7824</v>
      </c>
      <c r="B695" s="597" t="s">
        <v>8191</v>
      </c>
      <c r="C695" s="597"/>
      <c r="D695" s="721"/>
      <c r="J695" s="76"/>
    </row>
    <row r="696" spans="1:10" ht="15.75" customHeight="1">
      <c r="A696" s="79" t="s">
        <v>7824</v>
      </c>
      <c r="B696" s="597" t="s">
        <v>8192</v>
      </c>
      <c r="C696" s="597"/>
      <c r="D696" s="721"/>
      <c r="J696" s="76"/>
    </row>
    <row r="697" spans="1:10" ht="15.75" customHeight="1">
      <c r="A697" s="79" t="s">
        <v>7824</v>
      </c>
      <c r="B697" s="597" t="s">
        <v>7823</v>
      </c>
      <c r="C697" s="597"/>
      <c r="D697" s="721"/>
      <c r="J697" s="77"/>
    </row>
    <row r="698" spans="1:10" ht="15.75" customHeight="1">
      <c r="A698" s="79" t="s">
        <v>7824</v>
      </c>
      <c r="B698" s="597" t="s">
        <v>7823</v>
      </c>
      <c r="C698" s="597"/>
      <c r="D698" s="721"/>
      <c r="J698" s="77"/>
    </row>
    <row r="699" spans="1:10" ht="15.75" customHeight="1">
      <c r="A699" s="80" t="s">
        <v>7829</v>
      </c>
      <c r="B699" s="597" t="s">
        <v>8193</v>
      </c>
      <c r="C699" s="597"/>
      <c r="D699" s="721"/>
      <c r="J699" s="77"/>
    </row>
    <row r="700" spans="1:10" ht="15.75" customHeight="1">
      <c r="A700" s="80" t="s">
        <v>7829</v>
      </c>
      <c r="B700" s="597" t="s">
        <v>8194</v>
      </c>
      <c r="C700" s="597"/>
      <c r="D700" s="721"/>
      <c r="J700" s="78"/>
    </row>
    <row r="701" spans="1:10" ht="15.75" customHeight="1">
      <c r="A701" s="80" t="s">
        <v>7829</v>
      </c>
      <c r="B701" s="597" t="s">
        <v>7823</v>
      </c>
      <c r="C701" s="597"/>
      <c r="D701" s="721"/>
      <c r="J701" s="79"/>
    </row>
    <row r="702" spans="1:10" ht="15.75" customHeight="1">
      <c r="A702" s="80" t="s">
        <v>7829</v>
      </c>
      <c r="B702" s="597" t="s">
        <v>7823</v>
      </c>
      <c r="C702" s="597"/>
      <c r="D702" s="721"/>
      <c r="J702" s="79"/>
    </row>
    <row r="703" spans="1:10" ht="15.75" customHeight="1">
      <c r="A703" s="80" t="s">
        <v>7829</v>
      </c>
      <c r="B703" s="597" t="s">
        <v>7823</v>
      </c>
      <c r="C703" s="597"/>
      <c r="D703" s="721"/>
      <c r="J703" s="79"/>
    </row>
    <row r="704" spans="1:10" ht="15.75" customHeight="1">
      <c r="A704" s="81" t="s">
        <v>7834</v>
      </c>
      <c r="B704" s="597" t="s">
        <v>8195</v>
      </c>
      <c r="C704" s="597"/>
      <c r="D704" s="721"/>
      <c r="J704" s="80"/>
    </row>
    <row r="705" spans="1:10" ht="15.75" customHeight="1">
      <c r="A705" s="81" t="s">
        <v>7834</v>
      </c>
      <c r="B705" s="597" t="s">
        <v>7823</v>
      </c>
      <c r="C705" s="597"/>
      <c r="D705" s="721"/>
      <c r="J705" s="80"/>
    </row>
    <row r="706" spans="1:10" ht="15.75" customHeight="1">
      <c r="A706" s="82" t="s">
        <v>7837</v>
      </c>
      <c r="B706" s="597" t="s">
        <v>7823</v>
      </c>
      <c r="C706" s="597"/>
      <c r="D706" s="721"/>
      <c r="J706" s="80"/>
    </row>
    <row r="707" spans="1:10" ht="15.75" customHeight="1">
      <c r="C707" s="597"/>
      <c r="D707" s="721"/>
      <c r="J707" s="80"/>
    </row>
    <row r="708" spans="1:10" ht="14.25">
      <c r="A708" s="75" t="s">
        <v>8196</v>
      </c>
      <c r="B708" s="597" t="s">
        <v>8092</v>
      </c>
      <c r="C708" s="597"/>
      <c r="D708" s="721"/>
      <c r="J708" s="80"/>
    </row>
    <row r="709" spans="1:10" ht="15.75" customHeight="1">
      <c r="A709" s="76" t="s">
        <v>7817</v>
      </c>
      <c r="B709" s="597" t="s">
        <v>8197</v>
      </c>
      <c r="C709" s="597"/>
      <c r="D709" s="721"/>
      <c r="J709" s="81"/>
    </row>
    <row r="710" spans="1:10" ht="15.75" customHeight="1">
      <c r="A710" s="76" t="s">
        <v>7817</v>
      </c>
      <c r="B710" s="597" t="s">
        <v>8198</v>
      </c>
      <c r="C710" s="597"/>
      <c r="D710" s="721"/>
      <c r="J710" s="81"/>
    </row>
    <row r="711" spans="1:10" ht="15.75" customHeight="1">
      <c r="A711" s="77" t="s">
        <v>7820</v>
      </c>
      <c r="B711" s="597" t="s">
        <v>8199</v>
      </c>
      <c r="C711" s="597"/>
      <c r="D711" s="721"/>
      <c r="J711" s="82"/>
    </row>
    <row r="712" spans="1:10" ht="15.75" customHeight="1">
      <c r="A712" s="77" t="s">
        <v>7820</v>
      </c>
      <c r="B712" s="597" t="s">
        <v>8200</v>
      </c>
      <c r="C712" s="597"/>
      <c r="D712" s="721"/>
      <c r="J712" s="74"/>
    </row>
    <row r="713" spans="1:10" ht="14.25">
      <c r="A713" s="77" t="s">
        <v>7820</v>
      </c>
      <c r="B713" s="597" t="s">
        <v>7823</v>
      </c>
      <c r="C713" s="597"/>
      <c r="D713" s="721"/>
      <c r="J713" s="75"/>
    </row>
    <row r="714" spans="1:10" ht="15.75" customHeight="1">
      <c r="A714" s="78" t="s">
        <v>7824</v>
      </c>
      <c r="B714" s="597" t="s">
        <v>8201</v>
      </c>
      <c r="C714" s="597"/>
      <c r="D714" s="721"/>
      <c r="J714" s="76"/>
    </row>
    <row r="715" spans="1:10" ht="15.75" customHeight="1">
      <c r="A715" s="79" t="s">
        <v>7824</v>
      </c>
      <c r="B715" s="597" t="s">
        <v>8202</v>
      </c>
      <c r="C715" s="597"/>
      <c r="D715" s="721"/>
      <c r="J715" s="76"/>
    </row>
    <row r="716" spans="1:10" ht="15.75" customHeight="1">
      <c r="A716" s="79" t="s">
        <v>7824</v>
      </c>
      <c r="B716" s="597" t="s">
        <v>7823</v>
      </c>
      <c r="C716" s="597"/>
      <c r="D716" s="721"/>
      <c r="J716" s="77"/>
    </row>
    <row r="717" spans="1:10" ht="15.75" customHeight="1">
      <c r="A717" s="79" t="s">
        <v>7824</v>
      </c>
      <c r="B717" s="597" t="s">
        <v>7823</v>
      </c>
      <c r="C717" s="597"/>
      <c r="D717" s="721"/>
      <c r="J717" s="77"/>
    </row>
    <row r="718" spans="1:10" ht="15.75" customHeight="1">
      <c r="A718" s="80" t="s">
        <v>7829</v>
      </c>
      <c r="B718" s="597" t="s">
        <v>8203</v>
      </c>
      <c r="C718" s="597"/>
      <c r="D718" s="721"/>
      <c r="J718" s="77"/>
    </row>
    <row r="719" spans="1:10" ht="15.75" customHeight="1">
      <c r="A719" s="80" t="s">
        <v>7829</v>
      </c>
      <c r="B719" s="597" t="s">
        <v>8204</v>
      </c>
      <c r="C719" s="597"/>
      <c r="D719" s="721"/>
      <c r="J719" s="78"/>
    </row>
    <row r="720" spans="1:10" ht="15.75" customHeight="1">
      <c r="A720" s="80" t="s">
        <v>7829</v>
      </c>
      <c r="B720" s="597" t="s">
        <v>8205</v>
      </c>
      <c r="C720" s="597"/>
      <c r="D720" s="721"/>
      <c r="J720" s="79"/>
    </row>
    <row r="721" spans="1:10" ht="15.75" customHeight="1">
      <c r="A721" s="80" t="s">
        <v>7829</v>
      </c>
      <c r="B721" s="597" t="s">
        <v>7823</v>
      </c>
      <c r="C721" s="597"/>
      <c r="D721" s="721"/>
      <c r="J721" s="79"/>
    </row>
    <row r="722" spans="1:10" ht="15.75" customHeight="1">
      <c r="A722" s="80" t="s">
        <v>7829</v>
      </c>
      <c r="B722" s="597" t="s">
        <v>7823</v>
      </c>
      <c r="C722" s="597"/>
      <c r="D722" s="721"/>
      <c r="J722" s="79"/>
    </row>
    <row r="723" spans="1:10" ht="15.75" customHeight="1">
      <c r="A723" s="81" t="s">
        <v>7834</v>
      </c>
      <c r="B723" s="597" t="s">
        <v>8206</v>
      </c>
      <c r="C723" s="597"/>
      <c r="D723" s="721"/>
      <c r="J723" s="80"/>
    </row>
    <row r="724" spans="1:10" ht="15.75" customHeight="1">
      <c r="A724" s="81" t="s">
        <v>7834</v>
      </c>
      <c r="B724" s="597" t="s">
        <v>7823</v>
      </c>
      <c r="C724" s="597"/>
      <c r="D724" s="721"/>
      <c r="J724" s="80"/>
    </row>
    <row r="725" spans="1:10" ht="15.75" customHeight="1">
      <c r="A725" s="82" t="s">
        <v>7837</v>
      </c>
      <c r="B725" s="597" t="s">
        <v>7823</v>
      </c>
      <c r="C725" s="597"/>
      <c r="D725" s="721"/>
      <c r="J725" s="80"/>
    </row>
    <row r="726" spans="1:10" ht="15.75" customHeight="1">
      <c r="C726" s="597"/>
      <c r="D726" s="721"/>
      <c r="J726" s="80"/>
    </row>
    <row r="727" spans="1:10" ht="14.25">
      <c r="A727" s="75" t="s">
        <v>8207</v>
      </c>
      <c r="B727" s="597" t="s">
        <v>7816</v>
      </c>
      <c r="C727" s="597"/>
      <c r="D727" s="721"/>
      <c r="J727" s="80"/>
    </row>
    <row r="728" spans="1:10" ht="15.75" customHeight="1">
      <c r="A728" s="76" t="s">
        <v>7817</v>
      </c>
      <c r="B728" s="597" t="s">
        <v>8208</v>
      </c>
      <c r="C728" s="597"/>
      <c r="D728" s="721"/>
      <c r="J728" s="81"/>
    </row>
    <row r="729" spans="1:10" ht="15.75" customHeight="1">
      <c r="A729" s="76" t="s">
        <v>7817</v>
      </c>
      <c r="B729" s="597" t="s">
        <v>7823</v>
      </c>
      <c r="C729" s="597"/>
      <c r="D729" s="721"/>
      <c r="J729" s="81"/>
    </row>
    <row r="730" spans="1:10" ht="15.75" customHeight="1">
      <c r="A730" s="77" t="s">
        <v>7820</v>
      </c>
      <c r="B730" s="597" t="s">
        <v>8209</v>
      </c>
      <c r="C730" s="597"/>
      <c r="D730" s="721"/>
      <c r="J730" s="82"/>
    </row>
    <row r="731" spans="1:10" ht="15.75" customHeight="1">
      <c r="A731" s="77" t="s">
        <v>7820</v>
      </c>
      <c r="B731" s="597" t="s">
        <v>8210</v>
      </c>
      <c r="C731" s="597"/>
      <c r="D731" s="721"/>
      <c r="J731" s="74"/>
    </row>
    <row r="732" spans="1:10" ht="14.25">
      <c r="A732" s="77" t="s">
        <v>7820</v>
      </c>
      <c r="B732" s="597" t="s">
        <v>7823</v>
      </c>
      <c r="C732" s="597"/>
      <c r="D732" s="721"/>
      <c r="J732" s="75"/>
    </row>
    <row r="733" spans="1:10" ht="15.75" customHeight="1">
      <c r="A733" s="78" t="s">
        <v>7824</v>
      </c>
      <c r="B733" s="597" t="s">
        <v>8211</v>
      </c>
      <c r="C733" s="597"/>
      <c r="D733" s="721"/>
      <c r="J733" s="76"/>
    </row>
    <row r="734" spans="1:10" ht="15.75" customHeight="1">
      <c r="A734" s="79" t="s">
        <v>7824</v>
      </c>
      <c r="B734" s="597" t="s">
        <v>8212</v>
      </c>
      <c r="C734" s="597"/>
      <c r="D734" s="721"/>
      <c r="J734" s="76"/>
    </row>
    <row r="735" spans="1:10" ht="15.75" customHeight="1">
      <c r="A735" s="79" t="s">
        <v>7824</v>
      </c>
      <c r="B735" s="597" t="s">
        <v>7823</v>
      </c>
      <c r="C735" s="597"/>
      <c r="D735" s="721"/>
      <c r="J735" s="77"/>
    </row>
    <row r="736" spans="1:10" ht="15.75" customHeight="1">
      <c r="A736" s="79" t="s">
        <v>7824</v>
      </c>
      <c r="B736" s="597" t="s">
        <v>7823</v>
      </c>
      <c r="C736" s="597"/>
      <c r="D736" s="721"/>
      <c r="J736" s="77"/>
    </row>
    <row r="737" spans="1:10" ht="15.75" customHeight="1">
      <c r="A737" s="80" t="s">
        <v>7829</v>
      </c>
      <c r="B737" s="597" t="s">
        <v>7823</v>
      </c>
      <c r="C737" s="597"/>
      <c r="D737" s="721"/>
      <c r="J737" s="77"/>
    </row>
    <row r="738" spans="1:10" ht="15.75" customHeight="1">
      <c r="A738" s="80" t="s">
        <v>7829</v>
      </c>
      <c r="B738" s="597" t="s">
        <v>8213</v>
      </c>
      <c r="C738" s="597"/>
      <c r="D738" s="721"/>
      <c r="J738" s="78"/>
    </row>
    <row r="739" spans="1:10" ht="15.75" customHeight="1">
      <c r="A739" s="80" t="s">
        <v>7829</v>
      </c>
      <c r="B739" s="597" t="s">
        <v>8214</v>
      </c>
      <c r="C739" s="597"/>
      <c r="D739" s="721"/>
      <c r="J739" s="79"/>
    </row>
    <row r="740" spans="1:10" ht="15.75" customHeight="1">
      <c r="A740" s="80" t="s">
        <v>7829</v>
      </c>
      <c r="B740" s="597" t="s">
        <v>8215</v>
      </c>
      <c r="C740" s="597"/>
      <c r="D740" s="721"/>
      <c r="J740" s="79"/>
    </row>
    <row r="741" spans="1:10" ht="15.75" customHeight="1">
      <c r="A741" s="80" t="s">
        <v>7829</v>
      </c>
      <c r="B741" s="597" t="s">
        <v>7823</v>
      </c>
      <c r="C741" s="597"/>
      <c r="D741" s="721"/>
      <c r="J741" s="79"/>
    </row>
    <row r="742" spans="1:10" ht="15.75" customHeight="1">
      <c r="A742" s="81" t="s">
        <v>7834</v>
      </c>
      <c r="B742" s="597" t="s">
        <v>8216</v>
      </c>
      <c r="C742" s="597"/>
      <c r="D742" s="721"/>
      <c r="J742" s="80"/>
    </row>
    <row r="743" spans="1:10" ht="15.75" customHeight="1">
      <c r="A743" s="81" t="s">
        <v>7834</v>
      </c>
      <c r="B743" s="597" t="s">
        <v>8217</v>
      </c>
      <c r="C743" s="597"/>
      <c r="D743" s="721"/>
      <c r="J743" s="80"/>
    </row>
    <row r="744" spans="1:10" ht="15.75" customHeight="1">
      <c r="A744" s="82" t="s">
        <v>7837</v>
      </c>
      <c r="B744" s="597" t="s">
        <v>7823</v>
      </c>
      <c r="C744" s="597"/>
      <c r="D744" s="721"/>
      <c r="J744" s="80"/>
    </row>
    <row r="745" spans="1:10" ht="15.75" customHeight="1">
      <c r="C745" s="597"/>
      <c r="D745" s="721"/>
      <c r="J745" s="80"/>
    </row>
    <row r="746" spans="1:10" ht="14.25">
      <c r="A746" s="75" t="s">
        <v>8218</v>
      </c>
      <c r="B746" s="597" t="s">
        <v>7816</v>
      </c>
      <c r="C746" s="597"/>
      <c r="D746" s="721"/>
      <c r="J746" s="80"/>
    </row>
    <row r="747" spans="1:10" ht="15.75" customHeight="1">
      <c r="A747" s="76" t="s">
        <v>7817</v>
      </c>
      <c r="B747" s="597" t="s">
        <v>8219</v>
      </c>
      <c r="C747" s="597"/>
      <c r="D747" s="721"/>
      <c r="J747" s="81"/>
    </row>
    <row r="748" spans="1:10" ht="15.75" customHeight="1">
      <c r="A748" s="76" t="s">
        <v>7817</v>
      </c>
      <c r="B748" s="597" t="s">
        <v>7823</v>
      </c>
      <c r="C748" s="597"/>
      <c r="D748" s="721"/>
      <c r="J748" s="81"/>
    </row>
    <row r="749" spans="1:10" ht="15.75" customHeight="1">
      <c r="A749" s="77" t="s">
        <v>7820</v>
      </c>
      <c r="B749" s="597" t="s">
        <v>8220</v>
      </c>
      <c r="C749" s="597"/>
      <c r="D749" s="721"/>
      <c r="J749" s="82"/>
    </row>
    <row r="750" spans="1:10" ht="15.75" customHeight="1">
      <c r="A750" s="77" t="s">
        <v>7820</v>
      </c>
      <c r="B750" s="597" t="s">
        <v>8221</v>
      </c>
      <c r="C750" s="597"/>
      <c r="D750" s="721"/>
      <c r="J750" s="82"/>
    </row>
    <row r="751" spans="1:10" ht="14.25">
      <c r="A751" s="77" t="s">
        <v>7820</v>
      </c>
      <c r="B751" s="597" t="s">
        <v>7823</v>
      </c>
      <c r="C751" s="597"/>
      <c r="D751" s="721"/>
      <c r="J751" s="75"/>
    </row>
    <row r="752" spans="1:10" ht="15.75" customHeight="1">
      <c r="A752" s="78" t="s">
        <v>7824</v>
      </c>
      <c r="B752" s="597" t="s">
        <v>7823</v>
      </c>
      <c r="C752" s="597"/>
      <c r="D752" s="721"/>
      <c r="J752" s="76"/>
    </row>
    <row r="753" spans="1:11" ht="15.75" customHeight="1">
      <c r="A753" s="79" t="s">
        <v>7824</v>
      </c>
      <c r="B753" s="597" t="s">
        <v>7823</v>
      </c>
      <c r="C753" s="597"/>
      <c r="D753" s="721"/>
      <c r="J753" s="76"/>
    </row>
    <row r="754" spans="1:11" ht="15.75" customHeight="1">
      <c r="A754" s="79" t="s">
        <v>7824</v>
      </c>
      <c r="B754" s="597" t="s">
        <v>8222</v>
      </c>
      <c r="C754" s="597"/>
      <c r="D754" s="721"/>
      <c r="J754" s="77"/>
    </row>
    <row r="755" spans="1:11" ht="15.75" customHeight="1">
      <c r="A755" s="79" t="s">
        <v>7824</v>
      </c>
      <c r="B755" s="597" t="s">
        <v>8223</v>
      </c>
      <c r="C755" s="597"/>
      <c r="D755" s="721"/>
      <c r="J755" s="77"/>
    </row>
    <row r="756" spans="1:11" ht="15.75" customHeight="1">
      <c r="A756" s="80" t="s">
        <v>7829</v>
      </c>
      <c r="B756" s="597" t="s">
        <v>8224</v>
      </c>
      <c r="C756" s="597"/>
      <c r="D756" s="721"/>
      <c r="J756" s="77"/>
    </row>
    <row r="757" spans="1:11" s="595" customFormat="1" ht="15.75" customHeight="1">
      <c r="A757" s="80" t="s">
        <v>7829</v>
      </c>
      <c r="B757" s="597" t="s">
        <v>7823</v>
      </c>
      <c r="C757" s="597"/>
      <c r="D757" s="721"/>
      <c r="E757" s="3"/>
      <c r="F757" s="3"/>
      <c r="J757" s="78"/>
      <c r="K757" s="733"/>
    </row>
    <row r="758" spans="1:11" ht="15.75" customHeight="1">
      <c r="A758" s="80" t="s">
        <v>7829</v>
      </c>
      <c r="B758" s="597" t="s">
        <v>7823</v>
      </c>
      <c r="C758" s="597"/>
      <c r="D758" s="721"/>
      <c r="J758" s="79"/>
    </row>
    <row r="759" spans="1:11" ht="15.75" customHeight="1">
      <c r="A759" s="80" t="s">
        <v>7829</v>
      </c>
      <c r="B759" s="597" t="s">
        <v>7823</v>
      </c>
      <c r="C759" s="597"/>
      <c r="D759" s="721"/>
      <c r="J759" s="79"/>
    </row>
    <row r="760" spans="1:11" ht="15.75" customHeight="1">
      <c r="A760" s="80" t="s">
        <v>7829</v>
      </c>
      <c r="B760" s="597" t="s">
        <v>7823</v>
      </c>
      <c r="C760" s="597"/>
      <c r="D760" s="721"/>
      <c r="J760" s="79"/>
    </row>
    <row r="761" spans="1:11" ht="27" customHeight="1">
      <c r="A761" s="81" t="s">
        <v>7834</v>
      </c>
      <c r="B761" s="675" t="s">
        <v>8225</v>
      </c>
      <c r="C761" s="597"/>
      <c r="D761" s="721"/>
      <c r="J761" s="80"/>
    </row>
    <row r="762" spans="1:11" ht="21.75" customHeight="1">
      <c r="A762" s="81" t="s">
        <v>7834</v>
      </c>
      <c r="B762" s="597" t="s">
        <v>8226</v>
      </c>
      <c r="C762" s="597"/>
      <c r="D762" s="721"/>
      <c r="J762" s="594"/>
    </row>
    <row r="763" spans="1:11" ht="15.75" customHeight="1">
      <c r="A763" s="82" t="s">
        <v>7837</v>
      </c>
      <c r="B763" s="597" t="s">
        <v>7823</v>
      </c>
      <c r="C763" s="597"/>
      <c r="D763" s="721"/>
      <c r="J763" s="80"/>
    </row>
    <row r="764" spans="1:11" ht="15.75" customHeight="1">
      <c r="C764" s="597"/>
      <c r="D764" s="721"/>
      <c r="J764" s="80"/>
    </row>
    <row r="765" spans="1:11" ht="14.25">
      <c r="A765" s="75" t="s">
        <v>8227</v>
      </c>
      <c r="B765" s="597" t="s">
        <v>8092</v>
      </c>
      <c r="C765" s="597"/>
      <c r="D765" s="721"/>
      <c r="J765" s="80"/>
    </row>
    <row r="766" spans="1:11" ht="15.75" customHeight="1">
      <c r="A766" s="76" t="s">
        <v>7817</v>
      </c>
      <c r="B766" s="597" t="s">
        <v>8228</v>
      </c>
      <c r="C766" s="597"/>
      <c r="D766" s="721"/>
      <c r="J766" s="81"/>
    </row>
    <row r="767" spans="1:11" ht="15.75" customHeight="1">
      <c r="A767" s="76" t="s">
        <v>7817</v>
      </c>
      <c r="B767" s="597" t="s">
        <v>7823</v>
      </c>
      <c r="C767" s="597"/>
      <c r="D767" s="721"/>
      <c r="J767" s="81"/>
    </row>
    <row r="768" spans="1:11" ht="15.75" customHeight="1">
      <c r="A768" s="77" t="s">
        <v>7820</v>
      </c>
      <c r="B768" s="597" t="s">
        <v>7823</v>
      </c>
      <c r="C768" s="597"/>
      <c r="D768" s="721"/>
      <c r="J768" s="82"/>
    </row>
    <row r="769" spans="1:10" ht="15.75" customHeight="1">
      <c r="A769" s="77" t="s">
        <v>7820</v>
      </c>
      <c r="B769" s="597" t="s">
        <v>7823</v>
      </c>
      <c r="C769" s="597"/>
      <c r="D769" s="721"/>
      <c r="J769" s="74"/>
    </row>
    <row r="770" spans="1:10" ht="14.25">
      <c r="A770" s="77" t="s">
        <v>7820</v>
      </c>
      <c r="B770" s="597" t="s">
        <v>7823</v>
      </c>
      <c r="C770" s="597"/>
      <c r="D770" s="721"/>
      <c r="J770" s="75"/>
    </row>
    <row r="771" spans="1:10" ht="15.75" customHeight="1">
      <c r="A771" s="78" t="s">
        <v>7824</v>
      </c>
      <c r="B771" s="597" t="s">
        <v>8229</v>
      </c>
      <c r="C771" s="597"/>
      <c r="D771" s="721"/>
      <c r="J771" s="76"/>
    </row>
    <row r="772" spans="1:10" ht="15.75" customHeight="1">
      <c r="A772" s="79" t="s">
        <v>7824</v>
      </c>
      <c r="B772" s="597" t="s">
        <v>7823</v>
      </c>
      <c r="C772" s="597"/>
      <c r="D772" s="721"/>
      <c r="J772" s="76"/>
    </row>
    <row r="773" spans="1:10" ht="15.75" customHeight="1">
      <c r="A773" s="79" t="s">
        <v>7824</v>
      </c>
      <c r="B773" s="597" t="s">
        <v>7823</v>
      </c>
      <c r="C773" s="597"/>
      <c r="D773" s="721"/>
      <c r="J773" s="77"/>
    </row>
    <row r="774" spans="1:10" ht="15.75" customHeight="1">
      <c r="A774" s="79" t="s">
        <v>7824</v>
      </c>
      <c r="B774" s="597" t="s">
        <v>7823</v>
      </c>
      <c r="C774" s="597"/>
      <c r="D774" s="721"/>
      <c r="J774" s="77"/>
    </row>
    <row r="775" spans="1:10" ht="15.75" customHeight="1">
      <c r="A775" s="80" t="s">
        <v>7829</v>
      </c>
      <c r="B775" s="597" t="s">
        <v>7823</v>
      </c>
      <c r="C775" s="597"/>
      <c r="D775" s="721"/>
      <c r="J775" s="77"/>
    </row>
    <row r="776" spans="1:10" ht="15.75" customHeight="1">
      <c r="A776" s="80" t="s">
        <v>7829</v>
      </c>
      <c r="B776" s="597" t="s">
        <v>8230</v>
      </c>
      <c r="C776" s="597"/>
      <c r="D776" s="721"/>
      <c r="J776" s="78"/>
    </row>
    <row r="777" spans="1:10" ht="23.25" customHeight="1">
      <c r="A777" s="80" t="s">
        <v>7829</v>
      </c>
      <c r="B777" s="675" t="s">
        <v>8231</v>
      </c>
      <c r="C777" s="597"/>
      <c r="D777" s="721"/>
      <c r="J777" s="79"/>
    </row>
    <row r="778" spans="1:10" ht="15.75" customHeight="1">
      <c r="A778" s="80" t="s">
        <v>7829</v>
      </c>
      <c r="B778" s="597" t="s">
        <v>7823</v>
      </c>
      <c r="C778" s="597"/>
      <c r="D778" s="721"/>
      <c r="J778" s="79"/>
    </row>
    <row r="779" spans="1:10" ht="20.25" customHeight="1">
      <c r="A779" s="80" t="s">
        <v>7829</v>
      </c>
      <c r="B779" s="597" t="s">
        <v>8232</v>
      </c>
      <c r="C779" s="597"/>
      <c r="D779" s="721"/>
      <c r="J779" s="79"/>
    </row>
    <row r="780" spans="1:10" ht="15.75" customHeight="1">
      <c r="A780" s="81" t="s">
        <v>7834</v>
      </c>
      <c r="B780" s="597" t="s">
        <v>8233</v>
      </c>
      <c r="C780" s="597"/>
      <c r="D780" s="721"/>
      <c r="J780" s="80"/>
    </row>
    <row r="781" spans="1:10" ht="15.75" customHeight="1">
      <c r="A781" s="81" t="s">
        <v>7834</v>
      </c>
      <c r="B781" s="597" t="s">
        <v>8234</v>
      </c>
      <c r="C781" s="597"/>
      <c r="D781" s="721"/>
      <c r="J781" s="80"/>
    </row>
    <row r="782" spans="1:10" ht="15.75" customHeight="1">
      <c r="A782" s="82" t="s">
        <v>7837</v>
      </c>
      <c r="B782" s="597" t="s">
        <v>7823</v>
      </c>
      <c r="C782" s="597"/>
      <c r="D782" s="721"/>
      <c r="J782" s="80"/>
    </row>
    <row r="783" spans="1:10" ht="15.75" customHeight="1">
      <c r="A783" s="82"/>
      <c r="C783" s="597"/>
      <c r="D783" s="721"/>
      <c r="J783" s="80"/>
    </row>
    <row r="784" spans="1:10" ht="14.25">
      <c r="A784" s="75" t="s">
        <v>8235</v>
      </c>
      <c r="B784" s="597" t="s">
        <v>8092</v>
      </c>
      <c r="C784" s="597"/>
      <c r="D784" s="721"/>
      <c r="J784" s="80"/>
    </row>
    <row r="785" spans="1:11" ht="15.75" customHeight="1">
      <c r="A785" s="76" t="s">
        <v>7817</v>
      </c>
      <c r="B785" s="597" t="s">
        <v>8236</v>
      </c>
      <c r="C785" s="597"/>
      <c r="D785" s="721"/>
      <c r="J785" s="81"/>
    </row>
    <row r="786" spans="1:11" ht="15.75" customHeight="1">
      <c r="A786" s="76" t="s">
        <v>7817</v>
      </c>
      <c r="B786" s="597" t="s">
        <v>7823</v>
      </c>
      <c r="C786" s="597"/>
      <c r="D786" s="721"/>
      <c r="J786" s="81"/>
    </row>
    <row r="787" spans="1:11" ht="15.75" customHeight="1">
      <c r="A787" s="77" t="s">
        <v>7820</v>
      </c>
      <c r="B787" s="597" t="s">
        <v>8237</v>
      </c>
      <c r="C787" s="597"/>
      <c r="D787" s="721"/>
      <c r="J787" s="82"/>
    </row>
    <row r="788" spans="1:11" ht="15.75" customHeight="1">
      <c r="A788" s="77" t="s">
        <v>7820</v>
      </c>
      <c r="B788" s="597" t="s">
        <v>7823</v>
      </c>
      <c r="C788" s="597"/>
      <c r="D788" s="721"/>
      <c r="J788" s="80"/>
    </row>
    <row r="789" spans="1:11" ht="14.25">
      <c r="A789" s="77" t="s">
        <v>7820</v>
      </c>
      <c r="B789" s="597" t="s">
        <v>7823</v>
      </c>
      <c r="C789" s="597"/>
      <c r="D789" s="721"/>
      <c r="J789" s="75"/>
    </row>
    <row r="790" spans="1:11" s="595" customFormat="1" ht="15.75" customHeight="1">
      <c r="A790" s="78" t="s">
        <v>7824</v>
      </c>
      <c r="B790" s="597" t="s">
        <v>7823</v>
      </c>
      <c r="C790" s="597"/>
      <c r="D790" s="721"/>
      <c r="E790" s="3"/>
      <c r="F790" s="3"/>
      <c r="J790" s="76"/>
      <c r="K790" s="733"/>
    </row>
    <row r="791" spans="1:11" ht="15.75" customHeight="1">
      <c r="A791" s="79" t="s">
        <v>7824</v>
      </c>
      <c r="B791" s="597" t="s">
        <v>8238</v>
      </c>
      <c r="C791" s="597"/>
      <c r="D791" s="721"/>
      <c r="J791" s="76"/>
    </row>
    <row r="792" spans="1:11" ht="15.75" customHeight="1">
      <c r="A792" s="79" t="s">
        <v>7824</v>
      </c>
      <c r="B792" s="597" t="s">
        <v>7823</v>
      </c>
      <c r="C792" s="597"/>
      <c r="D792" s="721"/>
      <c r="J792" s="77"/>
    </row>
    <row r="793" spans="1:11" ht="15.75" customHeight="1">
      <c r="A793" s="79" t="s">
        <v>7824</v>
      </c>
      <c r="B793" s="597" t="s">
        <v>8239</v>
      </c>
      <c r="C793" s="597"/>
      <c r="D793" s="721"/>
      <c r="J793" s="77"/>
    </row>
    <row r="794" spans="1:11" ht="15.75" customHeight="1">
      <c r="A794" s="80" t="s">
        <v>7829</v>
      </c>
      <c r="B794" s="597" t="s">
        <v>8240</v>
      </c>
      <c r="C794" s="597"/>
      <c r="D794" s="721"/>
      <c r="J794" s="77"/>
    </row>
    <row r="795" spans="1:11" ht="15.75" customHeight="1">
      <c r="A795" s="80" t="s">
        <v>7829</v>
      </c>
      <c r="B795" s="597" t="s">
        <v>7823</v>
      </c>
      <c r="C795" s="597"/>
      <c r="D795" s="721"/>
      <c r="J795" s="596"/>
    </row>
    <row r="796" spans="1:11" ht="15.75" customHeight="1">
      <c r="A796" s="80" t="s">
        <v>7829</v>
      </c>
      <c r="B796" s="597" t="s">
        <v>7823</v>
      </c>
      <c r="C796" s="597"/>
      <c r="D796" s="721"/>
      <c r="J796" s="79"/>
    </row>
    <row r="797" spans="1:11" ht="15.75" customHeight="1">
      <c r="A797" s="80" t="s">
        <v>7829</v>
      </c>
      <c r="B797" s="597" t="s">
        <v>7823</v>
      </c>
      <c r="C797" s="597"/>
      <c r="D797" s="721"/>
      <c r="J797" s="79"/>
    </row>
    <row r="798" spans="1:11" ht="15.75" customHeight="1">
      <c r="A798" s="80" t="s">
        <v>7829</v>
      </c>
      <c r="B798" s="675" t="s">
        <v>8241</v>
      </c>
      <c r="C798" s="597"/>
      <c r="D798" s="721"/>
      <c r="J798" s="79"/>
    </row>
    <row r="799" spans="1:11" ht="15.75" customHeight="1">
      <c r="A799" s="81" t="s">
        <v>7834</v>
      </c>
      <c r="B799" s="597" t="s">
        <v>7823</v>
      </c>
      <c r="C799" s="597"/>
      <c r="D799" s="721"/>
      <c r="J799" s="80"/>
    </row>
    <row r="800" spans="1:11" ht="15.75" customHeight="1">
      <c r="A800" s="81" t="s">
        <v>7834</v>
      </c>
      <c r="B800" s="597" t="s">
        <v>7823</v>
      </c>
      <c r="C800" s="597"/>
      <c r="D800" s="721"/>
      <c r="J800" s="80"/>
    </row>
    <row r="801" spans="1:10" ht="15.75" customHeight="1">
      <c r="A801" s="82" t="s">
        <v>7837</v>
      </c>
      <c r="B801" s="597" t="s">
        <v>7823</v>
      </c>
      <c r="C801" s="597"/>
      <c r="D801" s="721"/>
      <c r="J801" s="80"/>
    </row>
    <row r="802" spans="1:10" ht="15.75" customHeight="1">
      <c r="C802" s="597"/>
      <c r="D802" s="721"/>
      <c r="J802" s="80"/>
    </row>
    <row r="803" spans="1:10" ht="14.25">
      <c r="A803" s="75" t="s">
        <v>8242</v>
      </c>
      <c r="B803" s="597" t="s">
        <v>7816</v>
      </c>
      <c r="C803" s="597"/>
      <c r="D803" s="721"/>
      <c r="J803" s="80"/>
    </row>
    <row r="804" spans="1:10" ht="15.75" customHeight="1">
      <c r="A804" s="76" t="s">
        <v>7817</v>
      </c>
      <c r="B804" s="597" t="s">
        <v>8243</v>
      </c>
      <c r="C804" s="597"/>
      <c r="D804" s="721"/>
      <c r="J804" s="81"/>
    </row>
    <row r="805" spans="1:10" ht="15.75" customHeight="1">
      <c r="A805" s="76" t="s">
        <v>7817</v>
      </c>
      <c r="B805" s="597" t="s">
        <v>7823</v>
      </c>
      <c r="C805" s="597"/>
      <c r="D805" s="721"/>
      <c r="J805" s="81"/>
    </row>
    <row r="806" spans="1:10" ht="15.75" customHeight="1">
      <c r="A806" s="77" t="s">
        <v>7820</v>
      </c>
      <c r="B806" s="597" t="s">
        <v>8244</v>
      </c>
      <c r="C806" s="597"/>
      <c r="D806" s="721"/>
      <c r="J806" s="82"/>
    </row>
    <row r="807" spans="1:10" ht="15.75" customHeight="1">
      <c r="A807" s="77" t="s">
        <v>7820</v>
      </c>
      <c r="B807" s="597" t="s">
        <v>8245</v>
      </c>
      <c r="C807" s="597"/>
      <c r="D807" s="721"/>
      <c r="J807" s="74"/>
    </row>
    <row r="808" spans="1:10" ht="14.25">
      <c r="A808" s="77" t="s">
        <v>7820</v>
      </c>
      <c r="B808" s="597" t="s">
        <v>7823</v>
      </c>
      <c r="C808" s="597"/>
      <c r="D808" s="721"/>
      <c r="J808" s="75"/>
    </row>
    <row r="809" spans="1:10" ht="15.75" customHeight="1">
      <c r="A809" s="78" t="s">
        <v>7824</v>
      </c>
      <c r="B809" s="597" t="s">
        <v>8246</v>
      </c>
      <c r="C809" s="597"/>
      <c r="D809" s="721"/>
      <c r="J809" s="76"/>
    </row>
    <row r="810" spans="1:10" ht="15.75" customHeight="1">
      <c r="A810" s="79" t="s">
        <v>7824</v>
      </c>
      <c r="B810" s="597" t="s">
        <v>8247</v>
      </c>
      <c r="C810" s="597"/>
      <c r="D810" s="721"/>
      <c r="J810" s="76"/>
    </row>
    <row r="811" spans="1:10" ht="15.75" customHeight="1">
      <c r="A811" s="79" t="s">
        <v>7824</v>
      </c>
      <c r="B811" s="597" t="s">
        <v>7823</v>
      </c>
      <c r="C811" s="597"/>
      <c r="D811" s="721"/>
      <c r="J811" s="77"/>
    </row>
    <row r="812" spans="1:10" ht="15.75" customHeight="1">
      <c r="A812" s="79" t="s">
        <v>7824</v>
      </c>
      <c r="B812" s="597" t="s">
        <v>7823</v>
      </c>
      <c r="C812" s="597"/>
      <c r="D812" s="721"/>
      <c r="J812" s="77"/>
    </row>
    <row r="813" spans="1:10" ht="15.75" customHeight="1">
      <c r="A813" s="80" t="s">
        <v>7829</v>
      </c>
      <c r="B813" s="597" t="s">
        <v>8248</v>
      </c>
      <c r="C813" s="597"/>
      <c r="D813" s="721"/>
      <c r="J813" s="77"/>
    </row>
    <row r="814" spans="1:10" ht="15.75" customHeight="1">
      <c r="A814" s="80" t="s">
        <v>7829</v>
      </c>
      <c r="B814" s="597" t="s">
        <v>8249</v>
      </c>
      <c r="C814" s="597"/>
      <c r="D814" s="721"/>
      <c r="J814" s="78"/>
    </row>
    <row r="815" spans="1:10" ht="15.75" customHeight="1">
      <c r="A815" s="80" t="s">
        <v>7829</v>
      </c>
      <c r="B815" s="597" t="s">
        <v>8250</v>
      </c>
      <c r="C815" s="597"/>
      <c r="D815" s="721"/>
      <c r="J815" s="79"/>
    </row>
    <row r="816" spans="1:10" ht="15.75" customHeight="1">
      <c r="A816" s="80" t="s">
        <v>7829</v>
      </c>
      <c r="B816" s="597" t="s">
        <v>7823</v>
      </c>
      <c r="C816" s="597"/>
      <c r="D816" s="721"/>
      <c r="J816" s="79"/>
    </row>
    <row r="817" spans="1:10" ht="15.75" customHeight="1">
      <c r="A817" s="80" t="s">
        <v>7829</v>
      </c>
      <c r="B817" s="597" t="s">
        <v>7823</v>
      </c>
      <c r="C817" s="597"/>
      <c r="D817" s="721"/>
      <c r="J817" s="79"/>
    </row>
    <row r="818" spans="1:10" ht="15.75" customHeight="1">
      <c r="A818" s="81" t="s">
        <v>7834</v>
      </c>
      <c r="B818" s="597" t="s">
        <v>7823</v>
      </c>
      <c r="C818" s="597"/>
      <c r="D818" s="721"/>
      <c r="J818" s="80"/>
    </row>
    <row r="819" spans="1:10" ht="15.75" customHeight="1">
      <c r="A819" s="81" t="s">
        <v>7834</v>
      </c>
      <c r="B819" s="597" t="s">
        <v>8251</v>
      </c>
      <c r="C819" s="597"/>
      <c r="D819" s="721"/>
      <c r="J819" s="80"/>
    </row>
    <row r="820" spans="1:10" ht="15.75" customHeight="1">
      <c r="A820" s="82" t="s">
        <v>7837</v>
      </c>
      <c r="B820" s="597" t="s">
        <v>7823</v>
      </c>
      <c r="C820" s="597"/>
      <c r="D820" s="721"/>
      <c r="J820" s="80"/>
    </row>
    <row r="821" spans="1:10" ht="15.75" customHeight="1">
      <c r="A821" s="82"/>
      <c r="C821" s="597"/>
      <c r="D821" s="721"/>
      <c r="J821" s="80"/>
    </row>
    <row r="822" spans="1:10" ht="14.25">
      <c r="A822" s="75" t="s">
        <v>8252</v>
      </c>
      <c r="B822" s="597" t="s">
        <v>7816</v>
      </c>
      <c r="C822" s="597"/>
      <c r="D822" s="721"/>
      <c r="J822" s="80"/>
    </row>
    <row r="823" spans="1:10" ht="15.75" customHeight="1">
      <c r="A823" s="76" t="s">
        <v>7817</v>
      </c>
      <c r="B823" s="597" t="s">
        <v>8253</v>
      </c>
      <c r="C823" s="597"/>
      <c r="D823" s="721"/>
      <c r="J823" s="81"/>
    </row>
    <row r="824" spans="1:10" ht="15.75" customHeight="1">
      <c r="A824" s="76" t="s">
        <v>7817</v>
      </c>
      <c r="B824" s="597" t="s">
        <v>8254</v>
      </c>
      <c r="C824" s="597"/>
      <c r="D824" s="721"/>
      <c r="J824" s="81"/>
    </row>
    <row r="825" spans="1:10" ht="15.75" customHeight="1">
      <c r="A825" s="77" t="s">
        <v>7820</v>
      </c>
      <c r="B825" s="597" t="s">
        <v>8255</v>
      </c>
      <c r="C825" s="597"/>
      <c r="D825" s="721"/>
      <c r="J825" s="82"/>
    </row>
    <row r="826" spans="1:10" ht="15.75" customHeight="1">
      <c r="A826" s="77" t="s">
        <v>7820</v>
      </c>
      <c r="B826" s="597" t="s">
        <v>8256</v>
      </c>
      <c r="C826" s="597"/>
      <c r="D826" s="721"/>
      <c r="J826" s="80"/>
    </row>
    <row r="827" spans="1:10" ht="14.25">
      <c r="A827" s="77" t="s">
        <v>7820</v>
      </c>
      <c r="B827" s="597" t="s">
        <v>7823</v>
      </c>
      <c r="C827" s="597"/>
      <c r="D827" s="721"/>
      <c r="J827" s="75"/>
    </row>
    <row r="828" spans="1:10" ht="15.75" customHeight="1">
      <c r="A828" s="78" t="s">
        <v>7824</v>
      </c>
      <c r="B828" s="597" t="s">
        <v>8257</v>
      </c>
      <c r="C828" s="597"/>
      <c r="D828" s="721"/>
      <c r="J828" s="76"/>
    </row>
    <row r="829" spans="1:10" ht="15.75" customHeight="1">
      <c r="A829" s="79" t="s">
        <v>7824</v>
      </c>
      <c r="B829" s="597" t="s">
        <v>8258</v>
      </c>
      <c r="C829" s="597"/>
      <c r="D829" s="721"/>
      <c r="J829" s="76"/>
    </row>
    <row r="830" spans="1:10" ht="15.75" customHeight="1">
      <c r="A830" s="79" t="s">
        <v>7824</v>
      </c>
      <c r="B830" s="597" t="s">
        <v>8259</v>
      </c>
      <c r="C830" s="597"/>
      <c r="D830" s="721"/>
      <c r="J830" s="77"/>
    </row>
    <row r="831" spans="1:10" ht="15.75" customHeight="1">
      <c r="A831" s="79" t="s">
        <v>7824</v>
      </c>
      <c r="B831" s="597" t="s">
        <v>7823</v>
      </c>
      <c r="C831" s="597"/>
      <c r="D831" s="721"/>
      <c r="J831" s="77"/>
    </row>
    <row r="832" spans="1:10" ht="15.75" customHeight="1">
      <c r="A832" s="80" t="s">
        <v>7829</v>
      </c>
      <c r="B832" s="597" t="s">
        <v>8260</v>
      </c>
      <c r="C832" s="597"/>
      <c r="D832" s="721"/>
      <c r="J832" s="77"/>
    </row>
    <row r="833" spans="1:10" ht="15.75" customHeight="1">
      <c r="A833" s="80" t="s">
        <v>7829</v>
      </c>
      <c r="B833" s="597" t="s">
        <v>8261</v>
      </c>
      <c r="C833" s="597"/>
      <c r="D833" s="721"/>
      <c r="J833" s="78"/>
    </row>
    <row r="834" spans="1:10" ht="15.75" customHeight="1">
      <c r="A834" s="80" t="s">
        <v>7829</v>
      </c>
      <c r="B834" s="597" t="s">
        <v>8262</v>
      </c>
      <c r="C834" s="597"/>
      <c r="D834" s="721"/>
      <c r="J834" s="79"/>
    </row>
    <row r="835" spans="1:10" ht="15.75" customHeight="1">
      <c r="A835" s="80" t="s">
        <v>7829</v>
      </c>
      <c r="B835" s="597" t="s">
        <v>8263</v>
      </c>
      <c r="C835" s="597"/>
      <c r="D835" s="721"/>
      <c r="J835" s="79"/>
    </row>
    <row r="836" spans="1:10" ht="15.75" customHeight="1">
      <c r="A836" s="80" t="s">
        <v>7829</v>
      </c>
      <c r="B836" s="597" t="s">
        <v>7823</v>
      </c>
      <c r="C836" s="597"/>
      <c r="D836" s="721"/>
      <c r="J836" s="79"/>
    </row>
    <row r="837" spans="1:10" ht="16.5" customHeight="1">
      <c r="A837" s="81" t="s">
        <v>7834</v>
      </c>
      <c r="B837" s="597" t="s">
        <v>8264</v>
      </c>
      <c r="C837" s="597"/>
      <c r="D837" s="721"/>
      <c r="J837" s="80"/>
    </row>
    <row r="838" spans="1:10" ht="16.5" customHeight="1">
      <c r="A838" s="81" t="s">
        <v>7834</v>
      </c>
      <c r="B838" s="597" t="s">
        <v>8265</v>
      </c>
      <c r="C838" s="597"/>
      <c r="D838" s="721"/>
      <c r="J838" s="80"/>
    </row>
    <row r="839" spans="1:10" ht="16.5" customHeight="1">
      <c r="A839" s="82" t="s">
        <v>7837</v>
      </c>
      <c r="B839" s="597" t="s">
        <v>8266</v>
      </c>
      <c r="C839" s="597"/>
      <c r="D839" s="721"/>
      <c r="J839" s="80"/>
    </row>
    <row r="840" spans="1:10" ht="15.75" customHeight="1">
      <c r="C840" s="597"/>
      <c r="D840" s="721"/>
      <c r="J840" s="80"/>
    </row>
    <row r="841" spans="1:10" ht="14.25">
      <c r="A841" s="75" t="s">
        <v>8267</v>
      </c>
      <c r="B841" s="597" t="s">
        <v>8092</v>
      </c>
      <c r="C841" s="597"/>
      <c r="D841" s="721"/>
      <c r="J841" s="80"/>
    </row>
    <row r="842" spans="1:10" ht="15.75" customHeight="1">
      <c r="A842" s="76" t="s">
        <v>7817</v>
      </c>
      <c r="B842" s="597" t="s">
        <v>8268</v>
      </c>
      <c r="C842" s="597"/>
      <c r="D842" s="721"/>
      <c r="J842" s="81"/>
    </row>
    <row r="843" spans="1:10" ht="15.75" customHeight="1">
      <c r="A843" s="76" t="s">
        <v>7817</v>
      </c>
      <c r="B843" s="597" t="s">
        <v>8269</v>
      </c>
      <c r="C843" s="597"/>
      <c r="D843" s="721"/>
      <c r="J843" s="81"/>
    </row>
    <row r="844" spans="1:10" ht="15.75" customHeight="1">
      <c r="A844" s="77" t="s">
        <v>7820</v>
      </c>
      <c r="B844" s="597" t="s">
        <v>8270</v>
      </c>
      <c r="C844" s="597"/>
      <c r="D844" s="721"/>
      <c r="J844" s="82"/>
    </row>
    <row r="845" spans="1:10" ht="15.75" customHeight="1">
      <c r="A845" s="77" t="s">
        <v>7820</v>
      </c>
      <c r="B845" s="597" t="s">
        <v>8271</v>
      </c>
      <c r="C845" s="597"/>
      <c r="D845" s="721"/>
      <c r="J845" s="80"/>
    </row>
    <row r="846" spans="1:10" ht="14.25">
      <c r="A846" s="77" t="s">
        <v>7820</v>
      </c>
      <c r="B846" s="597" t="s">
        <v>8272</v>
      </c>
      <c r="C846" s="597"/>
      <c r="D846" s="721"/>
      <c r="J846" s="75"/>
    </row>
    <row r="847" spans="1:10" ht="15.75" customHeight="1">
      <c r="A847" s="78" t="s">
        <v>7824</v>
      </c>
      <c r="B847" s="597" t="s">
        <v>8273</v>
      </c>
      <c r="C847" s="597"/>
      <c r="D847" s="721"/>
      <c r="J847" s="76"/>
    </row>
    <row r="848" spans="1:10" ht="15.75" customHeight="1">
      <c r="A848" s="79" t="s">
        <v>7824</v>
      </c>
      <c r="B848" s="597" t="s">
        <v>8274</v>
      </c>
      <c r="C848" s="597"/>
      <c r="D848" s="721"/>
      <c r="J848" s="76"/>
    </row>
    <row r="849" spans="1:10" ht="15.75" customHeight="1">
      <c r="A849" s="79" t="s">
        <v>7824</v>
      </c>
      <c r="B849" s="597" t="s">
        <v>8275</v>
      </c>
      <c r="C849" s="597"/>
      <c r="D849" s="721"/>
      <c r="J849" s="77"/>
    </row>
    <row r="850" spans="1:10" ht="15.75" customHeight="1">
      <c r="A850" s="79" t="s">
        <v>7824</v>
      </c>
      <c r="B850" s="597" t="s">
        <v>7823</v>
      </c>
      <c r="C850" s="597"/>
      <c r="D850" s="721"/>
      <c r="J850" s="77"/>
    </row>
    <row r="851" spans="1:10" ht="15.75" customHeight="1">
      <c r="A851" s="80" t="s">
        <v>7829</v>
      </c>
      <c r="B851" s="597" t="s">
        <v>8276</v>
      </c>
      <c r="C851" s="597"/>
      <c r="D851" s="721"/>
      <c r="J851" s="77"/>
    </row>
    <row r="852" spans="1:10" ht="15.75" customHeight="1">
      <c r="A852" s="80" t="s">
        <v>7829</v>
      </c>
      <c r="B852" s="597" t="s">
        <v>8277</v>
      </c>
      <c r="C852" s="597"/>
      <c r="D852" s="721"/>
      <c r="J852" s="78"/>
    </row>
    <row r="853" spans="1:10" ht="15.75" customHeight="1">
      <c r="A853" s="80" t="s">
        <v>7829</v>
      </c>
      <c r="B853" s="597" t="s">
        <v>7823</v>
      </c>
      <c r="C853" s="597"/>
      <c r="D853" s="721"/>
      <c r="J853" s="79"/>
    </row>
    <row r="854" spans="1:10" ht="15.75" customHeight="1">
      <c r="A854" s="80" t="s">
        <v>7829</v>
      </c>
      <c r="B854" s="597" t="s">
        <v>7823</v>
      </c>
      <c r="C854" s="597"/>
      <c r="D854" s="721"/>
      <c r="J854" s="79"/>
    </row>
    <row r="855" spans="1:10" ht="15.75" customHeight="1">
      <c r="A855" s="80" t="s">
        <v>7829</v>
      </c>
      <c r="B855" s="597" t="s">
        <v>7823</v>
      </c>
      <c r="C855" s="597"/>
      <c r="D855" s="721"/>
      <c r="J855" s="79"/>
    </row>
    <row r="856" spans="1:10" ht="15.75" customHeight="1">
      <c r="A856" s="81" t="s">
        <v>7834</v>
      </c>
      <c r="B856" s="597" t="s">
        <v>8278</v>
      </c>
      <c r="C856" s="597"/>
      <c r="D856" s="721"/>
      <c r="J856" s="80"/>
    </row>
    <row r="857" spans="1:10" ht="15.75" customHeight="1">
      <c r="A857" s="81" t="s">
        <v>7834</v>
      </c>
      <c r="B857" s="597" t="s">
        <v>7823</v>
      </c>
      <c r="C857" s="597"/>
      <c r="D857" s="721"/>
      <c r="J857" s="80"/>
    </row>
    <row r="858" spans="1:10" ht="15.75" customHeight="1">
      <c r="A858" s="82" t="s">
        <v>7837</v>
      </c>
      <c r="B858" s="597" t="s">
        <v>8279</v>
      </c>
      <c r="C858" s="597"/>
      <c r="D858" s="721"/>
      <c r="J858" s="80"/>
    </row>
    <row r="859" spans="1:10" ht="15.75" customHeight="1">
      <c r="A859" s="80"/>
      <c r="C859" s="597"/>
      <c r="D859" s="721"/>
      <c r="J859" s="80"/>
    </row>
    <row r="860" spans="1:10" ht="14.25">
      <c r="A860" s="75" t="s">
        <v>8280</v>
      </c>
      <c r="B860" s="597" t="s">
        <v>8092</v>
      </c>
      <c r="C860" s="597"/>
      <c r="D860" s="721"/>
      <c r="J860" s="80"/>
    </row>
    <row r="861" spans="1:10" ht="15.75" customHeight="1">
      <c r="A861" s="76" t="s">
        <v>7817</v>
      </c>
      <c r="B861" s="597" t="s">
        <v>8281</v>
      </c>
      <c r="C861" s="597"/>
      <c r="D861" s="721"/>
      <c r="J861" s="81"/>
    </row>
    <row r="862" spans="1:10" ht="15.75" customHeight="1">
      <c r="A862" s="76" t="s">
        <v>7817</v>
      </c>
      <c r="B862" s="597" t="s">
        <v>8282</v>
      </c>
      <c r="C862" s="597"/>
      <c r="D862" s="721"/>
      <c r="J862" s="81"/>
    </row>
    <row r="863" spans="1:10" ht="15.75" customHeight="1">
      <c r="A863" s="77" t="s">
        <v>7820</v>
      </c>
      <c r="B863" s="597" t="s">
        <v>8283</v>
      </c>
      <c r="C863" s="597"/>
      <c r="D863" s="721"/>
      <c r="J863" s="82"/>
    </row>
    <row r="864" spans="1:10" ht="15.75" customHeight="1">
      <c r="A864" s="77" t="s">
        <v>7820</v>
      </c>
      <c r="B864" s="597" t="s">
        <v>8284</v>
      </c>
      <c r="C864" s="597"/>
      <c r="D864" s="721"/>
      <c r="J864" s="82"/>
    </row>
    <row r="865" spans="1:10" ht="14.25">
      <c r="A865" s="77" t="s">
        <v>7820</v>
      </c>
      <c r="B865" s="597" t="s">
        <v>7823</v>
      </c>
      <c r="C865" s="597"/>
      <c r="D865" s="721"/>
      <c r="J865" s="75"/>
    </row>
    <row r="866" spans="1:10" ht="15.75" customHeight="1">
      <c r="A866" s="78" t="s">
        <v>7824</v>
      </c>
      <c r="B866" s="599" t="s">
        <v>8285</v>
      </c>
      <c r="C866" s="597"/>
      <c r="D866" s="721"/>
      <c r="J866" s="76"/>
    </row>
    <row r="867" spans="1:10" ht="15.75" customHeight="1">
      <c r="A867" s="79" t="s">
        <v>7824</v>
      </c>
      <c r="B867" s="597" t="s">
        <v>8286</v>
      </c>
      <c r="C867" s="597"/>
      <c r="D867" s="721"/>
      <c r="J867" s="76"/>
    </row>
    <row r="868" spans="1:10" ht="15.75" customHeight="1">
      <c r="A868" s="79" t="s">
        <v>7824</v>
      </c>
      <c r="B868" s="597" t="s">
        <v>8287</v>
      </c>
      <c r="C868" s="597"/>
      <c r="D868" s="721"/>
      <c r="J868" s="77"/>
    </row>
    <row r="869" spans="1:10" ht="15.75" customHeight="1">
      <c r="A869" s="79" t="s">
        <v>7824</v>
      </c>
      <c r="B869" s="597" t="s">
        <v>8288</v>
      </c>
      <c r="C869" s="597"/>
      <c r="D869" s="721"/>
      <c r="J869" s="77"/>
    </row>
    <row r="870" spans="1:10" ht="15.75" customHeight="1">
      <c r="A870" s="80" t="s">
        <v>7829</v>
      </c>
      <c r="B870" s="597" t="s">
        <v>8289</v>
      </c>
      <c r="C870" s="597"/>
      <c r="D870" s="721"/>
      <c r="J870" s="77"/>
    </row>
    <row r="871" spans="1:10" ht="15.75" customHeight="1">
      <c r="A871" s="80" t="s">
        <v>7829</v>
      </c>
      <c r="B871" s="597" t="s">
        <v>8290</v>
      </c>
      <c r="C871" s="597"/>
      <c r="D871" s="721"/>
      <c r="J871" s="78"/>
    </row>
    <row r="872" spans="1:10" ht="15.75" customHeight="1">
      <c r="A872" s="80" t="s">
        <v>7829</v>
      </c>
      <c r="B872" s="597" t="s">
        <v>8291</v>
      </c>
      <c r="C872" s="597"/>
      <c r="D872" s="721"/>
      <c r="J872" s="79"/>
    </row>
    <row r="873" spans="1:10" ht="15.75" customHeight="1">
      <c r="A873" s="80" t="s">
        <v>7829</v>
      </c>
      <c r="B873" s="597" t="s">
        <v>8292</v>
      </c>
      <c r="C873" s="597"/>
      <c r="D873" s="721"/>
      <c r="J873" s="79"/>
    </row>
    <row r="874" spans="1:10" ht="15.75" customHeight="1">
      <c r="A874" s="80" t="s">
        <v>7829</v>
      </c>
      <c r="B874" s="597" t="s">
        <v>7823</v>
      </c>
      <c r="C874" s="597"/>
      <c r="D874" s="721"/>
      <c r="J874" s="79"/>
    </row>
    <row r="875" spans="1:10" ht="14.25">
      <c r="A875" s="81" t="s">
        <v>7834</v>
      </c>
      <c r="B875" s="597" t="s">
        <v>8293</v>
      </c>
      <c r="C875" s="597"/>
      <c r="D875" s="721"/>
      <c r="J875" s="80"/>
    </row>
    <row r="876" spans="1:10" ht="14.25">
      <c r="A876" s="81" t="s">
        <v>7834</v>
      </c>
      <c r="B876" s="597" t="s">
        <v>7823</v>
      </c>
      <c r="C876" s="597"/>
      <c r="D876" s="721"/>
      <c r="J876" s="80"/>
    </row>
    <row r="877" spans="1:10" ht="14.25">
      <c r="A877" s="82" t="s">
        <v>7837</v>
      </c>
      <c r="B877" s="597" t="s">
        <v>7823</v>
      </c>
      <c r="C877" s="597"/>
      <c r="D877" s="721"/>
      <c r="J877" s="80"/>
    </row>
    <row r="878" spans="1:10" ht="15.75" customHeight="1">
      <c r="C878" s="597"/>
      <c r="D878" s="721"/>
      <c r="J878" s="80"/>
    </row>
    <row r="879" spans="1:10" ht="14.25">
      <c r="A879" s="75" t="s">
        <v>8294</v>
      </c>
      <c r="B879" s="597" t="s">
        <v>7816</v>
      </c>
      <c r="C879" s="597"/>
      <c r="D879" s="721"/>
      <c r="J879" s="80"/>
    </row>
    <row r="880" spans="1:10" ht="15.75" customHeight="1">
      <c r="A880" s="76" t="s">
        <v>7817</v>
      </c>
      <c r="B880" s="597" t="s">
        <v>8295</v>
      </c>
      <c r="C880" s="597"/>
      <c r="D880" s="721"/>
      <c r="J880" s="81"/>
    </row>
    <row r="881" spans="1:10" ht="15.75" customHeight="1">
      <c r="A881" s="76" t="s">
        <v>7817</v>
      </c>
      <c r="B881" s="597" t="s">
        <v>7823</v>
      </c>
      <c r="C881" s="597"/>
      <c r="D881" s="721"/>
      <c r="J881" s="81"/>
    </row>
    <row r="882" spans="1:10" ht="15.75" customHeight="1">
      <c r="A882" s="77" t="s">
        <v>7820</v>
      </c>
      <c r="B882" s="597" t="s">
        <v>7823</v>
      </c>
      <c r="C882" s="597"/>
      <c r="D882" s="721"/>
      <c r="J882" s="82"/>
    </row>
    <row r="883" spans="1:10" ht="15.75" customHeight="1">
      <c r="A883" s="77" t="s">
        <v>7820</v>
      </c>
      <c r="B883" s="597" t="s">
        <v>8296</v>
      </c>
      <c r="C883" s="597"/>
      <c r="D883" s="721"/>
      <c r="J883" s="74"/>
    </row>
    <row r="884" spans="1:10" ht="14.25">
      <c r="A884" s="77" t="s">
        <v>7820</v>
      </c>
      <c r="B884" s="597" t="s">
        <v>7823</v>
      </c>
      <c r="C884" s="597"/>
      <c r="D884" s="721"/>
      <c r="J884" s="75"/>
    </row>
    <row r="885" spans="1:10" ht="15.75" customHeight="1">
      <c r="A885" s="78" t="s">
        <v>7824</v>
      </c>
      <c r="B885" s="597" t="s">
        <v>8297</v>
      </c>
      <c r="C885" s="597"/>
      <c r="D885" s="721"/>
      <c r="J885" s="76"/>
    </row>
    <row r="886" spans="1:10" ht="15.75" customHeight="1">
      <c r="A886" s="79" t="s">
        <v>7824</v>
      </c>
      <c r="B886" s="597" t="s">
        <v>8298</v>
      </c>
      <c r="C886" s="597"/>
      <c r="D886" s="721"/>
      <c r="J886" s="76"/>
    </row>
    <row r="887" spans="1:10" ht="15.75" customHeight="1">
      <c r="A887" s="79" t="s">
        <v>7824</v>
      </c>
      <c r="B887" s="597" t="s">
        <v>7823</v>
      </c>
      <c r="C887" s="597"/>
      <c r="D887" s="721"/>
      <c r="J887" s="77"/>
    </row>
    <row r="888" spans="1:10" ht="15.75" customHeight="1">
      <c r="A888" s="79" t="s">
        <v>7824</v>
      </c>
      <c r="B888" s="597" t="s">
        <v>7823</v>
      </c>
      <c r="C888" s="597"/>
      <c r="D888" s="721"/>
      <c r="J888" s="77"/>
    </row>
    <row r="889" spans="1:10" ht="15.75" customHeight="1">
      <c r="A889" s="80" t="s">
        <v>7829</v>
      </c>
      <c r="B889" s="597" t="s">
        <v>8299</v>
      </c>
      <c r="C889" s="597"/>
      <c r="D889" s="721"/>
      <c r="J889" s="77"/>
    </row>
    <row r="890" spans="1:10" ht="15.75" customHeight="1">
      <c r="A890" s="80" t="s">
        <v>7829</v>
      </c>
      <c r="B890" s="597" t="s">
        <v>8300</v>
      </c>
      <c r="C890" s="597"/>
      <c r="D890" s="721"/>
      <c r="J890" s="78"/>
    </row>
    <row r="891" spans="1:10" ht="15.75" customHeight="1">
      <c r="A891" s="80" t="s">
        <v>7829</v>
      </c>
      <c r="B891" s="597" t="s">
        <v>7823</v>
      </c>
      <c r="C891" s="597"/>
      <c r="D891" s="721"/>
      <c r="J891" s="79"/>
    </row>
    <row r="892" spans="1:10" ht="15.75" customHeight="1">
      <c r="A892" s="80" t="s">
        <v>7829</v>
      </c>
      <c r="B892" s="597" t="s">
        <v>7823</v>
      </c>
      <c r="C892" s="597"/>
      <c r="D892" s="721"/>
      <c r="J892" s="79"/>
    </row>
    <row r="893" spans="1:10" ht="15.75" customHeight="1">
      <c r="A893" s="80" t="s">
        <v>7829</v>
      </c>
      <c r="B893" s="597" t="s">
        <v>7823</v>
      </c>
      <c r="C893" s="597"/>
      <c r="D893" s="721"/>
      <c r="J893" s="79"/>
    </row>
    <row r="894" spans="1:10" ht="15.75" customHeight="1">
      <c r="A894" s="81" t="s">
        <v>7834</v>
      </c>
      <c r="B894" s="597" t="s">
        <v>8301</v>
      </c>
      <c r="C894" s="597"/>
      <c r="D894" s="721"/>
      <c r="J894" s="80"/>
    </row>
    <row r="895" spans="1:10" ht="15.75" customHeight="1">
      <c r="A895" s="81" t="s">
        <v>7834</v>
      </c>
      <c r="B895" s="597" t="s">
        <v>7823</v>
      </c>
      <c r="C895" s="597"/>
      <c r="D895" s="721"/>
      <c r="J895" s="80"/>
    </row>
    <row r="896" spans="1:10" ht="15.75" customHeight="1">
      <c r="A896" s="82" t="s">
        <v>7837</v>
      </c>
      <c r="B896" s="597" t="s">
        <v>7823</v>
      </c>
      <c r="C896" s="597"/>
      <c r="D896" s="721"/>
      <c r="J896" s="80"/>
    </row>
    <row r="897" spans="1:10" ht="15.75" customHeight="1">
      <c r="A897" s="81"/>
      <c r="C897" s="597"/>
      <c r="D897" s="721"/>
      <c r="J897" s="80"/>
    </row>
    <row r="898" spans="1:10" ht="14.25">
      <c r="A898" s="75" t="s">
        <v>8302</v>
      </c>
      <c r="B898" s="597" t="s">
        <v>7816</v>
      </c>
      <c r="C898" s="597"/>
      <c r="D898" s="721"/>
      <c r="J898" s="80"/>
    </row>
    <row r="899" spans="1:10" ht="15.75" customHeight="1">
      <c r="A899" s="76" t="s">
        <v>7817</v>
      </c>
      <c r="B899" s="597" t="s">
        <v>7823</v>
      </c>
      <c r="C899" s="597"/>
      <c r="D899" s="721"/>
      <c r="J899" s="81"/>
    </row>
    <row r="900" spans="1:10" ht="15.75" customHeight="1">
      <c r="A900" s="76" t="s">
        <v>7817</v>
      </c>
      <c r="B900" s="597" t="s">
        <v>8303</v>
      </c>
      <c r="C900" s="597"/>
      <c r="D900" s="721"/>
      <c r="J900" s="81"/>
    </row>
    <row r="901" spans="1:10" ht="15.75" customHeight="1">
      <c r="A901" s="77" t="s">
        <v>7820</v>
      </c>
      <c r="B901" s="597" t="s">
        <v>8304</v>
      </c>
      <c r="C901" s="597"/>
      <c r="D901" s="721"/>
      <c r="J901" s="82"/>
    </row>
    <row r="902" spans="1:10" ht="15.75" customHeight="1">
      <c r="A902" s="77" t="s">
        <v>7820</v>
      </c>
      <c r="B902" s="597" t="s">
        <v>8305</v>
      </c>
      <c r="C902" s="597"/>
      <c r="D902" s="721"/>
      <c r="J902" s="81"/>
    </row>
    <row r="903" spans="1:10" ht="14.25">
      <c r="A903" s="77" t="s">
        <v>7820</v>
      </c>
      <c r="B903" s="597" t="s">
        <v>8306</v>
      </c>
      <c r="C903" s="597"/>
      <c r="D903" s="721"/>
      <c r="J903" s="75"/>
    </row>
    <row r="904" spans="1:10" ht="15.75" customHeight="1">
      <c r="A904" s="78" t="s">
        <v>7824</v>
      </c>
      <c r="B904" s="597" t="s">
        <v>7823</v>
      </c>
      <c r="C904" s="597"/>
      <c r="D904" s="721"/>
      <c r="J904" s="76"/>
    </row>
    <row r="905" spans="1:10" ht="15.75" customHeight="1">
      <c r="A905" s="79" t="s">
        <v>7824</v>
      </c>
      <c r="B905" s="597" t="s">
        <v>8307</v>
      </c>
      <c r="C905" s="597"/>
      <c r="D905" s="721"/>
      <c r="J905" s="76"/>
    </row>
    <row r="906" spans="1:10" ht="15.75" customHeight="1">
      <c r="A906" s="79" t="s">
        <v>7824</v>
      </c>
      <c r="B906" s="597" t="s">
        <v>7823</v>
      </c>
      <c r="C906" s="597"/>
      <c r="D906" s="721"/>
      <c r="J906" s="77"/>
    </row>
    <row r="907" spans="1:10" ht="15.75" customHeight="1">
      <c r="A907" s="79" t="s">
        <v>7824</v>
      </c>
      <c r="B907" s="597" t="s">
        <v>7823</v>
      </c>
      <c r="C907" s="597"/>
      <c r="D907" s="721"/>
      <c r="J907" s="77"/>
    </row>
    <row r="908" spans="1:10" ht="15.75" customHeight="1">
      <c r="A908" s="80" t="s">
        <v>7829</v>
      </c>
      <c r="B908" s="597" t="s">
        <v>8308</v>
      </c>
      <c r="C908" s="597"/>
      <c r="D908" s="721"/>
      <c r="J908" s="77"/>
    </row>
    <row r="909" spans="1:10" ht="15.75" customHeight="1">
      <c r="A909" s="80" t="s">
        <v>7829</v>
      </c>
      <c r="B909" s="597" t="s">
        <v>7823</v>
      </c>
      <c r="C909" s="597"/>
      <c r="D909" s="721"/>
      <c r="J909" s="78"/>
    </row>
    <row r="910" spans="1:10" ht="15.75" customHeight="1">
      <c r="A910" s="80" t="s">
        <v>7829</v>
      </c>
      <c r="B910" s="597" t="s">
        <v>8309</v>
      </c>
      <c r="C910" s="597"/>
      <c r="D910" s="721"/>
      <c r="J910" s="79"/>
    </row>
    <row r="911" spans="1:10" ht="15.75" customHeight="1">
      <c r="A911" s="80" t="s">
        <v>7829</v>
      </c>
      <c r="B911" s="597" t="s">
        <v>8310</v>
      </c>
      <c r="C911" s="597"/>
      <c r="D911" s="721"/>
      <c r="J911" s="79"/>
    </row>
    <row r="912" spans="1:10" ht="15.75" customHeight="1">
      <c r="A912" s="80" t="s">
        <v>7829</v>
      </c>
      <c r="B912" s="597" t="s">
        <v>7823</v>
      </c>
      <c r="C912" s="597"/>
      <c r="D912" s="721"/>
      <c r="J912" s="79"/>
    </row>
    <row r="913" spans="1:10" ht="15.75" customHeight="1">
      <c r="A913" s="81" t="s">
        <v>7834</v>
      </c>
      <c r="B913" s="597" t="s">
        <v>8311</v>
      </c>
      <c r="C913" s="597"/>
      <c r="D913" s="721"/>
      <c r="J913" s="80"/>
    </row>
    <row r="914" spans="1:10" ht="15.75" customHeight="1">
      <c r="A914" s="81" t="s">
        <v>7834</v>
      </c>
      <c r="B914" s="597" t="s">
        <v>7823</v>
      </c>
      <c r="C914" s="597"/>
      <c r="D914" s="721"/>
      <c r="J914" s="80"/>
    </row>
    <row r="915" spans="1:10" ht="15.75" customHeight="1">
      <c r="A915" s="82" t="s">
        <v>7837</v>
      </c>
      <c r="B915" s="597" t="s">
        <v>7823</v>
      </c>
      <c r="C915" s="597"/>
      <c r="D915" s="721"/>
      <c r="J915" s="80"/>
    </row>
    <row r="916" spans="1:10" ht="15.75" customHeight="1">
      <c r="C916" s="597"/>
      <c r="D916" s="721"/>
      <c r="J916" s="80"/>
    </row>
    <row r="917" spans="1:10" ht="14.25">
      <c r="A917" s="75" t="s">
        <v>8312</v>
      </c>
      <c r="B917" s="597" t="s">
        <v>8092</v>
      </c>
      <c r="C917" s="597"/>
      <c r="D917" s="721"/>
      <c r="J917" s="80"/>
    </row>
    <row r="918" spans="1:10" ht="15.75" customHeight="1">
      <c r="A918" s="76" t="s">
        <v>7817</v>
      </c>
      <c r="B918" s="597" t="s">
        <v>8313</v>
      </c>
      <c r="C918" s="597"/>
      <c r="D918" s="721"/>
      <c r="J918" s="81"/>
    </row>
    <row r="919" spans="1:10" ht="15.75" customHeight="1">
      <c r="A919" s="76" t="s">
        <v>7817</v>
      </c>
      <c r="B919" s="597" t="s">
        <v>7823</v>
      </c>
      <c r="C919" s="597"/>
      <c r="D919" s="721"/>
      <c r="J919" s="81"/>
    </row>
    <row r="920" spans="1:10" ht="15.75" customHeight="1">
      <c r="A920" s="77" t="s">
        <v>7820</v>
      </c>
      <c r="B920" s="597" t="s">
        <v>8314</v>
      </c>
      <c r="C920" s="597"/>
      <c r="D920" s="721"/>
      <c r="J920" s="82"/>
    </row>
    <row r="921" spans="1:10" ht="15.75" customHeight="1">
      <c r="A921" s="77" t="s">
        <v>7820</v>
      </c>
      <c r="B921" s="597" t="s">
        <v>8315</v>
      </c>
      <c r="C921" s="597"/>
      <c r="D921" s="721"/>
      <c r="J921" s="82"/>
    </row>
    <row r="922" spans="1:10" ht="14.25">
      <c r="A922" s="77" t="s">
        <v>7820</v>
      </c>
      <c r="B922" s="597" t="s">
        <v>7823</v>
      </c>
      <c r="C922" s="597"/>
      <c r="D922" s="721"/>
      <c r="J922" s="75"/>
    </row>
    <row r="923" spans="1:10" ht="15.75" customHeight="1">
      <c r="A923" s="78" t="s">
        <v>7824</v>
      </c>
      <c r="B923" s="597" t="s">
        <v>8316</v>
      </c>
      <c r="C923" s="597"/>
      <c r="D923" s="721"/>
      <c r="J923" s="76"/>
    </row>
    <row r="924" spans="1:10" ht="15.75" customHeight="1">
      <c r="A924" s="79" t="s">
        <v>7824</v>
      </c>
      <c r="B924" s="597" t="s">
        <v>7823</v>
      </c>
      <c r="C924" s="597"/>
      <c r="D924" s="721"/>
      <c r="J924" s="76"/>
    </row>
    <row r="925" spans="1:10" ht="15.75" customHeight="1">
      <c r="A925" s="79" t="s">
        <v>7824</v>
      </c>
      <c r="B925" s="597" t="s">
        <v>7823</v>
      </c>
      <c r="C925" s="597"/>
      <c r="D925" s="721"/>
      <c r="J925" s="77"/>
    </row>
    <row r="926" spans="1:10" ht="15.75" customHeight="1">
      <c r="A926" s="79" t="s">
        <v>7824</v>
      </c>
      <c r="B926" s="597" t="s">
        <v>7823</v>
      </c>
      <c r="C926" s="597"/>
      <c r="D926" s="721"/>
      <c r="J926" s="77"/>
    </row>
    <row r="927" spans="1:10" ht="15.75" customHeight="1">
      <c r="A927" s="80" t="s">
        <v>7829</v>
      </c>
      <c r="B927" s="597" t="s">
        <v>7823</v>
      </c>
      <c r="C927" s="597"/>
      <c r="D927" s="721"/>
      <c r="J927" s="77"/>
    </row>
    <row r="928" spans="1:10" ht="15.75" customHeight="1">
      <c r="A928" s="80" t="s">
        <v>7829</v>
      </c>
      <c r="B928" s="597" t="s">
        <v>8317</v>
      </c>
      <c r="C928" s="597"/>
      <c r="D928" s="721"/>
      <c r="J928" s="78"/>
    </row>
    <row r="929" spans="1:10" ht="15.75" customHeight="1">
      <c r="A929" s="80" t="s">
        <v>7829</v>
      </c>
      <c r="B929" s="597" t="s">
        <v>8318</v>
      </c>
      <c r="C929" s="597"/>
      <c r="D929" s="721"/>
      <c r="J929" s="79"/>
    </row>
    <row r="930" spans="1:10" ht="15.75" customHeight="1">
      <c r="A930" s="80" t="s">
        <v>7829</v>
      </c>
      <c r="B930" s="597" t="s">
        <v>7823</v>
      </c>
      <c r="C930" s="597"/>
      <c r="D930" s="721"/>
      <c r="J930" s="79"/>
    </row>
    <row r="931" spans="1:10" ht="15.75" customHeight="1">
      <c r="A931" s="80" t="s">
        <v>7829</v>
      </c>
      <c r="B931" s="597" t="s">
        <v>7823</v>
      </c>
      <c r="C931" s="597"/>
      <c r="D931" s="721"/>
      <c r="J931" s="79"/>
    </row>
    <row r="932" spans="1:10" ht="15.75" customHeight="1">
      <c r="A932" s="81" t="s">
        <v>7834</v>
      </c>
      <c r="B932" s="597" t="s">
        <v>7823</v>
      </c>
      <c r="C932" s="597"/>
      <c r="D932" s="721"/>
      <c r="J932" s="80"/>
    </row>
    <row r="933" spans="1:10" ht="15.75" customHeight="1">
      <c r="A933" s="81" t="s">
        <v>7834</v>
      </c>
      <c r="B933" s="597" t="s">
        <v>7823</v>
      </c>
      <c r="C933" s="597"/>
      <c r="D933" s="721"/>
      <c r="J933" s="80"/>
    </row>
    <row r="934" spans="1:10" ht="15.75" customHeight="1">
      <c r="A934" s="82" t="s">
        <v>7837</v>
      </c>
      <c r="B934" s="597" t="s">
        <v>7823</v>
      </c>
      <c r="C934" s="597"/>
      <c r="D934" s="721"/>
      <c r="J934" s="80"/>
    </row>
    <row r="935" spans="1:10" ht="15.75" customHeight="1">
      <c r="C935" s="597"/>
      <c r="D935" s="721"/>
      <c r="J935" s="80"/>
    </row>
    <row r="936" spans="1:10" ht="14.25">
      <c r="A936" s="75" t="s">
        <v>8319</v>
      </c>
      <c r="B936" s="597" t="s">
        <v>8092</v>
      </c>
      <c r="C936" s="597"/>
      <c r="D936" s="721"/>
      <c r="J936" s="80"/>
    </row>
    <row r="937" spans="1:10" ht="15.75" customHeight="1">
      <c r="A937" s="76" t="s">
        <v>7817</v>
      </c>
      <c r="B937" s="597" t="s">
        <v>8320</v>
      </c>
      <c r="C937" s="597"/>
      <c r="D937" s="721"/>
      <c r="J937" s="81"/>
    </row>
    <row r="938" spans="1:10" ht="15.75" customHeight="1">
      <c r="A938" s="76" t="s">
        <v>7817</v>
      </c>
      <c r="B938" s="597" t="s">
        <v>7823</v>
      </c>
      <c r="C938" s="597"/>
      <c r="D938" s="721"/>
      <c r="J938" s="81"/>
    </row>
    <row r="939" spans="1:10" ht="15.75" customHeight="1">
      <c r="A939" s="77" t="s">
        <v>7820</v>
      </c>
      <c r="B939" s="59" t="s">
        <v>8321</v>
      </c>
      <c r="C939" s="597"/>
      <c r="D939" s="721"/>
      <c r="J939" s="82"/>
    </row>
    <row r="940" spans="1:10" ht="15.75" customHeight="1">
      <c r="A940" s="77" t="s">
        <v>7820</v>
      </c>
      <c r="B940" s="597" t="s">
        <v>7823</v>
      </c>
      <c r="C940" s="597"/>
      <c r="D940" s="721"/>
      <c r="J940" s="82"/>
    </row>
    <row r="941" spans="1:10" ht="14.25">
      <c r="A941" s="77" t="s">
        <v>7820</v>
      </c>
      <c r="B941" s="597" t="s">
        <v>8322</v>
      </c>
      <c r="C941" s="597"/>
      <c r="D941" s="721"/>
      <c r="J941" s="75"/>
    </row>
    <row r="942" spans="1:10" ht="15.75" customHeight="1">
      <c r="A942" s="78" t="s">
        <v>7824</v>
      </c>
      <c r="B942" s="597" t="s">
        <v>8323</v>
      </c>
      <c r="C942" s="597"/>
      <c r="D942" s="721"/>
      <c r="J942" s="76"/>
    </row>
    <row r="943" spans="1:10" ht="15.75" customHeight="1">
      <c r="A943" s="79" t="s">
        <v>7824</v>
      </c>
      <c r="B943" s="597" t="s">
        <v>7823</v>
      </c>
      <c r="C943" s="597"/>
      <c r="D943" s="721"/>
      <c r="J943" s="76"/>
    </row>
    <row r="944" spans="1:10" ht="15.75" customHeight="1">
      <c r="A944" s="79" t="s">
        <v>7824</v>
      </c>
      <c r="B944" s="597" t="s">
        <v>7823</v>
      </c>
      <c r="C944" s="597"/>
      <c r="D944" s="721"/>
      <c r="J944" s="77"/>
    </row>
    <row r="945" spans="1:10" ht="15.75" customHeight="1">
      <c r="A945" s="79" t="s">
        <v>7824</v>
      </c>
      <c r="B945" s="597" t="s">
        <v>7823</v>
      </c>
      <c r="C945" s="597"/>
      <c r="D945" s="721"/>
      <c r="J945" s="77"/>
    </row>
    <row r="946" spans="1:10" ht="15.75" customHeight="1">
      <c r="A946" s="80" t="s">
        <v>7829</v>
      </c>
      <c r="B946" s="597" t="s">
        <v>8324</v>
      </c>
      <c r="C946" s="597"/>
      <c r="D946" s="721"/>
      <c r="J946" s="77"/>
    </row>
    <row r="947" spans="1:10" ht="15.75" customHeight="1">
      <c r="A947" s="80" t="s">
        <v>7829</v>
      </c>
      <c r="B947" s="597" t="s">
        <v>8325</v>
      </c>
      <c r="C947" s="597"/>
      <c r="D947" s="721"/>
      <c r="J947" s="78"/>
    </row>
    <row r="948" spans="1:10" ht="15.75" customHeight="1">
      <c r="A948" s="80" t="s">
        <v>7829</v>
      </c>
      <c r="B948" s="597" t="s">
        <v>7823</v>
      </c>
      <c r="C948" s="597"/>
      <c r="D948" s="721"/>
      <c r="J948" s="79"/>
    </row>
    <row r="949" spans="1:10" ht="15.75" customHeight="1">
      <c r="A949" s="80" t="s">
        <v>7829</v>
      </c>
      <c r="B949" s="597" t="s">
        <v>7823</v>
      </c>
      <c r="C949" s="597"/>
      <c r="D949" s="721"/>
      <c r="J949" s="79"/>
    </row>
    <row r="950" spans="1:10" ht="15.75" customHeight="1">
      <c r="A950" s="80" t="s">
        <v>7829</v>
      </c>
      <c r="B950" s="597" t="s">
        <v>7823</v>
      </c>
      <c r="C950" s="597"/>
      <c r="D950" s="721"/>
      <c r="J950" s="79"/>
    </row>
    <row r="951" spans="1:10" ht="15.75" customHeight="1">
      <c r="A951" s="81" t="s">
        <v>7834</v>
      </c>
      <c r="B951" s="597" t="s">
        <v>8326</v>
      </c>
      <c r="C951" s="597"/>
      <c r="D951" s="721"/>
      <c r="J951" s="80"/>
    </row>
    <row r="952" spans="1:10" ht="15.75" customHeight="1">
      <c r="A952" s="81" t="s">
        <v>7834</v>
      </c>
      <c r="B952" s="597" t="s">
        <v>7823</v>
      </c>
      <c r="C952" s="597"/>
      <c r="D952" s="721"/>
      <c r="J952" s="80"/>
    </row>
    <row r="953" spans="1:10" ht="15.75" customHeight="1">
      <c r="A953" s="82" t="s">
        <v>7837</v>
      </c>
      <c r="B953" s="597" t="s">
        <v>7823</v>
      </c>
      <c r="C953" s="597"/>
      <c r="D953" s="721"/>
      <c r="J953" s="80"/>
    </row>
    <row r="954" spans="1:10" ht="15.75" customHeight="1">
      <c r="C954" s="597"/>
      <c r="D954" s="721"/>
      <c r="J954" s="80"/>
    </row>
    <row r="955" spans="1:10" ht="14.25">
      <c r="A955" s="75" t="s">
        <v>8327</v>
      </c>
      <c r="B955" s="597" t="s">
        <v>7816</v>
      </c>
      <c r="C955" s="597"/>
      <c r="D955" s="721"/>
      <c r="J955" s="80"/>
    </row>
    <row r="956" spans="1:10" ht="15.75" customHeight="1">
      <c r="A956" s="76" t="s">
        <v>7817</v>
      </c>
      <c r="B956" s="597" t="s">
        <v>8328</v>
      </c>
      <c r="C956" s="597"/>
      <c r="D956" s="721"/>
      <c r="J956" s="81"/>
    </row>
    <row r="957" spans="1:10" ht="15.75" customHeight="1">
      <c r="A957" s="76" t="s">
        <v>7817</v>
      </c>
      <c r="B957" s="597" t="s">
        <v>7823</v>
      </c>
      <c r="C957" s="597"/>
      <c r="D957" s="721"/>
      <c r="J957" s="81"/>
    </row>
    <row r="958" spans="1:10" ht="15.75" customHeight="1">
      <c r="A958" s="77" t="s">
        <v>7820</v>
      </c>
      <c r="B958" s="597" t="s">
        <v>8329</v>
      </c>
      <c r="C958" s="597"/>
      <c r="D958" s="721"/>
      <c r="J958" s="82"/>
    </row>
    <row r="959" spans="1:10" ht="15.75" customHeight="1">
      <c r="A959" s="77" t="s">
        <v>7820</v>
      </c>
      <c r="B959" s="597" t="s">
        <v>8330</v>
      </c>
      <c r="C959" s="597"/>
      <c r="D959" s="721"/>
      <c r="J959" s="81"/>
    </row>
    <row r="960" spans="1:10" ht="14.25">
      <c r="A960" s="77" t="s">
        <v>7820</v>
      </c>
      <c r="B960" s="597" t="s">
        <v>7823</v>
      </c>
      <c r="C960" s="597"/>
      <c r="D960" s="721"/>
      <c r="J960" s="75"/>
    </row>
    <row r="961" spans="1:10" ht="15.75" customHeight="1">
      <c r="A961" s="78" t="s">
        <v>7824</v>
      </c>
      <c r="B961" s="597" t="s">
        <v>8331</v>
      </c>
      <c r="C961" s="597"/>
      <c r="D961" s="721"/>
      <c r="J961" s="76"/>
    </row>
    <row r="962" spans="1:10" ht="15.75" customHeight="1">
      <c r="A962" s="79" t="s">
        <v>7824</v>
      </c>
      <c r="B962" s="597" t="s">
        <v>8332</v>
      </c>
      <c r="C962" s="597"/>
      <c r="D962" s="721"/>
      <c r="J962" s="76"/>
    </row>
    <row r="963" spans="1:10" ht="15.75" customHeight="1">
      <c r="A963" s="79" t="s">
        <v>7824</v>
      </c>
      <c r="B963" s="597" t="s">
        <v>7823</v>
      </c>
      <c r="C963" s="597"/>
      <c r="D963" s="721"/>
      <c r="J963" s="77"/>
    </row>
    <row r="964" spans="1:10" ht="15.75" customHeight="1">
      <c r="A964" s="79" t="s">
        <v>7824</v>
      </c>
      <c r="B964" s="597" t="s">
        <v>7823</v>
      </c>
      <c r="C964" s="597"/>
      <c r="D964" s="721"/>
      <c r="J964" s="77"/>
    </row>
    <row r="965" spans="1:10" ht="15.75" customHeight="1">
      <c r="A965" s="80" t="s">
        <v>7829</v>
      </c>
      <c r="B965" s="597" t="s">
        <v>8333</v>
      </c>
      <c r="C965" s="597"/>
      <c r="D965" s="721"/>
      <c r="J965" s="77"/>
    </row>
    <row r="966" spans="1:10" ht="15.75" customHeight="1">
      <c r="A966" s="80" t="s">
        <v>7829</v>
      </c>
      <c r="B966" s="597" t="s">
        <v>8334</v>
      </c>
      <c r="C966" s="597"/>
      <c r="D966" s="721"/>
      <c r="J966" s="78"/>
    </row>
    <row r="967" spans="1:10" ht="15.75" customHeight="1">
      <c r="A967" s="80" t="s">
        <v>7829</v>
      </c>
      <c r="B967" s="597" t="s">
        <v>8335</v>
      </c>
      <c r="C967" s="597"/>
      <c r="D967" s="721"/>
      <c r="J967" s="79"/>
    </row>
    <row r="968" spans="1:10" ht="15.75" customHeight="1">
      <c r="A968" s="80" t="s">
        <v>7829</v>
      </c>
      <c r="B968" s="597" t="s">
        <v>7823</v>
      </c>
      <c r="C968" s="597"/>
      <c r="D968" s="721"/>
      <c r="J968" s="79"/>
    </row>
    <row r="969" spans="1:10" ht="15.75" customHeight="1">
      <c r="A969" s="80" t="s">
        <v>7829</v>
      </c>
      <c r="B969" s="597" t="s">
        <v>7823</v>
      </c>
      <c r="C969" s="597"/>
      <c r="D969" s="721"/>
      <c r="J969" s="79"/>
    </row>
    <row r="970" spans="1:10" ht="15.75" customHeight="1">
      <c r="A970" s="81" t="s">
        <v>7834</v>
      </c>
      <c r="B970" s="597" t="s">
        <v>8336</v>
      </c>
      <c r="C970" s="597"/>
      <c r="D970" s="721"/>
      <c r="J970" s="80"/>
    </row>
    <row r="971" spans="1:10" ht="15.75" customHeight="1">
      <c r="A971" s="81" t="s">
        <v>7834</v>
      </c>
      <c r="B971" s="597" t="s">
        <v>8337</v>
      </c>
      <c r="C971" s="597"/>
      <c r="D971" s="721"/>
      <c r="J971" s="80"/>
    </row>
    <row r="972" spans="1:10" ht="15.75" customHeight="1">
      <c r="A972" s="82" t="s">
        <v>7837</v>
      </c>
      <c r="B972" s="597" t="s">
        <v>7823</v>
      </c>
      <c r="C972" s="597"/>
      <c r="D972" s="721"/>
      <c r="J972" s="80"/>
    </row>
    <row r="973" spans="1:10" ht="15.75" customHeight="1">
      <c r="A973" s="82"/>
      <c r="C973" s="597"/>
      <c r="D973" s="721"/>
      <c r="J973" s="80"/>
    </row>
    <row r="974" spans="1:10" ht="14.25">
      <c r="A974" s="75" t="s">
        <v>8338</v>
      </c>
      <c r="B974" s="597" t="s">
        <v>7816</v>
      </c>
      <c r="C974" s="597"/>
      <c r="D974" s="721"/>
      <c r="J974" s="80"/>
    </row>
    <row r="975" spans="1:10" ht="15.75" customHeight="1">
      <c r="A975" s="76" t="s">
        <v>7817</v>
      </c>
      <c r="B975" s="597" t="s">
        <v>8339</v>
      </c>
      <c r="C975" s="597"/>
      <c r="D975" s="721"/>
      <c r="J975" s="81"/>
    </row>
    <row r="976" spans="1:10" ht="15.75" customHeight="1">
      <c r="A976" s="76" t="s">
        <v>7817</v>
      </c>
      <c r="B976" s="597" t="s">
        <v>7823</v>
      </c>
      <c r="C976" s="597"/>
      <c r="D976" s="721"/>
      <c r="J976" s="81"/>
    </row>
    <row r="977" spans="1:10" ht="15.75" customHeight="1">
      <c r="A977" s="77" t="s">
        <v>7820</v>
      </c>
      <c r="B977" s="597" t="s">
        <v>8340</v>
      </c>
      <c r="C977" s="597"/>
      <c r="D977" s="721"/>
      <c r="J977" s="82"/>
    </row>
    <row r="978" spans="1:10" ht="15.75" customHeight="1">
      <c r="A978" s="77" t="s">
        <v>7820</v>
      </c>
      <c r="B978" s="597" t="s">
        <v>7823</v>
      </c>
      <c r="C978" s="597"/>
      <c r="D978" s="721"/>
      <c r="J978" s="80"/>
    </row>
    <row r="979" spans="1:10" ht="14.25">
      <c r="A979" s="77" t="s">
        <v>7820</v>
      </c>
      <c r="B979" s="597" t="s">
        <v>7823</v>
      </c>
      <c r="C979" s="597"/>
      <c r="D979" s="721"/>
      <c r="J979" s="75"/>
    </row>
    <row r="980" spans="1:10" ht="15.75" customHeight="1">
      <c r="A980" s="78" t="s">
        <v>7824</v>
      </c>
      <c r="B980" s="597" t="s">
        <v>8341</v>
      </c>
      <c r="C980" s="597"/>
      <c r="D980" s="721"/>
      <c r="J980" s="76"/>
    </row>
    <row r="981" spans="1:10" ht="15.75" customHeight="1">
      <c r="A981" s="79" t="s">
        <v>7824</v>
      </c>
      <c r="B981" s="597" t="s">
        <v>7823</v>
      </c>
      <c r="C981" s="597"/>
      <c r="D981" s="721"/>
      <c r="J981" s="76"/>
    </row>
    <row r="982" spans="1:10" ht="15.75" customHeight="1">
      <c r="A982" s="79" t="s">
        <v>7824</v>
      </c>
      <c r="B982" s="597" t="s">
        <v>7823</v>
      </c>
      <c r="C982" s="597"/>
      <c r="D982" s="721"/>
      <c r="J982" s="77"/>
    </row>
    <row r="983" spans="1:10" ht="15.75" customHeight="1">
      <c r="A983" s="79" t="s">
        <v>7824</v>
      </c>
      <c r="B983" s="597" t="s">
        <v>7823</v>
      </c>
      <c r="C983" s="597"/>
      <c r="D983" s="721"/>
      <c r="J983" s="77"/>
    </row>
    <row r="984" spans="1:10" ht="15.75" customHeight="1">
      <c r="A984" s="80" t="s">
        <v>7829</v>
      </c>
      <c r="B984" s="597" t="s">
        <v>8342</v>
      </c>
      <c r="C984" s="597"/>
      <c r="D984" s="721"/>
      <c r="J984" s="77"/>
    </row>
    <row r="985" spans="1:10" ht="15.75" customHeight="1">
      <c r="A985" s="80" t="s">
        <v>7829</v>
      </c>
      <c r="B985" s="597" t="s">
        <v>8343</v>
      </c>
      <c r="C985" s="597"/>
      <c r="D985" s="721"/>
      <c r="J985" s="78"/>
    </row>
    <row r="986" spans="1:10" ht="15.75" customHeight="1">
      <c r="A986" s="80" t="s">
        <v>7829</v>
      </c>
      <c r="B986" s="597" t="s">
        <v>7823</v>
      </c>
      <c r="C986" s="597"/>
      <c r="D986" s="721"/>
      <c r="J986" s="79"/>
    </row>
    <row r="987" spans="1:10" ht="15.75" customHeight="1">
      <c r="A987" s="80" t="s">
        <v>7829</v>
      </c>
      <c r="B987" s="597" t="s">
        <v>7823</v>
      </c>
      <c r="C987" s="597"/>
      <c r="D987" s="721"/>
      <c r="J987" s="79"/>
    </row>
    <row r="988" spans="1:10" ht="15.75" customHeight="1">
      <c r="A988" s="80" t="s">
        <v>7829</v>
      </c>
      <c r="B988" s="597" t="s">
        <v>7823</v>
      </c>
      <c r="C988" s="597"/>
      <c r="D988" s="721"/>
      <c r="J988" s="79"/>
    </row>
    <row r="989" spans="1:10" ht="15.75" customHeight="1">
      <c r="A989" s="81" t="s">
        <v>7834</v>
      </c>
      <c r="B989" s="597" t="s">
        <v>8344</v>
      </c>
      <c r="C989" s="597"/>
      <c r="D989" s="721"/>
      <c r="J989" s="80"/>
    </row>
    <row r="990" spans="1:10" ht="15.75" customHeight="1">
      <c r="A990" s="81" t="s">
        <v>7834</v>
      </c>
      <c r="B990" s="597" t="s">
        <v>7823</v>
      </c>
      <c r="C990" s="597"/>
      <c r="D990" s="721"/>
      <c r="J990" s="80"/>
    </row>
    <row r="991" spans="1:10" ht="15.75" customHeight="1">
      <c r="A991" s="82" t="s">
        <v>7837</v>
      </c>
      <c r="B991" s="597" t="s">
        <v>7823</v>
      </c>
      <c r="C991" s="597"/>
      <c r="D991" s="721"/>
      <c r="J991" s="80"/>
    </row>
    <row r="992" spans="1:10" ht="15.75" customHeight="1">
      <c r="C992" s="597"/>
      <c r="D992" s="721"/>
      <c r="J992" s="80"/>
    </row>
    <row r="993" spans="1:10" ht="14.25">
      <c r="A993" s="75" t="s">
        <v>8345</v>
      </c>
      <c r="B993" s="597" t="s">
        <v>8092</v>
      </c>
      <c r="C993" s="597"/>
      <c r="D993" s="721"/>
      <c r="J993" s="80"/>
    </row>
    <row r="994" spans="1:10" ht="15.75" customHeight="1">
      <c r="A994" s="76" t="s">
        <v>7817</v>
      </c>
      <c r="B994" s="597" t="s">
        <v>8346</v>
      </c>
      <c r="C994" s="597"/>
      <c r="D994" s="721"/>
      <c r="J994" s="81"/>
    </row>
    <row r="995" spans="1:10" ht="15.75" customHeight="1">
      <c r="A995" s="76" t="s">
        <v>7817</v>
      </c>
      <c r="B995" s="597" t="s">
        <v>8347</v>
      </c>
      <c r="C995" s="597"/>
      <c r="D995" s="721"/>
      <c r="J995" s="81"/>
    </row>
    <row r="996" spans="1:10" ht="15.75" customHeight="1">
      <c r="A996" s="77" t="s">
        <v>7820</v>
      </c>
      <c r="B996" s="597" t="s">
        <v>8348</v>
      </c>
      <c r="C996" s="597"/>
      <c r="D996" s="721"/>
      <c r="J996" s="82"/>
    </row>
    <row r="997" spans="1:10" ht="15.75" customHeight="1">
      <c r="A997" s="77" t="s">
        <v>7820</v>
      </c>
      <c r="B997" s="597" t="s">
        <v>8349</v>
      </c>
      <c r="C997" s="597"/>
      <c r="D997" s="721"/>
      <c r="J997" s="80"/>
    </row>
    <row r="998" spans="1:10" ht="15.75" customHeight="1">
      <c r="A998" s="77" t="s">
        <v>7820</v>
      </c>
      <c r="B998" s="597" t="s">
        <v>8350</v>
      </c>
      <c r="C998" s="597"/>
      <c r="D998" s="721"/>
      <c r="J998" s="72"/>
    </row>
    <row r="999" spans="1:10" ht="15.75" customHeight="1">
      <c r="A999" s="78" t="s">
        <v>7824</v>
      </c>
      <c r="B999" s="597" t="s">
        <v>7823</v>
      </c>
      <c r="C999" s="597"/>
      <c r="D999" s="721"/>
      <c r="J999" s="74"/>
    </row>
    <row r="1000" spans="1:10" ht="14.25">
      <c r="A1000" s="79" t="s">
        <v>7824</v>
      </c>
      <c r="B1000" s="597" t="s">
        <v>8351</v>
      </c>
      <c r="C1000" s="597"/>
      <c r="D1000" s="721"/>
      <c r="J1000" s="75"/>
    </row>
    <row r="1001" spans="1:10" ht="15.75" customHeight="1">
      <c r="A1001" s="79" t="s">
        <v>7824</v>
      </c>
      <c r="B1001" s="597" t="s">
        <v>8352</v>
      </c>
      <c r="C1001" s="597"/>
      <c r="D1001" s="721"/>
      <c r="J1001" s="76"/>
    </row>
    <row r="1002" spans="1:10" ht="15.75" customHeight="1">
      <c r="A1002" s="79" t="s">
        <v>7824</v>
      </c>
      <c r="B1002" s="597" t="s">
        <v>7823</v>
      </c>
      <c r="C1002" s="597"/>
      <c r="D1002" s="721"/>
      <c r="J1002" s="76"/>
    </row>
    <row r="1003" spans="1:10" ht="15.75" customHeight="1">
      <c r="A1003" s="80" t="s">
        <v>7829</v>
      </c>
      <c r="B1003" s="597" t="s">
        <v>7823</v>
      </c>
      <c r="C1003" s="597"/>
      <c r="D1003" s="721"/>
      <c r="J1003" s="76"/>
    </row>
    <row r="1004" spans="1:10" ht="15.75" customHeight="1">
      <c r="A1004" s="80" t="s">
        <v>7829</v>
      </c>
      <c r="B1004" s="597" t="s">
        <v>8353</v>
      </c>
      <c r="C1004" s="597"/>
      <c r="D1004" s="721"/>
      <c r="J1004" s="76"/>
    </row>
    <row r="1005" spans="1:10" ht="15.75" customHeight="1">
      <c r="A1005" s="80" t="s">
        <v>7829</v>
      </c>
      <c r="B1005" s="597" t="s">
        <v>8354</v>
      </c>
      <c r="C1005" s="597"/>
      <c r="D1005" s="721"/>
      <c r="J1005" s="76"/>
    </row>
    <row r="1006" spans="1:10" ht="15.75" customHeight="1">
      <c r="A1006" s="80" t="s">
        <v>7829</v>
      </c>
      <c r="B1006" s="597" t="s">
        <v>8355</v>
      </c>
      <c r="C1006" s="597"/>
      <c r="D1006" s="721"/>
      <c r="J1006" s="76"/>
    </row>
    <row r="1007" spans="1:10" ht="15.75" customHeight="1">
      <c r="A1007" s="80" t="s">
        <v>7829</v>
      </c>
      <c r="B1007" s="597" t="s">
        <v>8356</v>
      </c>
      <c r="C1007" s="597"/>
      <c r="D1007" s="721"/>
      <c r="J1007" s="76"/>
    </row>
    <row r="1008" spans="1:10" ht="15.75" customHeight="1">
      <c r="A1008" s="81" t="s">
        <v>7834</v>
      </c>
      <c r="B1008" s="597" t="s">
        <v>7823</v>
      </c>
      <c r="C1008" s="597"/>
      <c r="D1008" s="721"/>
      <c r="J1008" s="76"/>
    </row>
    <row r="1009" spans="1:10" ht="15.75" customHeight="1">
      <c r="A1009" s="81" t="s">
        <v>7834</v>
      </c>
      <c r="B1009" s="597" t="s">
        <v>8357</v>
      </c>
      <c r="C1009" s="597"/>
      <c r="D1009" s="721"/>
      <c r="J1009" s="76"/>
    </row>
    <row r="1010" spans="1:10" ht="15.75" customHeight="1">
      <c r="A1010" s="82" t="s">
        <v>7837</v>
      </c>
      <c r="B1010" s="597" t="s">
        <v>8358</v>
      </c>
      <c r="C1010" s="597"/>
      <c r="D1010" s="721"/>
      <c r="J1010" s="76"/>
    </row>
    <row r="1011" spans="1:10" ht="15.75" customHeight="1">
      <c r="C1011" s="597"/>
      <c r="D1011" s="721"/>
      <c r="J1011" s="77"/>
    </row>
    <row r="1012" spans="1:10" ht="14.25">
      <c r="A1012" s="75" t="s">
        <v>8359</v>
      </c>
      <c r="B1012" s="597" t="s">
        <v>8092</v>
      </c>
      <c r="C1012" s="597"/>
      <c r="D1012" s="721"/>
      <c r="J1012" s="77"/>
    </row>
    <row r="1013" spans="1:10" ht="15.75" customHeight="1">
      <c r="A1013" s="76" t="s">
        <v>7817</v>
      </c>
      <c r="B1013" s="597" t="s">
        <v>8360</v>
      </c>
      <c r="C1013" s="597"/>
      <c r="D1013" s="721"/>
      <c r="J1013" s="77"/>
    </row>
    <row r="1014" spans="1:10" ht="15.75" customHeight="1">
      <c r="A1014" s="76" t="s">
        <v>7817</v>
      </c>
      <c r="B1014" s="597" t="s">
        <v>8361</v>
      </c>
      <c r="C1014" s="597"/>
      <c r="D1014" s="721"/>
      <c r="J1014" s="77"/>
    </row>
    <row r="1015" spans="1:10" ht="15.75" customHeight="1">
      <c r="A1015" s="77" t="s">
        <v>7820</v>
      </c>
      <c r="B1015" s="597" t="s">
        <v>8362</v>
      </c>
      <c r="C1015" s="597"/>
      <c r="D1015" s="721"/>
      <c r="J1015" s="77"/>
    </row>
    <row r="1016" spans="1:10" ht="15.75" customHeight="1">
      <c r="A1016" s="77" t="s">
        <v>7820</v>
      </c>
      <c r="B1016" s="597" t="s">
        <v>7823</v>
      </c>
      <c r="C1016" s="597"/>
      <c r="D1016" s="721"/>
      <c r="J1016" s="77"/>
    </row>
    <row r="1017" spans="1:10" ht="15.75" customHeight="1">
      <c r="A1017" s="77" t="s">
        <v>7820</v>
      </c>
      <c r="B1017" s="597" t="s">
        <v>7823</v>
      </c>
      <c r="C1017" s="597"/>
      <c r="D1017" s="721"/>
      <c r="J1017" s="77"/>
    </row>
    <row r="1018" spans="1:10" ht="15.75" customHeight="1">
      <c r="A1018" s="78" t="s">
        <v>7824</v>
      </c>
      <c r="B1018" s="597" t="s">
        <v>8363</v>
      </c>
      <c r="C1018" s="597"/>
      <c r="D1018" s="721"/>
      <c r="J1018" s="77"/>
    </row>
    <row r="1019" spans="1:10" ht="15.75" customHeight="1">
      <c r="A1019" s="79" t="s">
        <v>7824</v>
      </c>
      <c r="B1019" s="597" t="s">
        <v>7823</v>
      </c>
      <c r="C1019" s="597"/>
      <c r="D1019" s="721"/>
      <c r="J1019" s="77"/>
    </row>
    <row r="1020" spans="1:10" ht="15.75" customHeight="1">
      <c r="A1020" s="79" t="s">
        <v>7824</v>
      </c>
      <c r="B1020" s="597" t="s">
        <v>8364</v>
      </c>
      <c r="C1020" s="597"/>
      <c r="D1020" s="721"/>
      <c r="J1020" s="77"/>
    </row>
    <row r="1021" spans="1:10" ht="15.75" customHeight="1">
      <c r="A1021" s="79" t="s">
        <v>7824</v>
      </c>
      <c r="B1021" s="597" t="s">
        <v>7823</v>
      </c>
      <c r="C1021" s="597"/>
      <c r="D1021" s="721"/>
      <c r="J1021" s="78"/>
    </row>
    <row r="1022" spans="1:10" ht="15.75" customHeight="1">
      <c r="A1022" s="80" t="s">
        <v>7829</v>
      </c>
      <c r="B1022" s="597" t="s">
        <v>8365</v>
      </c>
      <c r="C1022" s="597"/>
      <c r="D1022" s="721"/>
      <c r="J1022" s="78"/>
    </row>
    <row r="1023" spans="1:10" ht="15.75" customHeight="1">
      <c r="A1023" s="80" t="s">
        <v>7829</v>
      </c>
      <c r="B1023" s="597" t="s">
        <v>7823</v>
      </c>
      <c r="C1023" s="597"/>
      <c r="D1023" s="721"/>
      <c r="J1023" s="78"/>
    </row>
    <row r="1024" spans="1:10" ht="15.75" customHeight="1">
      <c r="A1024" s="80" t="s">
        <v>7829</v>
      </c>
      <c r="B1024" s="597" t="s">
        <v>8366</v>
      </c>
      <c r="C1024" s="597"/>
      <c r="D1024" s="721"/>
      <c r="J1024" s="78"/>
    </row>
    <row r="1025" spans="1:10" ht="15.75" customHeight="1">
      <c r="A1025" s="80" t="s">
        <v>7829</v>
      </c>
      <c r="B1025" s="597" t="s">
        <v>7823</v>
      </c>
      <c r="C1025" s="597"/>
      <c r="D1025" s="721"/>
      <c r="J1025" s="78"/>
    </row>
    <row r="1026" spans="1:10" ht="15.75" customHeight="1">
      <c r="A1026" s="80" t="s">
        <v>7829</v>
      </c>
      <c r="B1026" s="597" t="s">
        <v>7823</v>
      </c>
      <c r="C1026" s="597"/>
      <c r="D1026" s="721"/>
      <c r="J1026" s="78"/>
    </row>
    <row r="1027" spans="1:10" ht="15.75" customHeight="1">
      <c r="A1027" s="81" t="s">
        <v>7834</v>
      </c>
      <c r="B1027" s="597" t="s">
        <v>8367</v>
      </c>
      <c r="C1027" s="597"/>
      <c r="D1027" s="721"/>
      <c r="J1027" s="78"/>
    </row>
    <row r="1028" spans="1:10" ht="15.75" customHeight="1">
      <c r="A1028" s="81" t="s">
        <v>7834</v>
      </c>
      <c r="B1028" s="597" t="s">
        <v>8368</v>
      </c>
      <c r="C1028" s="597"/>
      <c r="D1028" s="721"/>
      <c r="J1028" s="80"/>
    </row>
    <row r="1029" spans="1:10" ht="15.75" customHeight="1">
      <c r="A1029" s="82" t="s">
        <v>7837</v>
      </c>
      <c r="B1029" s="597" t="s">
        <v>7823</v>
      </c>
      <c r="C1029" s="597"/>
      <c r="D1029" s="721"/>
      <c r="J1029" s="80"/>
    </row>
    <row r="1030" spans="1:10" ht="15.75" customHeight="1">
      <c r="C1030" s="597"/>
      <c r="D1030" s="721"/>
      <c r="J1030" s="80"/>
    </row>
    <row r="1031" spans="1:10" ht="14.25">
      <c r="A1031" s="75" t="s">
        <v>8369</v>
      </c>
      <c r="B1031" s="597" t="s">
        <v>7816</v>
      </c>
      <c r="C1031" s="597"/>
      <c r="D1031" s="721"/>
      <c r="J1031" s="80"/>
    </row>
    <row r="1032" spans="1:10" ht="15.75" customHeight="1">
      <c r="A1032" s="76" t="s">
        <v>7817</v>
      </c>
      <c r="B1032" s="597" t="s">
        <v>8370</v>
      </c>
      <c r="C1032" s="597"/>
      <c r="D1032" s="721"/>
      <c r="J1032" s="80"/>
    </row>
    <row r="1033" spans="1:10" ht="15.75" customHeight="1">
      <c r="A1033" s="76" t="s">
        <v>7817</v>
      </c>
      <c r="B1033" s="597" t="s">
        <v>7823</v>
      </c>
      <c r="C1033" s="597"/>
      <c r="D1033" s="721"/>
      <c r="J1033" s="80"/>
    </row>
    <row r="1034" spans="1:10" ht="15.75" customHeight="1">
      <c r="A1034" s="77" t="s">
        <v>7820</v>
      </c>
      <c r="B1034" s="597" t="s">
        <v>8371</v>
      </c>
      <c r="C1034" s="597"/>
      <c r="D1034" s="721"/>
      <c r="J1034" s="80"/>
    </row>
    <row r="1035" spans="1:10" ht="15.75" customHeight="1">
      <c r="A1035" s="77" t="s">
        <v>7820</v>
      </c>
      <c r="B1035" s="597" t="s">
        <v>7823</v>
      </c>
      <c r="C1035" s="597"/>
      <c r="D1035" s="721"/>
      <c r="J1035" s="80"/>
    </row>
    <row r="1036" spans="1:10" ht="15.75" customHeight="1">
      <c r="A1036" s="77" t="s">
        <v>7820</v>
      </c>
      <c r="B1036" s="597" t="s">
        <v>7823</v>
      </c>
      <c r="C1036" s="597"/>
      <c r="D1036" s="721"/>
      <c r="J1036" s="80"/>
    </row>
    <row r="1037" spans="1:10" ht="15.75" customHeight="1">
      <c r="A1037" s="78" t="s">
        <v>7824</v>
      </c>
      <c r="B1037" s="597" t="s">
        <v>8372</v>
      </c>
      <c r="C1037" s="597"/>
      <c r="D1037" s="721"/>
      <c r="J1037" s="80"/>
    </row>
    <row r="1038" spans="1:10" ht="15.75" customHeight="1">
      <c r="A1038" s="79" t="s">
        <v>7824</v>
      </c>
      <c r="B1038" s="597" t="s">
        <v>7823</v>
      </c>
      <c r="C1038" s="597"/>
      <c r="D1038" s="721"/>
      <c r="J1038" s="81"/>
    </row>
    <row r="1039" spans="1:10" ht="15.75" customHeight="1">
      <c r="A1039" s="79" t="s">
        <v>7824</v>
      </c>
      <c r="B1039" s="597" t="s">
        <v>8373</v>
      </c>
      <c r="C1039" s="597"/>
      <c r="D1039" s="721"/>
      <c r="J1039" s="81"/>
    </row>
    <row r="1040" spans="1:10" ht="15.75" customHeight="1">
      <c r="A1040" s="79" t="s">
        <v>7824</v>
      </c>
      <c r="B1040" s="597" t="s">
        <v>7823</v>
      </c>
      <c r="C1040" s="597"/>
      <c r="D1040" s="721"/>
      <c r="J1040" s="81"/>
    </row>
    <row r="1041" spans="1:10" ht="15.75" customHeight="1">
      <c r="A1041" s="80" t="s">
        <v>7829</v>
      </c>
      <c r="B1041" s="597" t="s">
        <v>8374</v>
      </c>
      <c r="C1041" s="597"/>
      <c r="D1041" s="721"/>
      <c r="J1041" s="81"/>
    </row>
    <row r="1042" spans="1:10" ht="15.75" customHeight="1">
      <c r="A1042" s="80" t="s">
        <v>7829</v>
      </c>
      <c r="B1042" s="597" t="s">
        <v>8375</v>
      </c>
      <c r="C1042" s="597"/>
      <c r="D1042" s="721"/>
      <c r="J1042" s="81"/>
    </row>
    <row r="1043" spans="1:10" ht="15.75" customHeight="1">
      <c r="A1043" s="80" t="s">
        <v>7829</v>
      </c>
      <c r="B1043" s="597" t="s">
        <v>8376</v>
      </c>
      <c r="C1043" s="597"/>
      <c r="D1043" s="721"/>
      <c r="J1043" s="81"/>
    </row>
    <row r="1044" spans="1:10" ht="14.25">
      <c r="A1044" s="80" t="s">
        <v>7829</v>
      </c>
      <c r="B1044" s="597" t="s">
        <v>7823</v>
      </c>
      <c r="C1044" s="597"/>
      <c r="D1044" s="721"/>
      <c r="J1044" s="75"/>
    </row>
    <row r="1045" spans="1:10" ht="15.75" customHeight="1">
      <c r="A1045" s="80" t="s">
        <v>7829</v>
      </c>
      <c r="B1045" s="597" t="s">
        <v>7823</v>
      </c>
      <c r="C1045" s="597"/>
      <c r="D1045" s="721"/>
      <c r="J1045" s="76"/>
    </row>
    <row r="1046" spans="1:10" ht="15.75" customHeight="1">
      <c r="A1046" s="81" t="s">
        <v>7834</v>
      </c>
      <c r="B1046" s="727" t="s">
        <v>8377</v>
      </c>
      <c r="C1046" s="597"/>
      <c r="D1046" s="721"/>
      <c r="J1046" s="77"/>
    </row>
    <row r="1047" spans="1:10" ht="15.75" customHeight="1">
      <c r="A1047" s="81" t="s">
        <v>7834</v>
      </c>
      <c r="B1047" s="597" t="s">
        <v>7823</v>
      </c>
      <c r="C1047" s="597"/>
      <c r="D1047" s="721"/>
      <c r="J1047" s="77"/>
    </row>
    <row r="1048" spans="1:10" ht="15.75" customHeight="1">
      <c r="A1048" s="82" t="s">
        <v>7837</v>
      </c>
      <c r="B1048" s="597" t="s">
        <v>7823</v>
      </c>
      <c r="C1048" s="597"/>
      <c r="D1048" s="721"/>
      <c r="J1048" s="77"/>
    </row>
    <row r="1049" spans="1:10" ht="15.75" customHeight="1">
      <c r="A1049" s="80"/>
      <c r="C1049" s="597"/>
      <c r="D1049" s="721"/>
      <c r="J1049" s="77"/>
    </row>
    <row r="1050" spans="1:10" ht="14.25">
      <c r="A1050" s="75" t="s">
        <v>8378</v>
      </c>
      <c r="B1050" s="597" t="s">
        <v>7816</v>
      </c>
      <c r="C1050" s="597"/>
      <c r="D1050" s="721"/>
      <c r="J1050" s="77"/>
    </row>
    <row r="1051" spans="1:10" ht="15.75" customHeight="1">
      <c r="A1051" s="76" t="s">
        <v>7817</v>
      </c>
      <c r="B1051" s="597" t="s">
        <v>8379</v>
      </c>
      <c r="C1051" s="597"/>
      <c r="D1051" s="721"/>
      <c r="J1051" s="77"/>
    </row>
    <row r="1052" spans="1:10" ht="15.75" customHeight="1">
      <c r="A1052" s="76" t="s">
        <v>7817</v>
      </c>
      <c r="B1052" s="597" t="s">
        <v>7823</v>
      </c>
      <c r="C1052" s="597"/>
      <c r="D1052" s="721"/>
      <c r="J1052" s="77"/>
    </row>
    <row r="1053" spans="1:10" ht="15.75" customHeight="1">
      <c r="A1053" s="77" t="s">
        <v>7820</v>
      </c>
      <c r="B1053" s="597" t="s">
        <v>8380</v>
      </c>
      <c r="C1053" s="597"/>
      <c r="D1053" s="721"/>
      <c r="J1053" s="77"/>
    </row>
    <row r="1054" spans="1:10" ht="15.75" customHeight="1">
      <c r="A1054" s="77" t="s">
        <v>7820</v>
      </c>
      <c r="B1054" s="597" t="s">
        <v>8381</v>
      </c>
      <c r="C1054" s="597"/>
      <c r="D1054" s="721"/>
      <c r="J1054" s="77"/>
    </row>
    <row r="1055" spans="1:10" ht="15.75" customHeight="1">
      <c r="A1055" s="77" t="s">
        <v>7820</v>
      </c>
      <c r="B1055" s="597" t="s">
        <v>7823</v>
      </c>
      <c r="C1055" s="597"/>
      <c r="D1055" s="721"/>
      <c r="J1055" s="77"/>
    </row>
    <row r="1056" spans="1:10" ht="15.75" customHeight="1">
      <c r="A1056" s="78" t="s">
        <v>7824</v>
      </c>
      <c r="B1056" s="597" t="s">
        <v>7823</v>
      </c>
      <c r="C1056" s="597"/>
      <c r="D1056" s="721"/>
      <c r="J1056" s="78"/>
    </row>
    <row r="1057" spans="1:10" ht="15.75" customHeight="1">
      <c r="A1057" s="79" t="s">
        <v>7824</v>
      </c>
      <c r="B1057" s="597" t="s">
        <v>8382</v>
      </c>
      <c r="C1057" s="597"/>
      <c r="D1057" s="721"/>
      <c r="J1057" s="78"/>
    </row>
    <row r="1058" spans="1:10" ht="15.75" customHeight="1">
      <c r="A1058" s="79" t="s">
        <v>7824</v>
      </c>
      <c r="B1058" s="597" t="s">
        <v>8383</v>
      </c>
      <c r="C1058" s="597"/>
      <c r="D1058" s="721"/>
      <c r="J1058" s="78"/>
    </row>
    <row r="1059" spans="1:10" ht="15.75" customHeight="1">
      <c r="A1059" s="79" t="s">
        <v>7824</v>
      </c>
      <c r="B1059" s="597" t="s">
        <v>7823</v>
      </c>
      <c r="C1059" s="597"/>
      <c r="D1059" s="721"/>
      <c r="J1059" s="78"/>
    </row>
    <row r="1060" spans="1:10" ht="15.75" customHeight="1">
      <c r="A1060" s="80" t="s">
        <v>7829</v>
      </c>
      <c r="B1060" s="597" t="s">
        <v>7823</v>
      </c>
      <c r="C1060" s="597"/>
      <c r="D1060" s="721"/>
      <c r="J1060" s="78"/>
    </row>
    <row r="1061" spans="1:10" ht="15.75" customHeight="1">
      <c r="A1061" s="80" t="s">
        <v>7829</v>
      </c>
      <c r="B1061" s="597" t="s">
        <v>8384</v>
      </c>
      <c r="C1061" s="597"/>
      <c r="D1061" s="721"/>
      <c r="J1061" s="78"/>
    </row>
    <row r="1062" spans="1:10" ht="15.75" customHeight="1">
      <c r="A1062" s="80" t="s">
        <v>7829</v>
      </c>
      <c r="B1062" s="597" t="s">
        <v>7823</v>
      </c>
      <c r="C1062" s="597"/>
      <c r="D1062" s="721"/>
      <c r="J1062" s="80"/>
    </row>
    <row r="1063" spans="1:10" ht="15.75" customHeight="1">
      <c r="A1063" s="80" t="s">
        <v>7829</v>
      </c>
      <c r="B1063" s="675" t="s">
        <v>8385</v>
      </c>
      <c r="C1063" s="597"/>
      <c r="D1063" s="721"/>
      <c r="J1063" s="80"/>
    </row>
    <row r="1064" spans="1:10" ht="15.75" customHeight="1">
      <c r="A1064" s="80" t="s">
        <v>7829</v>
      </c>
      <c r="B1064" s="597" t="s">
        <v>7823</v>
      </c>
      <c r="C1064" s="597"/>
      <c r="D1064" s="721"/>
      <c r="J1064" s="80"/>
    </row>
    <row r="1065" spans="1:10" ht="15.75" customHeight="1">
      <c r="A1065" s="81" t="s">
        <v>7834</v>
      </c>
      <c r="B1065" s="597" t="s">
        <v>8386</v>
      </c>
      <c r="C1065" s="597"/>
      <c r="D1065" s="721"/>
      <c r="J1065" s="80"/>
    </row>
    <row r="1066" spans="1:10" ht="15.75" customHeight="1">
      <c r="A1066" s="81" t="s">
        <v>7834</v>
      </c>
      <c r="B1066" s="597" t="s">
        <v>8387</v>
      </c>
      <c r="C1066" s="597"/>
      <c r="D1066" s="721"/>
      <c r="J1066" s="80"/>
    </row>
    <row r="1067" spans="1:10" ht="15.75" customHeight="1">
      <c r="A1067" s="82" t="s">
        <v>7837</v>
      </c>
      <c r="B1067" s="597" t="s">
        <v>7823</v>
      </c>
      <c r="C1067" s="597"/>
      <c r="D1067" s="721"/>
      <c r="J1067" s="80"/>
    </row>
    <row r="1068" spans="1:10" ht="15.75" customHeight="1">
      <c r="C1068" s="597"/>
      <c r="D1068" s="721"/>
      <c r="J1068" s="80"/>
    </row>
    <row r="1069" spans="1:10" ht="14.25">
      <c r="A1069" s="75" t="s">
        <v>8388</v>
      </c>
      <c r="B1069" s="597" t="s">
        <v>8092</v>
      </c>
      <c r="C1069" s="597"/>
      <c r="D1069" s="721"/>
      <c r="J1069" s="80"/>
    </row>
    <row r="1070" spans="1:10" ht="15.75" customHeight="1">
      <c r="A1070" s="76" t="s">
        <v>7817</v>
      </c>
      <c r="B1070" s="597" t="s">
        <v>8389</v>
      </c>
      <c r="C1070" s="597"/>
      <c r="D1070" s="721"/>
      <c r="J1070" s="80"/>
    </row>
    <row r="1071" spans="1:10" ht="15.75" customHeight="1">
      <c r="A1071" s="76" t="s">
        <v>7817</v>
      </c>
      <c r="B1071" s="597" t="s">
        <v>7823</v>
      </c>
      <c r="C1071" s="597"/>
      <c r="D1071" s="721"/>
      <c r="J1071" s="80"/>
    </row>
    <row r="1072" spans="1:10" ht="15.75" customHeight="1">
      <c r="A1072" s="77" t="s">
        <v>7820</v>
      </c>
      <c r="B1072" s="597" t="s">
        <v>8390</v>
      </c>
      <c r="C1072" s="597"/>
      <c r="D1072" s="721"/>
      <c r="J1072" s="81"/>
    </row>
    <row r="1073" spans="1:10" ht="15.75" customHeight="1">
      <c r="A1073" s="77" t="s">
        <v>7820</v>
      </c>
      <c r="B1073" s="597" t="s">
        <v>8391</v>
      </c>
      <c r="C1073" s="597"/>
      <c r="D1073" s="721"/>
      <c r="J1073" s="81"/>
    </row>
    <row r="1074" spans="1:10" ht="15.75" customHeight="1">
      <c r="A1074" s="77" t="s">
        <v>7820</v>
      </c>
      <c r="B1074" s="597" t="s">
        <v>8392</v>
      </c>
      <c r="C1074" s="597"/>
      <c r="D1074" s="721"/>
      <c r="J1074" s="81"/>
    </row>
    <row r="1075" spans="1:10" ht="15.75" customHeight="1">
      <c r="A1075" s="78" t="s">
        <v>7824</v>
      </c>
      <c r="B1075" s="597" t="s">
        <v>8393</v>
      </c>
      <c r="C1075" s="597"/>
      <c r="D1075" s="721"/>
      <c r="J1075" s="81"/>
    </row>
    <row r="1076" spans="1:10" ht="15.75" customHeight="1">
      <c r="A1076" s="79" t="s">
        <v>7824</v>
      </c>
      <c r="B1076" s="597" t="s">
        <v>8394</v>
      </c>
      <c r="C1076" s="597"/>
      <c r="D1076" s="721"/>
      <c r="J1076" s="81"/>
    </row>
    <row r="1077" spans="1:10" ht="15.75" customHeight="1">
      <c r="A1077" s="79" t="s">
        <v>7824</v>
      </c>
      <c r="B1077" s="597" t="s">
        <v>8395</v>
      </c>
      <c r="C1077" s="597"/>
      <c r="D1077" s="721"/>
      <c r="J1077" s="74"/>
    </row>
    <row r="1078" spans="1:10" ht="14.25">
      <c r="A1078" s="79" t="s">
        <v>7824</v>
      </c>
      <c r="B1078" s="597" t="s">
        <v>7823</v>
      </c>
      <c r="C1078" s="597"/>
      <c r="D1078" s="721"/>
      <c r="J1078" s="75"/>
    </row>
    <row r="1079" spans="1:10" ht="15.75" customHeight="1">
      <c r="A1079" s="80" t="s">
        <v>7829</v>
      </c>
      <c r="B1079" s="597" t="s">
        <v>8396</v>
      </c>
      <c r="C1079" s="597"/>
      <c r="D1079" s="721"/>
      <c r="J1079" s="80"/>
    </row>
    <row r="1080" spans="1:10" ht="15.75" customHeight="1">
      <c r="A1080" s="80" t="s">
        <v>7829</v>
      </c>
      <c r="B1080" s="597" t="s">
        <v>7823</v>
      </c>
      <c r="C1080" s="597"/>
      <c r="D1080" s="721"/>
      <c r="J1080" s="80"/>
    </row>
    <row r="1081" spans="1:10" ht="15.75" customHeight="1">
      <c r="A1081" s="80" t="s">
        <v>7829</v>
      </c>
      <c r="B1081" s="597" t="s">
        <v>8397</v>
      </c>
      <c r="C1081" s="597"/>
      <c r="D1081" s="721"/>
      <c r="J1081" s="80"/>
    </row>
    <row r="1082" spans="1:10" ht="15.75" customHeight="1">
      <c r="A1082" s="80" t="s">
        <v>7829</v>
      </c>
      <c r="B1082" s="597" t="s">
        <v>7823</v>
      </c>
      <c r="C1082" s="597"/>
      <c r="D1082" s="721"/>
      <c r="J1082" s="80"/>
    </row>
    <row r="1083" spans="1:10" ht="15.75" customHeight="1">
      <c r="A1083" s="80" t="s">
        <v>7829</v>
      </c>
      <c r="B1083" s="597" t="s">
        <v>7823</v>
      </c>
      <c r="C1083" s="597"/>
      <c r="D1083" s="721"/>
      <c r="J1083" s="80"/>
    </row>
    <row r="1084" spans="1:10" ht="15.75" customHeight="1">
      <c r="A1084" s="81" t="s">
        <v>7834</v>
      </c>
      <c r="B1084" s="597" t="s">
        <v>8398</v>
      </c>
      <c r="C1084" s="597"/>
      <c r="D1084" s="721"/>
      <c r="J1084" s="80"/>
    </row>
    <row r="1085" spans="1:10" ht="15.75" customHeight="1">
      <c r="A1085" s="81" t="s">
        <v>7834</v>
      </c>
      <c r="B1085" s="597" t="s">
        <v>7823</v>
      </c>
      <c r="C1085" s="597"/>
      <c r="D1085" s="721"/>
      <c r="J1085" s="80"/>
    </row>
    <row r="1086" spans="1:10" ht="15.75" customHeight="1">
      <c r="A1086" s="82" t="s">
        <v>7837</v>
      </c>
      <c r="B1086" s="597" t="s">
        <v>7823</v>
      </c>
      <c r="C1086" s="597"/>
      <c r="D1086" s="721"/>
      <c r="J1086" s="80"/>
    </row>
    <row r="1087" spans="1:10" ht="15.75" customHeight="1">
      <c r="C1087" s="597"/>
      <c r="D1087" s="721"/>
      <c r="J1087" s="80"/>
    </row>
    <row r="1088" spans="1:10" ht="14.25">
      <c r="A1088" s="75" t="s">
        <v>8399</v>
      </c>
      <c r="B1088" s="597" t="s">
        <v>8092</v>
      </c>
      <c r="C1088" s="597"/>
      <c r="D1088" s="721"/>
      <c r="J1088" s="80"/>
    </row>
    <row r="1089" spans="1:10" ht="15.75" customHeight="1">
      <c r="A1089" s="76" t="s">
        <v>7817</v>
      </c>
      <c r="B1089" s="597" t="s">
        <v>8400</v>
      </c>
      <c r="C1089" s="597"/>
      <c r="D1089" s="721"/>
      <c r="J1089" s="80"/>
    </row>
    <row r="1090" spans="1:10" ht="15.75" customHeight="1">
      <c r="A1090" s="76" t="s">
        <v>7817</v>
      </c>
      <c r="B1090" s="597" t="s">
        <v>7823</v>
      </c>
      <c r="C1090" s="597"/>
      <c r="D1090" s="721"/>
      <c r="J1090" s="80"/>
    </row>
    <row r="1091" spans="1:10" ht="15.75" customHeight="1">
      <c r="A1091" s="77" t="s">
        <v>7820</v>
      </c>
      <c r="B1091" s="597" t="s">
        <v>8401</v>
      </c>
      <c r="C1091" s="597"/>
      <c r="D1091" s="721"/>
      <c r="J1091" s="80"/>
    </row>
    <row r="1092" spans="1:10" ht="15.75" customHeight="1">
      <c r="A1092" s="77" t="s">
        <v>7820</v>
      </c>
      <c r="B1092" s="600" t="s">
        <v>8402</v>
      </c>
      <c r="C1092" s="597"/>
      <c r="D1092" s="721"/>
      <c r="J1092" s="80"/>
    </row>
    <row r="1093" spans="1:10" ht="15.75" customHeight="1">
      <c r="A1093" s="77" t="s">
        <v>7820</v>
      </c>
      <c r="B1093" s="597" t="s">
        <v>7823</v>
      </c>
      <c r="C1093" s="597"/>
      <c r="D1093" s="721"/>
      <c r="J1093" s="80"/>
    </row>
    <row r="1094" spans="1:10" ht="15.75" customHeight="1">
      <c r="A1094" s="78" t="s">
        <v>7824</v>
      </c>
      <c r="B1094" s="597" t="s">
        <v>8403</v>
      </c>
      <c r="C1094" s="597"/>
      <c r="D1094" s="721"/>
      <c r="J1094" s="80"/>
    </row>
    <row r="1095" spans="1:10" ht="15.75" customHeight="1">
      <c r="A1095" s="79" t="s">
        <v>7824</v>
      </c>
      <c r="B1095" s="597" t="s">
        <v>8404</v>
      </c>
      <c r="C1095" s="597"/>
      <c r="D1095" s="721"/>
      <c r="J1095" s="80"/>
    </row>
    <row r="1096" spans="1:10" ht="15.75" customHeight="1">
      <c r="A1096" s="79" t="s">
        <v>7824</v>
      </c>
      <c r="B1096" s="597" t="s">
        <v>8405</v>
      </c>
      <c r="C1096" s="597"/>
      <c r="D1096" s="721"/>
      <c r="J1096" s="80"/>
    </row>
    <row r="1097" spans="1:10" ht="15.75" customHeight="1">
      <c r="A1097" s="79" t="s">
        <v>7824</v>
      </c>
      <c r="B1097" s="597" t="s">
        <v>7823</v>
      </c>
      <c r="C1097" s="597"/>
      <c r="D1097" s="721"/>
      <c r="J1097" s="80"/>
    </row>
    <row r="1098" spans="1:10" ht="15.75" customHeight="1">
      <c r="A1098" s="80" t="s">
        <v>7829</v>
      </c>
      <c r="B1098" s="597" t="s">
        <v>8406</v>
      </c>
      <c r="C1098" s="597"/>
      <c r="D1098" s="721"/>
      <c r="J1098" s="80"/>
    </row>
    <row r="1099" spans="1:10" ht="15.75" customHeight="1">
      <c r="A1099" s="80" t="s">
        <v>7829</v>
      </c>
      <c r="B1099" s="597" t="s">
        <v>8407</v>
      </c>
      <c r="C1099" s="597"/>
      <c r="D1099" s="721"/>
      <c r="J1099" s="80"/>
    </row>
    <row r="1100" spans="1:10" ht="15.75" customHeight="1">
      <c r="A1100" s="80" t="s">
        <v>7829</v>
      </c>
      <c r="B1100" s="597" t="s">
        <v>7823</v>
      </c>
      <c r="C1100" s="597"/>
      <c r="D1100" s="721"/>
      <c r="J1100" s="80"/>
    </row>
    <row r="1101" spans="1:10" ht="15.75" customHeight="1">
      <c r="A1101" s="80" t="s">
        <v>7829</v>
      </c>
      <c r="B1101" s="597" t="s">
        <v>7823</v>
      </c>
      <c r="C1101" s="597"/>
      <c r="D1101" s="721"/>
      <c r="J1101" s="80"/>
    </row>
    <row r="1102" spans="1:10" ht="15.75" customHeight="1">
      <c r="A1102" s="80" t="s">
        <v>7829</v>
      </c>
      <c r="B1102" s="597" t="s">
        <v>7823</v>
      </c>
      <c r="C1102" s="597"/>
      <c r="D1102" s="721"/>
      <c r="J1102" s="80"/>
    </row>
    <row r="1103" spans="1:10" ht="15.75" customHeight="1">
      <c r="A1103" s="81" t="s">
        <v>7834</v>
      </c>
      <c r="B1103" s="597" t="s">
        <v>8408</v>
      </c>
      <c r="C1103" s="597"/>
      <c r="D1103" s="721"/>
      <c r="J1103" s="80"/>
    </row>
    <row r="1104" spans="1:10" ht="15.75" customHeight="1">
      <c r="A1104" s="81" t="s">
        <v>7834</v>
      </c>
      <c r="B1104" s="597" t="s">
        <v>7823</v>
      </c>
      <c r="C1104" s="597"/>
      <c r="D1104" s="721"/>
      <c r="J1104" s="80"/>
    </row>
    <row r="1105" spans="1:10" ht="15.75" customHeight="1">
      <c r="A1105" s="82" t="s">
        <v>7837</v>
      </c>
      <c r="B1105" s="597" t="s">
        <v>7823</v>
      </c>
      <c r="C1105" s="597"/>
      <c r="D1105" s="721"/>
      <c r="J1105" s="80"/>
    </row>
    <row r="1106" spans="1:10" ht="15.75" customHeight="1">
      <c r="A1106" s="82"/>
      <c r="C1106" s="597"/>
      <c r="D1106" s="721"/>
      <c r="J1106" s="80"/>
    </row>
    <row r="1107" spans="1:10" ht="14.25">
      <c r="A1107" s="75" t="s">
        <v>8409</v>
      </c>
      <c r="B1107" s="597" t="s">
        <v>7816</v>
      </c>
      <c r="C1107" s="597"/>
      <c r="D1107" s="721"/>
      <c r="J1107" s="80"/>
    </row>
    <row r="1108" spans="1:10" ht="15.75" customHeight="1">
      <c r="A1108" s="76" t="s">
        <v>7817</v>
      </c>
      <c r="B1108" s="597" t="s">
        <v>8410</v>
      </c>
      <c r="C1108" s="597"/>
      <c r="D1108" s="721"/>
      <c r="J1108" s="80"/>
    </row>
    <row r="1109" spans="1:10" ht="15.75" customHeight="1">
      <c r="A1109" s="76" t="s">
        <v>7817</v>
      </c>
      <c r="B1109" s="597" t="s">
        <v>7823</v>
      </c>
      <c r="C1109" s="597"/>
      <c r="D1109" s="721"/>
      <c r="J1109" s="80"/>
    </row>
    <row r="1110" spans="1:10" ht="15.75" customHeight="1">
      <c r="A1110" s="77" t="s">
        <v>7820</v>
      </c>
      <c r="B1110" s="597" t="s">
        <v>8411</v>
      </c>
      <c r="C1110" s="597"/>
      <c r="D1110" s="721"/>
      <c r="J1110" s="81"/>
    </row>
    <row r="1111" spans="1:10" ht="15.75" customHeight="1">
      <c r="A1111" s="77" t="s">
        <v>7820</v>
      </c>
      <c r="B1111" s="597" t="s">
        <v>8412</v>
      </c>
      <c r="C1111" s="597"/>
      <c r="D1111" s="721"/>
      <c r="J1111" s="81"/>
    </row>
    <row r="1112" spans="1:10" ht="15.75" customHeight="1">
      <c r="A1112" s="77" t="s">
        <v>7820</v>
      </c>
      <c r="B1112" s="597" t="s">
        <v>8413</v>
      </c>
      <c r="C1112" s="597"/>
      <c r="D1112" s="721"/>
      <c r="J1112" s="81"/>
    </row>
    <row r="1113" spans="1:10" ht="15.75" customHeight="1">
      <c r="A1113" s="78" t="s">
        <v>7824</v>
      </c>
      <c r="B1113" s="597" t="s">
        <v>8414</v>
      </c>
      <c r="C1113" s="597"/>
      <c r="D1113" s="721"/>
      <c r="J1113" s="81"/>
    </row>
    <row r="1114" spans="1:10" ht="15.75" customHeight="1">
      <c r="A1114" s="79" t="s">
        <v>7824</v>
      </c>
      <c r="B1114" s="597" t="s">
        <v>8415</v>
      </c>
      <c r="C1114" s="597"/>
      <c r="D1114" s="721"/>
      <c r="J1114" s="81"/>
    </row>
    <row r="1115" spans="1:10" ht="15.75" customHeight="1">
      <c r="A1115" s="79" t="s">
        <v>7824</v>
      </c>
      <c r="B1115" s="597" t="s">
        <v>7823</v>
      </c>
      <c r="C1115" s="597"/>
      <c r="D1115" s="721"/>
      <c r="J1115" s="81"/>
    </row>
    <row r="1116" spans="1:10" ht="15.75" customHeight="1">
      <c r="A1116" s="79" t="s">
        <v>7824</v>
      </c>
      <c r="B1116" s="597" t="s">
        <v>7823</v>
      </c>
      <c r="C1116" s="597"/>
      <c r="D1116" s="721"/>
      <c r="J1116" s="82"/>
    </row>
    <row r="1117" spans="1:10" ht="14.25">
      <c r="A1117" s="80" t="s">
        <v>7829</v>
      </c>
      <c r="B1117" s="597" t="s">
        <v>8416</v>
      </c>
      <c r="C1117" s="597"/>
      <c r="D1117" s="721"/>
      <c r="J1117" s="82"/>
    </row>
    <row r="1118" spans="1:10" ht="14.25">
      <c r="A1118" s="80" t="s">
        <v>7829</v>
      </c>
      <c r="B1118" s="597" t="s">
        <v>8417</v>
      </c>
      <c r="C1118" s="597"/>
      <c r="D1118" s="721"/>
      <c r="J1118" s="82"/>
    </row>
    <row r="1119" spans="1:10" ht="15.75" customHeight="1">
      <c r="A1119" s="80" t="s">
        <v>7829</v>
      </c>
      <c r="B1119" s="597" t="s">
        <v>8418</v>
      </c>
      <c r="C1119" s="597"/>
      <c r="D1119" s="721"/>
      <c r="J1119" s="82"/>
    </row>
    <row r="1120" spans="1:10" ht="15.75" customHeight="1">
      <c r="A1120" s="80" t="s">
        <v>7829</v>
      </c>
      <c r="B1120" s="597" t="s">
        <v>8419</v>
      </c>
      <c r="C1120" s="597"/>
      <c r="D1120" s="721"/>
      <c r="J1120" s="82"/>
    </row>
    <row r="1121" spans="1:10" ht="15.75" customHeight="1">
      <c r="A1121" s="80" t="s">
        <v>7829</v>
      </c>
      <c r="B1121" s="597" t="s">
        <v>8420</v>
      </c>
      <c r="C1121" s="597"/>
      <c r="D1121" s="721"/>
      <c r="J1121" s="82"/>
    </row>
    <row r="1122" spans="1:10" ht="15.75" customHeight="1">
      <c r="A1122" s="81" t="s">
        <v>7834</v>
      </c>
      <c r="B1122" s="597" t="s">
        <v>8421</v>
      </c>
      <c r="C1122" s="597"/>
      <c r="D1122" s="721"/>
      <c r="J1122" s="82"/>
    </row>
    <row r="1123" spans="1:10" ht="15.75" customHeight="1">
      <c r="A1123" s="81" t="s">
        <v>7834</v>
      </c>
      <c r="B1123" s="597" t="s">
        <v>7823</v>
      </c>
      <c r="C1123" s="597"/>
      <c r="D1123" s="721"/>
      <c r="J1123" s="82"/>
    </row>
    <row r="1124" spans="1:10" ht="15.75" customHeight="1">
      <c r="A1124" s="82" t="s">
        <v>7837</v>
      </c>
      <c r="B1124" s="597" t="s">
        <v>7823</v>
      </c>
      <c r="C1124" s="597"/>
      <c r="D1124" s="721"/>
      <c r="J1124" s="83"/>
    </row>
    <row r="1125" spans="1:10" ht="15.75" customHeight="1">
      <c r="C1125" s="597"/>
      <c r="D1125" s="721"/>
      <c r="J1125" s="83"/>
    </row>
    <row r="1126" spans="1:10" ht="14.25">
      <c r="A1126" s="75" t="s">
        <v>8422</v>
      </c>
      <c r="B1126" s="597" t="s">
        <v>7816</v>
      </c>
      <c r="C1126" s="597"/>
      <c r="D1126" s="721"/>
      <c r="J1126" s="83"/>
    </row>
    <row r="1127" spans="1:10" ht="15.75" customHeight="1">
      <c r="A1127" s="76" t="s">
        <v>7817</v>
      </c>
      <c r="B1127" s="597" t="s">
        <v>8423</v>
      </c>
      <c r="C1127" s="597"/>
      <c r="D1127" s="721"/>
      <c r="J1127" s="83"/>
    </row>
    <row r="1128" spans="1:10" ht="15.75" customHeight="1">
      <c r="A1128" s="76" t="s">
        <v>7817</v>
      </c>
      <c r="B1128" s="597" t="s">
        <v>7823</v>
      </c>
      <c r="C1128" s="597"/>
      <c r="D1128" s="721"/>
      <c r="J1128" s="83"/>
    </row>
    <row r="1129" spans="1:10" ht="15.75" customHeight="1">
      <c r="A1129" s="77" t="s">
        <v>7820</v>
      </c>
      <c r="B1129" s="597" t="s">
        <v>8424</v>
      </c>
      <c r="C1129" s="597"/>
      <c r="D1129" s="721"/>
      <c r="J1129" s="83"/>
    </row>
    <row r="1130" spans="1:10" ht="15.75" customHeight="1">
      <c r="A1130" s="77" t="s">
        <v>7820</v>
      </c>
      <c r="B1130" s="597" t="s">
        <v>7823</v>
      </c>
      <c r="C1130" s="597"/>
      <c r="D1130" s="721"/>
      <c r="J1130" s="83"/>
    </row>
    <row r="1131" spans="1:10" ht="15.75" customHeight="1">
      <c r="A1131" s="77" t="s">
        <v>7820</v>
      </c>
      <c r="B1131" s="597" t="s">
        <v>7823</v>
      </c>
      <c r="C1131" s="597"/>
      <c r="D1131" s="721"/>
      <c r="J1131" s="83"/>
    </row>
    <row r="1132" spans="1:10" ht="15.75" customHeight="1">
      <c r="A1132" s="78" t="s">
        <v>7824</v>
      </c>
      <c r="B1132" s="597" t="s">
        <v>8425</v>
      </c>
      <c r="C1132" s="597"/>
      <c r="D1132" s="721"/>
      <c r="J1132" s="84"/>
    </row>
    <row r="1133" spans="1:10" ht="15.75" customHeight="1">
      <c r="A1133" s="79" t="s">
        <v>7824</v>
      </c>
      <c r="B1133" s="597" t="s">
        <v>7823</v>
      </c>
      <c r="C1133" s="597"/>
      <c r="D1133" s="721"/>
      <c r="J1133" s="74"/>
    </row>
    <row r="1134" spans="1:10" ht="15.75" customHeight="1">
      <c r="A1134" s="79" t="s">
        <v>7824</v>
      </c>
      <c r="B1134" s="597" t="s">
        <v>7823</v>
      </c>
      <c r="C1134" s="597"/>
      <c r="D1134" s="721"/>
      <c r="J1134" s="74"/>
    </row>
    <row r="1135" spans="1:10" ht="15.75" customHeight="1">
      <c r="A1135" s="79" t="s">
        <v>7824</v>
      </c>
      <c r="B1135" s="597" t="s">
        <v>7823</v>
      </c>
      <c r="C1135" s="597"/>
      <c r="D1135" s="721"/>
      <c r="J1135" s="74"/>
    </row>
    <row r="1136" spans="1:10" ht="15.75" customHeight="1">
      <c r="A1136" s="80" t="s">
        <v>7829</v>
      </c>
      <c r="B1136" s="597" t="s">
        <v>8426</v>
      </c>
      <c r="C1136" s="597"/>
      <c r="D1136" s="721"/>
      <c r="J1136" s="74"/>
    </row>
    <row r="1137" spans="1:10" ht="15.75" customHeight="1">
      <c r="A1137" s="80" t="s">
        <v>7829</v>
      </c>
      <c r="B1137" s="597" t="s">
        <v>8427</v>
      </c>
      <c r="C1137" s="597"/>
      <c r="D1137" s="721"/>
      <c r="J1137" s="74"/>
    </row>
    <row r="1138" spans="1:10" ht="15.75" customHeight="1">
      <c r="A1138" s="80" t="s">
        <v>7829</v>
      </c>
      <c r="B1138" s="600" t="s">
        <v>8428</v>
      </c>
      <c r="C1138" s="597"/>
      <c r="D1138" s="721"/>
      <c r="J1138" s="74"/>
    </row>
    <row r="1139" spans="1:10" ht="15.75" customHeight="1">
      <c r="A1139" s="80" t="s">
        <v>7829</v>
      </c>
      <c r="B1139" s="675" t="s">
        <v>8429</v>
      </c>
      <c r="C1139" s="597"/>
      <c r="D1139" s="721"/>
      <c r="J1139" s="74"/>
    </row>
    <row r="1140" spans="1:10" ht="15.75" customHeight="1">
      <c r="A1140" s="80" t="s">
        <v>7829</v>
      </c>
      <c r="B1140" s="597" t="s">
        <v>7823</v>
      </c>
      <c r="C1140" s="597"/>
      <c r="D1140" s="721"/>
      <c r="J1140" s="74"/>
    </row>
    <row r="1141" spans="1:10" ht="15.75" customHeight="1">
      <c r="A1141" s="81" t="s">
        <v>7834</v>
      </c>
      <c r="B1141" s="597" t="s">
        <v>8430</v>
      </c>
      <c r="C1141" s="597"/>
      <c r="D1141" s="721"/>
      <c r="J1141" s="74"/>
    </row>
    <row r="1142" spans="1:10" ht="15.75" customHeight="1">
      <c r="A1142" s="81" t="s">
        <v>7834</v>
      </c>
      <c r="B1142" s="597" t="s">
        <v>7823</v>
      </c>
      <c r="C1142" s="597"/>
      <c r="D1142" s="721"/>
      <c r="J1142" s="74"/>
    </row>
    <row r="1143" spans="1:10" ht="15.75" customHeight="1">
      <c r="A1143" s="82" t="s">
        <v>7837</v>
      </c>
      <c r="B1143" s="597" t="s">
        <v>7823</v>
      </c>
      <c r="C1143" s="597"/>
      <c r="D1143" s="721"/>
      <c r="J1143" s="74"/>
    </row>
    <row r="1144" spans="1:10" ht="15.75" customHeight="1">
      <c r="C1144" s="597"/>
      <c r="D1144" s="721"/>
      <c r="J1144" s="74"/>
    </row>
    <row r="1145" spans="1:10" ht="14.25">
      <c r="A1145" s="75" t="s">
        <v>8431</v>
      </c>
      <c r="B1145" s="597" t="s">
        <v>8092</v>
      </c>
      <c r="C1145" s="597"/>
      <c r="D1145" s="721"/>
      <c r="J1145" s="74"/>
    </row>
    <row r="1146" spans="1:10" ht="15.75" customHeight="1">
      <c r="A1146" s="76" t="s">
        <v>7817</v>
      </c>
      <c r="B1146" s="597" t="s">
        <v>8432</v>
      </c>
      <c r="C1146" s="597"/>
      <c r="D1146" s="721"/>
      <c r="J1146" s="74"/>
    </row>
    <row r="1147" spans="1:10" ht="15.75" customHeight="1">
      <c r="A1147" s="76" t="s">
        <v>7817</v>
      </c>
      <c r="B1147" s="597" t="s">
        <v>7823</v>
      </c>
      <c r="C1147" s="597"/>
      <c r="D1147" s="721"/>
      <c r="J1147" s="74"/>
    </row>
    <row r="1148" spans="1:10" ht="15.75" customHeight="1">
      <c r="A1148" s="77" t="s">
        <v>7820</v>
      </c>
      <c r="B1148" s="597" t="s">
        <v>8433</v>
      </c>
      <c r="C1148" s="597"/>
      <c r="D1148" s="721"/>
      <c r="J1148" s="74"/>
    </row>
    <row r="1149" spans="1:10" ht="15.75" customHeight="1">
      <c r="A1149" s="77" t="s">
        <v>7820</v>
      </c>
      <c r="B1149" s="597" t="s">
        <v>8434</v>
      </c>
      <c r="C1149" s="597"/>
      <c r="D1149" s="721"/>
      <c r="J1149" s="74"/>
    </row>
    <row r="1150" spans="1:10" ht="15.75" customHeight="1">
      <c r="A1150" s="77" t="s">
        <v>7820</v>
      </c>
      <c r="B1150" s="597" t="s">
        <v>8435</v>
      </c>
      <c r="C1150" s="597"/>
      <c r="D1150" s="721"/>
      <c r="J1150" s="74"/>
    </row>
    <row r="1151" spans="1:10" ht="15.75" customHeight="1">
      <c r="A1151" s="78" t="s">
        <v>7824</v>
      </c>
      <c r="B1151" s="597" t="s">
        <v>8436</v>
      </c>
      <c r="C1151" s="597"/>
      <c r="D1151" s="721"/>
      <c r="J1151" s="74"/>
    </row>
    <row r="1152" spans="1:10" ht="15.75" customHeight="1">
      <c r="A1152" s="79" t="s">
        <v>7824</v>
      </c>
      <c r="B1152" s="597" t="s">
        <v>8437</v>
      </c>
      <c r="C1152" s="597"/>
      <c r="D1152" s="721"/>
      <c r="J1152" s="74"/>
    </row>
    <row r="1153" spans="1:10" ht="15.75" customHeight="1">
      <c r="A1153" s="79" t="s">
        <v>7824</v>
      </c>
      <c r="B1153" s="597" t="s">
        <v>8438</v>
      </c>
      <c r="C1153" s="597"/>
      <c r="D1153" s="721"/>
      <c r="J1153" s="74"/>
    </row>
    <row r="1154" spans="1:10" ht="15.75" customHeight="1">
      <c r="A1154" s="79" t="s">
        <v>7824</v>
      </c>
      <c r="B1154" s="597" t="s">
        <v>8439</v>
      </c>
      <c r="C1154" s="597"/>
      <c r="D1154" s="721"/>
      <c r="J1154" s="74"/>
    </row>
    <row r="1155" spans="1:10" ht="15.75" customHeight="1">
      <c r="A1155" s="80" t="s">
        <v>7829</v>
      </c>
      <c r="B1155" s="597" t="s">
        <v>8440</v>
      </c>
      <c r="C1155" s="597"/>
      <c r="D1155" s="721"/>
      <c r="J1155" s="74"/>
    </row>
    <row r="1156" spans="1:10" ht="15.75" customHeight="1">
      <c r="A1156" s="80" t="s">
        <v>7829</v>
      </c>
      <c r="B1156" s="597" t="s">
        <v>7823</v>
      </c>
      <c r="C1156" s="597"/>
      <c r="D1156" s="721"/>
      <c r="J1156" s="74"/>
    </row>
    <row r="1157" spans="1:10" ht="15.75" customHeight="1">
      <c r="A1157" s="80" t="s">
        <v>7829</v>
      </c>
      <c r="B1157" s="597" t="s">
        <v>8441</v>
      </c>
      <c r="C1157" s="597"/>
      <c r="D1157" s="721"/>
      <c r="J1157" s="74"/>
    </row>
    <row r="1158" spans="1:10" ht="15.75" customHeight="1">
      <c r="A1158" s="80" t="s">
        <v>7829</v>
      </c>
      <c r="B1158" s="597" t="s">
        <v>8442</v>
      </c>
      <c r="C1158" s="597"/>
      <c r="D1158" s="721"/>
      <c r="J1158" s="74"/>
    </row>
    <row r="1159" spans="1:10" ht="15.75" customHeight="1">
      <c r="A1159" s="80" t="s">
        <v>7829</v>
      </c>
      <c r="B1159" s="597" t="s">
        <v>8443</v>
      </c>
      <c r="C1159" s="597"/>
      <c r="D1159" s="721"/>
      <c r="J1159" s="74"/>
    </row>
    <row r="1160" spans="1:10" ht="15.75" customHeight="1">
      <c r="A1160" s="81" t="s">
        <v>7834</v>
      </c>
      <c r="B1160" s="597" t="s">
        <v>8444</v>
      </c>
      <c r="C1160" s="597"/>
      <c r="D1160" s="721"/>
      <c r="J1160" s="74"/>
    </row>
    <row r="1161" spans="1:10" ht="15.75" customHeight="1">
      <c r="A1161" s="81" t="s">
        <v>7834</v>
      </c>
      <c r="B1161" s="597" t="s">
        <v>7823</v>
      </c>
      <c r="C1161" s="597"/>
      <c r="D1161" s="721"/>
      <c r="J1161" s="74"/>
    </row>
    <row r="1162" spans="1:10" ht="15.75" customHeight="1">
      <c r="A1162" s="82" t="s">
        <v>7837</v>
      </c>
      <c r="B1162" s="597" t="s">
        <v>7823</v>
      </c>
      <c r="C1162" s="597"/>
      <c r="D1162" s="721"/>
      <c r="J1162" s="74"/>
    </row>
    <row r="1163" spans="1:10" ht="15.75" customHeight="1">
      <c r="C1163" s="597"/>
      <c r="D1163" s="721"/>
      <c r="J1163" s="74"/>
    </row>
    <row r="1164" spans="1:10" ht="14.25">
      <c r="A1164" s="75" t="s">
        <v>8445</v>
      </c>
      <c r="B1164" s="597" t="s">
        <v>8092</v>
      </c>
      <c r="C1164" s="597"/>
      <c r="D1164" s="721"/>
      <c r="J1164" s="74"/>
    </row>
    <row r="1165" spans="1:10" ht="15.75" customHeight="1">
      <c r="A1165" s="76" t="s">
        <v>7817</v>
      </c>
      <c r="B1165" s="597" t="s">
        <v>8446</v>
      </c>
      <c r="C1165" s="597"/>
      <c r="D1165" s="721"/>
      <c r="J1165" s="74"/>
    </row>
    <row r="1166" spans="1:10" ht="15.75" customHeight="1">
      <c r="A1166" s="76" t="s">
        <v>7817</v>
      </c>
      <c r="B1166" s="597" t="s">
        <v>7823</v>
      </c>
      <c r="C1166" s="597"/>
      <c r="D1166" s="721"/>
      <c r="J1166" s="74"/>
    </row>
    <row r="1167" spans="1:10" ht="15.75" customHeight="1">
      <c r="A1167" s="77" t="s">
        <v>7820</v>
      </c>
      <c r="B1167" s="597" t="s">
        <v>8447</v>
      </c>
      <c r="C1167" s="597"/>
      <c r="D1167" s="721"/>
      <c r="J1167" s="74"/>
    </row>
    <row r="1168" spans="1:10" ht="15.75" customHeight="1">
      <c r="A1168" s="77" t="s">
        <v>7820</v>
      </c>
      <c r="B1168" s="597" t="s">
        <v>7823</v>
      </c>
      <c r="C1168" s="597"/>
      <c r="D1168" s="721"/>
      <c r="J1168" s="74"/>
    </row>
    <row r="1169" spans="1:10" ht="15.75" customHeight="1">
      <c r="A1169" s="77" t="s">
        <v>7820</v>
      </c>
      <c r="B1169" s="597" t="s">
        <v>7823</v>
      </c>
      <c r="C1169" s="597"/>
      <c r="D1169" s="721"/>
      <c r="J1169" s="74"/>
    </row>
    <row r="1170" spans="1:10" ht="15.75" customHeight="1">
      <c r="A1170" s="78" t="s">
        <v>7824</v>
      </c>
      <c r="B1170" s="597" t="s">
        <v>8448</v>
      </c>
      <c r="C1170" s="597"/>
      <c r="D1170" s="721"/>
      <c r="J1170" s="74"/>
    </row>
    <row r="1171" spans="1:10" ht="15.75" customHeight="1">
      <c r="A1171" s="79" t="s">
        <v>7824</v>
      </c>
      <c r="B1171" s="597" t="s">
        <v>7823</v>
      </c>
      <c r="C1171" s="597"/>
      <c r="D1171" s="721"/>
      <c r="J1171" s="74"/>
    </row>
    <row r="1172" spans="1:10" ht="15.75" customHeight="1">
      <c r="A1172" s="79" t="s">
        <v>7824</v>
      </c>
      <c r="B1172" s="597" t="s">
        <v>7823</v>
      </c>
      <c r="C1172" s="597"/>
      <c r="D1172" s="721"/>
      <c r="J1172" s="74"/>
    </row>
    <row r="1173" spans="1:10" ht="15.75" customHeight="1">
      <c r="A1173" s="79" t="s">
        <v>7824</v>
      </c>
      <c r="B1173" s="597" t="s">
        <v>7823</v>
      </c>
      <c r="C1173" s="597"/>
      <c r="D1173" s="721"/>
      <c r="J1173" s="74"/>
    </row>
    <row r="1174" spans="1:10" ht="15.75" customHeight="1">
      <c r="A1174" s="80" t="s">
        <v>7829</v>
      </c>
      <c r="B1174" s="597" t="s">
        <v>8449</v>
      </c>
      <c r="C1174" s="597"/>
      <c r="D1174" s="721"/>
      <c r="J1174" s="74"/>
    </row>
    <row r="1175" spans="1:10" ht="15.75" customHeight="1">
      <c r="A1175" s="80" t="s">
        <v>7829</v>
      </c>
      <c r="B1175" s="597" t="s">
        <v>8450</v>
      </c>
      <c r="C1175" s="597"/>
      <c r="D1175" s="721"/>
      <c r="J1175" s="74"/>
    </row>
    <row r="1176" spans="1:10" ht="15.75" customHeight="1">
      <c r="A1176" s="80" t="s">
        <v>7829</v>
      </c>
      <c r="B1176" s="597" t="s">
        <v>7823</v>
      </c>
      <c r="C1176" s="597"/>
      <c r="D1176" s="721"/>
      <c r="J1176" s="74"/>
    </row>
    <row r="1177" spans="1:10" ht="15.75" customHeight="1">
      <c r="A1177" s="80" t="s">
        <v>7829</v>
      </c>
      <c r="B1177" s="597" t="s">
        <v>7823</v>
      </c>
      <c r="C1177" s="597"/>
      <c r="D1177" s="721"/>
      <c r="J1177" s="74"/>
    </row>
    <row r="1178" spans="1:10" ht="15.75" customHeight="1">
      <c r="A1178" s="80" t="s">
        <v>7829</v>
      </c>
      <c r="B1178" s="597" t="s">
        <v>7823</v>
      </c>
      <c r="C1178" s="597"/>
      <c r="D1178" s="721"/>
      <c r="J1178" s="74"/>
    </row>
    <row r="1179" spans="1:10" ht="15.75" customHeight="1">
      <c r="A1179" s="81" t="s">
        <v>7834</v>
      </c>
      <c r="B1179" s="597" t="s">
        <v>8451</v>
      </c>
      <c r="C1179" s="597"/>
      <c r="D1179" s="721"/>
      <c r="J1179" s="74"/>
    </row>
    <row r="1180" spans="1:10" ht="15.75" customHeight="1">
      <c r="A1180" s="81" t="s">
        <v>7834</v>
      </c>
      <c r="B1180" s="597" t="s">
        <v>7823</v>
      </c>
      <c r="C1180" s="597"/>
      <c r="D1180" s="721"/>
      <c r="J1180" s="74"/>
    </row>
    <row r="1181" spans="1:10" ht="15.75" customHeight="1">
      <c r="A1181" s="82" t="s">
        <v>7837</v>
      </c>
      <c r="B1181" s="597" t="s">
        <v>7823</v>
      </c>
      <c r="C1181" s="597"/>
      <c r="D1181" s="721"/>
      <c r="J1181" s="74"/>
    </row>
    <row r="1182" spans="1:10" ht="15.75" customHeight="1">
      <c r="C1182" s="597"/>
      <c r="D1182" s="721"/>
      <c r="J1182" s="74"/>
    </row>
    <row r="1183" spans="1:10" ht="15.75" customHeight="1">
      <c r="A1183" s="72" t="s">
        <v>8452</v>
      </c>
      <c r="C1183" s="597"/>
      <c r="D1183" s="721"/>
      <c r="J1183" s="74"/>
    </row>
    <row r="1184" spans="1:10" ht="15.75" customHeight="1">
      <c r="C1184" s="597"/>
      <c r="D1184" s="721"/>
      <c r="J1184" s="74"/>
    </row>
    <row r="1185" spans="1:10" ht="14.25">
      <c r="A1185" s="75" t="s">
        <v>8453</v>
      </c>
      <c r="B1185" s="597" t="s">
        <v>7816</v>
      </c>
      <c r="C1185" s="597"/>
      <c r="D1185" s="721"/>
      <c r="J1185" s="74"/>
    </row>
    <row r="1186" spans="1:10" ht="15.75" customHeight="1">
      <c r="A1186" s="76" t="s">
        <v>8454</v>
      </c>
      <c r="B1186" s="597" t="s">
        <v>8455</v>
      </c>
      <c r="C1186" s="597"/>
      <c r="D1186" s="721"/>
      <c r="J1186" s="74"/>
    </row>
    <row r="1187" spans="1:10" ht="15.75" customHeight="1">
      <c r="A1187" s="76" t="s">
        <v>8454</v>
      </c>
      <c r="B1187" s="597" t="s">
        <v>8456</v>
      </c>
      <c r="C1187" s="597"/>
      <c r="D1187" s="721"/>
      <c r="J1187" s="74"/>
    </row>
    <row r="1188" spans="1:10" ht="15.75" customHeight="1">
      <c r="A1188" s="76" t="s">
        <v>8454</v>
      </c>
      <c r="B1188" s="597" t="s">
        <v>8457</v>
      </c>
      <c r="C1188" s="597"/>
      <c r="D1188" s="721"/>
      <c r="J1188" s="74"/>
    </row>
    <row r="1189" spans="1:10" ht="15.75" customHeight="1">
      <c r="A1189" s="76" t="s">
        <v>8454</v>
      </c>
      <c r="B1189" s="597" t="s">
        <v>8458</v>
      </c>
      <c r="C1189" s="597"/>
      <c r="D1189" s="721"/>
      <c r="J1189" s="74"/>
    </row>
    <row r="1190" spans="1:10" ht="15.75" customHeight="1">
      <c r="A1190" s="76" t="s">
        <v>8454</v>
      </c>
      <c r="B1190" s="597" t="s">
        <v>8459</v>
      </c>
      <c r="C1190" s="597"/>
      <c r="D1190" s="721"/>
      <c r="J1190" s="74"/>
    </row>
    <row r="1191" spans="1:10" ht="15.75" customHeight="1">
      <c r="A1191" s="76" t="s">
        <v>8454</v>
      </c>
      <c r="B1191" s="597" t="s">
        <v>8460</v>
      </c>
      <c r="C1191" s="597"/>
      <c r="D1191" s="721"/>
      <c r="J1191" s="74"/>
    </row>
    <row r="1192" spans="1:10" ht="15.75" customHeight="1">
      <c r="A1192" s="76" t="s">
        <v>8454</v>
      </c>
      <c r="B1192" s="597" t="s">
        <v>8461</v>
      </c>
      <c r="C1192" s="597"/>
      <c r="D1192" s="721"/>
      <c r="J1192" s="74"/>
    </row>
    <row r="1193" spans="1:10" ht="15.75" customHeight="1">
      <c r="A1193" s="76" t="s">
        <v>8454</v>
      </c>
      <c r="B1193" s="597" t="s">
        <v>8462</v>
      </c>
      <c r="C1193" s="597"/>
      <c r="D1193" s="721"/>
      <c r="J1193" s="74"/>
    </row>
    <row r="1194" spans="1:10" ht="15.75" customHeight="1">
      <c r="A1194" s="76" t="s">
        <v>8454</v>
      </c>
      <c r="B1194" s="597" t="s">
        <v>8463</v>
      </c>
      <c r="C1194" s="597"/>
      <c r="D1194" s="721"/>
      <c r="J1194" s="74"/>
    </row>
    <row r="1195" spans="1:10" ht="15.75" customHeight="1">
      <c r="A1195" s="76" t="s">
        <v>8454</v>
      </c>
      <c r="B1195" s="597" t="s">
        <v>8464</v>
      </c>
      <c r="C1195" s="597"/>
      <c r="D1195" s="721"/>
      <c r="J1195" s="74"/>
    </row>
    <row r="1196" spans="1:10" ht="15.75" customHeight="1">
      <c r="A1196" s="77" t="s">
        <v>7820</v>
      </c>
      <c r="B1196" s="597" t="s">
        <v>8465</v>
      </c>
      <c r="C1196" s="597"/>
      <c r="D1196" s="721"/>
      <c r="J1196" s="74"/>
    </row>
    <row r="1197" spans="1:10" ht="15.75" customHeight="1">
      <c r="A1197" s="77" t="s">
        <v>7820</v>
      </c>
      <c r="B1197" s="597" t="s">
        <v>8466</v>
      </c>
      <c r="C1197" s="597"/>
      <c r="D1197" s="721"/>
      <c r="J1197" s="74"/>
    </row>
    <row r="1198" spans="1:10" ht="15.75" customHeight="1">
      <c r="A1198" s="77" t="s">
        <v>7820</v>
      </c>
      <c r="B1198" s="597" t="s">
        <v>8467</v>
      </c>
      <c r="C1198" s="597"/>
      <c r="D1198" s="721"/>
      <c r="J1198" s="74"/>
    </row>
    <row r="1199" spans="1:10" ht="15.75" customHeight="1">
      <c r="A1199" s="77" t="s">
        <v>7820</v>
      </c>
      <c r="B1199" s="597" t="s">
        <v>8468</v>
      </c>
      <c r="C1199" s="597"/>
      <c r="D1199" s="721"/>
      <c r="J1199" s="74"/>
    </row>
    <row r="1200" spans="1:10" ht="15.75" customHeight="1">
      <c r="A1200" s="77" t="s">
        <v>7820</v>
      </c>
      <c r="B1200" s="597" t="s">
        <v>8469</v>
      </c>
      <c r="C1200" s="597"/>
      <c r="D1200" s="721"/>
      <c r="J1200" s="74"/>
    </row>
    <row r="1201" spans="1:10" ht="15.75" customHeight="1">
      <c r="A1201" s="77" t="s">
        <v>7820</v>
      </c>
      <c r="B1201" s="597" t="s">
        <v>8470</v>
      </c>
      <c r="C1201" s="597"/>
      <c r="D1201" s="721"/>
      <c r="J1201" s="74"/>
    </row>
    <row r="1202" spans="1:10" ht="15.75" customHeight="1">
      <c r="A1202" s="77" t="s">
        <v>7820</v>
      </c>
      <c r="B1202" s="597" t="s">
        <v>8471</v>
      </c>
      <c r="C1202" s="597"/>
      <c r="D1202" s="721"/>
      <c r="J1202" s="74"/>
    </row>
    <row r="1203" spans="1:10" ht="15.75" customHeight="1">
      <c r="A1203" s="77" t="s">
        <v>7820</v>
      </c>
      <c r="B1203" s="597" t="s">
        <v>8472</v>
      </c>
      <c r="C1203" s="597"/>
      <c r="D1203" s="721"/>
      <c r="J1203" s="74"/>
    </row>
    <row r="1204" spans="1:10" ht="15.75" customHeight="1">
      <c r="A1204" s="77" t="s">
        <v>7820</v>
      </c>
      <c r="B1204" s="597" t="s">
        <v>8473</v>
      </c>
      <c r="C1204" s="597"/>
      <c r="D1204" s="721"/>
      <c r="J1204" s="74"/>
    </row>
    <row r="1205" spans="1:10" ht="15.75" customHeight="1">
      <c r="A1205" s="77" t="s">
        <v>7820</v>
      </c>
      <c r="B1205" s="597" t="s">
        <v>7823</v>
      </c>
      <c r="C1205" s="597"/>
      <c r="D1205" s="721"/>
      <c r="J1205" s="74"/>
    </row>
    <row r="1206" spans="1:10" ht="15.75" customHeight="1">
      <c r="A1206" s="78" t="s">
        <v>7824</v>
      </c>
      <c r="B1206" s="597" t="s">
        <v>8474</v>
      </c>
      <c r="C1206" s="597"/>
      <c r="D1206" s="721"/>
      <c r="J1206" s="74"/>
    </row>
    <row r="1207" spans="1:10" ht="15.75" customHeight="1">
      <c r="A1207" s="78" t="s">
        <v>7824</v>
      </c>
      <c r="B1207" s="597" t="s">
        <v>8475</v>
      </c>
      <c r="C1207" s="597"/>
      <c r="D1207" s="721"/>
      <c r="J1207" s="74"/>
    </row>
    <row r="1208" spans="1:10" ht="15.75" customHeight="1">
      <c r="A1208" s="78" t="s">
        <v>7824</v>
      </c>
      <c r="B1208" s="597" t="s">
        <v>8476</v>
      </c>
      <c r="C1208" s="597"/>
      <c r="D1208" s="721"/>
      <c r="J1208" s="74"/>
    </row>
    <row r="1209" spans="1:10" ht="15.75" customHeight="1">
      <c r="A1209" s="78" t="s">
        <v>7824</v>
      </c>
      <c r="B1209" s="597" t="s">
        <v>8477</v>
      </c>
      <c r="C1209" s="597"/>
      <c r="D1209" s="721"/>
      <c r="J1209" s="74"/>
    </row>
    <row r="1210" spans="1:10" ht="15.75" customHeight="1">
      <c r="A1210" s="78" t="s">
        <v>7824</v>
      </c>
      <c r="B1210" s="597" t="s">
        <v>8478</v>
      </c>
      <c r="C1210" s="597"/>
      <c r="D1210" s="721"/>
      <c r="J1210" s="74"/>
    </row>
    <row r="1211" spans="1:10" ht="15.75" customHeight="1">
      <c r="A1211" s="78" t="s">
        <v>7824</v>
      </c>
      <c r="B1211" s="597" t="s">
        <v>8479</v>
      </c>
      <c r="C1211" s="597"/>
      <c r="D1211" s="721"/>
      <c r="J1211" s="74"/>
    </row>
    <row r="1212" spans="1:10" ht="15.75" customHeight="1">
      <c r="A1212" s="78" t="s">
        <v>7824</v>
      </c>
      <c r="B1212" s="597" t="s">
        <v>8480</v>
      </c>
      <c r="C1212" s="597"/>
      <c r="D1212" s="721"/>
      <c r="J1212" s="74"/>
    </row>
    <row r="1213" spans="1:10" ht="15.75" customHeight="1">
      <c r="A1213" s="80" t="s">
        <v>7829</v>
      </c>
      <c r="B1213" s="597" t="s">
        <v>8481</v>
      </c>
      <c r="C1213" s="597"/>
      <c r="D1213" s="721"/>
      <c r="J1213" s="74"/>
    </row>
    <row r="1214" spans="1:10" ht="15.75" customHeight="1">
      <c r="A1214" s="80" t="s">
        <v>7829</v>
      </c>
      <c r="B1214" s="597" t="s">
        <v>8482</v>
      </c>
      <c r="C1214" s="597"/>
      <c r="D1214" s="721"/>
      <c r="J1214" s="74"/>
    </row>
    <row r="1215" spans="1:10" ht="15.75" customHeight="1">
      <c r="A1215" s="80" t="s">
        <v>7829</v>
      </c>
      <c r="B1215" s="597" t="s">
        <v>8483</v>
      </c>
      <c r="C1215" s="597"/>
      <c r="D1215" s="721"/>
      <c r="J1215" s="74"/>
    </row>
    <row r="1216" spans="1:10" ht="15.75" customHeight="1">
      <c r="A1216" s="80" t="s">
        <v>7829</v>
      </c>
      <c r="B1216" s="597" t="s">
        <v>8484</v>
      </c>
      <c r="C1216" s="597"/>
      <c r="D1216" s="721"/>
      <c r="J1216" s="74"/>
    </row>
    <row r="1217" spans="1:10" ht="15.75" customHeight="1">
      <c r="A1217" s="80" t="s">
        <v>7829</v>
      </c>
      <c r="B1217" s="597" t="s">
        <v>8485</v>
      </c>
      <c r="C1217" s="597"/>
      <c r="D1217" s="721"/>
      <c r="J1217" s="74"/>
    </row>
    <row r="1218" spans="1:10" ht="15.75" customHeight="1">
      <c r="A1218" s="80" t="s">
        <v>7829</v>
      </c>
      <c r="B1218" s="597" t="s">
        <v>8486</v>
      </c>
      <c r="C1218" s="597"/>
      <c r="D1218" s="721"/>
      <c r="J1218" s="74"/>
    </row>
    <row r="1219" spans="1:10" ht="15.75" customHeight="1">
      <c r="A1219" s="80" t="s">
        <v>7829</v>
      </c>
      <c r="B1219" s="597" t="s">
        <v>8487</v>
      </c>
      <c r="C1219" s="597"/>
      <c r="D1219" s="721"/>
      <c r="J1219" s="74"/>
    </row>
    <row r="1220" spans="1:10" ht="15.75" customHeight="1">
      <c r="A1220" s="80" t="s">
        <v>7829</v>
      </c>
      <c r="B1220" s="597" t="s">
        <v>8488</v>
      </c>
      <c r="C1220" s="597"/>
      <c r="D1220" s="721"/>
      <c r="J1220" s="74"/>
    </row>
    <row r="1221" spans="1:10" ht="15.75" customHeight="1">
      <c r="A1221" s="80" t="s">
        <v>7829</v>
      </c>
      <c r="B1221" s="597" t="s">
        <v>8489</v>
      </c>
      <c r="C1221" s="597"/>
      <c r="D1221" s="721"/>
      <c r="J1221" s="74"/>
    </row>
    <row r="1222" spans="1:10" ht="15.75" customHeight="1">
      <c r="A1222" s="80" t="s">
        <v>7829</v>
      </c>
      <c r="B1222" s="597" t="s">
        <v>8490</v>
      </c>
      <c r="C1222" s="597"/>
      <c r="D1222" s="721"/>
      <c r="J1222" s="74"/>
    </row>
    <row r="1223" spans="1:10" ht="15.75" customHeight="1">
      <c r="A1223" s="81" t="s">
        <v>7834</v>
      </c>
      <c r="B1223" s="597" t="s">
        <v>8491</v>
      </c>
      <c r="C1223" s="597"/>
      <c r="D1223" s="721"/>
      <c r="J1223" s="74"/>
    </row>
    <row r="1224" spans="1:10" ht="15.75" customHeight="1">
      <c r="A1224" s="81" t="s">
        <v>7834</v>
      </c>
      <c r="B1224" s="597" t="s">
        <v>8492</v>
      </c>
      <c r="C1224" s="597"/>
      <c r="D1224" s="721"/>
      <c r="J1224" s="74"/>
    </row>
    <row r="1225" spans="1:10" ht="15.75" customHeight="1">
      <c r="A1225" s="81" t="s">
        <v>7834</v>
      </c>
      <c r="B1225" s="597" t="s">
        <v>8493</v>
      </c>
      <c r="C1225" s="597"/>
      <c r="D1225" s="721"/>
      <c r="J1225" s="74"/>
    </row>
    <row r="1226" spans="1:10" ht="15.75" customHeight="1">
      <c r="A1226" s="81" t="s">
        <v>7834</v>
      </c>
      <c r="B1226" s="597" t="s">
        <v>8494</v>
      </c>
      <c r="C1226" s="597"/>
      <c r="D1226" s="721"/>
      <c r="J1226" s="74"/>
    </row>
    <row r="1227" spans="1:10" ht="15.75" customHeight="1">
      <c r="A1227" s="81" t="s">
        <v>7834</v>
      </c>
      <c r="B1227" s="597" t="s">
        <v>7823</v>
      </c>
      <c r="C1227" s="597"/>
      <c r="D1227" s="721"/>
      <c r="J1227" s="74"/>
    </row>
    <row r="1228" spans="1:10" ht="15.75" customHeight="1">
      <c r="A1228" s="82" t="s">
        <v>7837</v>
      </c>
      <c r="B1228" s="597" t="s">
        <v>8495</v>
      </c>
      <c r="C1228" s="597"/>
      <c r="D1228" s="721"/>
      <c r="J1228" s="74"/>
    </row>
    <row r="1229" spans="1:10" ht="15.75" customHeight="1">
      <c r="A1229" s="81"/>
      <c r="C1229" s="597"/>
      <c r="D1229" s="721"/>
      <c r="J1229" s="74"/>
    </row>
    <row r="1230" spans="1:10" ht="14.25">
      <c r="A1230" s="75" t="s">
        <v>8496</v>
      </c>
      <c r="B1230" s="597" t="s">
        <v>7816</v>
      </c>
      <c r="C1230" s="597"/>
      <c r="D1230" s="721"/>
      <c r="J1230" s="74"/>
    </row>
    <row r="1231" spans="1:10" ht="15.75" customHeight="1">
      <c r="A1231" s="76" t="s">
        <v>8454</v>
      </c>
      <c r="B1231" s="597" t="s">
        <v>8497</v>
      </c>
      <c r="C1231" s="597"/>
      <c r="D1231" s="721"/>
      <c r="J1231" s="74"/>
    </row>
    <row r="1232" spans="1:10" ht="15.75" customHeight="1">
      <c r="A1232" s="77" t="s">
        <v>7820</v>
      </c>
      <c r="B1232" s="597" t="s">
        <v>8498</v>
      </c>
      <c r="C1232" s="597"/>
      <c r="D1232" s="721"/>
      <c r="J1232" s="74"/>
    </row>
    <row r="1233" spans="1:10" ht="15.75" customHeight="1">
      <c r="A1233" s="77" t="s">
        <v>7820</v>
      </c>
      <c r="B1233" s="597" t="s">
        <v>8499</v>
      </c>
      <c r="C1233" s="597"/>
      <c r="D1233" s="721"/>
      <c r="J1233" s="74"/>
    </row>
    <row r="1234" spans="1:10" ht="15.75" customHeight="1">
      <c r="A1234" s="77" t="s">
        <v>7820</v>
      </c>
      <c r="B1234" s="597" t="s">
        <v>8500</v>
      </c>
      <c r="C1234" s="597"/>
      <c r="D1234" s="721"/>
      <c r="J1234" s="74"/>
    </row>
    <row r="1235" spans="1:10" ht="15.75" customHeight="1">
      <c r="A1235" s="77" t="s">
        <v>7820</v>
      </c>
      <c r="B1235" s="597" t="s">
        <v>8501</v>
      </c>
      <c r="C1235" s="597"/>
      <c r="D1235" s="721"/>
      <c r="J1235" s="74"/>
    </row>
    <row r="1236" spans="1:10" ht="15.75" customHeight="1">
      <c r="A1236" s="77" t="s">
        <v>7820</v>
      </c>
      <c r="B1236" s="597" t="s">
        <v>8502</v>
      </c>
      <c r="C1236" s="597"/>
      <c r="D1236" s="721"/>
      <c r="J1236" s="74"/>
    </row>
    <row r="1237" spans="1:10" ht="15.75" customHeight="1">
      <c r="A1237" s="77" t="s">
        <v>7820</v>
      </c>
      <c r="B1237" s="597" t="s">
        <v>8503</v>
      </c>
      <c r="C1237" s="597"/>
      <c r="D1237" s="721"/>
      <c r="J1237" s="74"/>
    </row>
    <row r="1238" spans="1:10" ht="15.75" customHeight="1">
      <c r="A1238" s="77" t="s">
        <v>7820</v>
      </c>
      <c r="B1238" s="597" t="s">
        <v>8504</v>
      </c>
      <c r="C1238" s="597"/>
      <c r="D1238" s="721"/>
      <c r="J1238" s="74"/>
    </row>
    <row r="1239" spans="1:10" ht="15.75" customHeight="1">
      <c r="A1239" s="77" t="s">
        <v>7820</v>
      </c>
      <c r="B1239" s="597" t="s">
        <v>8505</v>
      </c>
      <c r="C1239" s="597"/>
      <c r="D1239" s="721"/>
      <c r="J1239" s="74"/>
    </row>
    <row r="1240" spans="1:10" ht="15.75" customHeight="1">
      <c r="A1240" s="77" t="s">
        <v>7820</v>
      </c>
      <c r="B1240" s="597" t="s">
        <v>8506</v>
      </c>
      <c r="C1240" s="597"/>
      <c r="D1240" s="721"/>
      <c r="J1240" s="74"/>
    </row>
    <row r="1241" spans="1:10" ht="15.75" customHeight="1">
      <c r="A1241" s="77" t="s">
        <v>7820</v>
      </c>
      <c r="B1241" s="597" t="s">
        <v>8507</v>
      </c>
      <c r="C1241" s="597"/>
      <c r="D1241" s="721"/>
      <c r="J1241" s="74"/>
    </row>
    <row r="1242" spans="1:10" ht="15.75" customHeight="1">
      <c r="A1242" s="78" t="s">
        <v>7824</v>
      </c>
      <c r="B1242" s="597" t="s">
        <v>8508</v>
      </c>
      <c r="C1242" s="597"/>
      <c r="D1242" s="721"/>
      <c r="J1242" s="74"/>
    </row>
    <row r="1243" spans="1:10" ht="15.75" customHeight="1">
      <c r="A1243" s="78" t="s">
        <v>7824</v>
      </c>
      <c r="B1243" s="597" t="s">
        <v>8509</v>
      </c>
      <c r="C1243" s="597"/>
      <c r="D1243" s="721"/>
      <c r="J1243" s="74"/>
    </row>
    <row r="1244" spans="1:10" ht="15.75" customHeight="1">
      <c r="A1244" s="78" t="s">
        <v>7824</v>
      </c>
      <c r="B1244" s="597" t="s">
        <v>8510</v>
      </c>
      <c r="C1244" s="597"/>
      <c r="D1244" s="721"/>
      <c r="J1244" s="74"/>
    </row>
    <row r="1245" spans="1:10" ht="15.75" customHeight="1">
      <c r="A1245" s="78" t="s">
        <v>7824</v>
      </c>
      <c r="B1245" s="597" t="s">
        <v>8511</v>
      </c>
      <c r="C1245" s="597"/>
      <c r="D1245" s="721"/>
      <c r="J1245" s="74"/>
    </row>
    <row r="1246" spans="1:10" ht="15.75" customHeight="1">
      <c r="A1246" s="78" t="s">
        <v>7824</v>
      </c>
      <c r="B1246" s="597" t="s">
        <v>8512</v>
      </c>
      <c r="C1246" s="597"/>
      <c r="D1246" s="721"/>
      <c r="J1246" s="74"/>
    </row>
    <row r="1247" spans="1:10" ht="15.75" customHeight="1">
      <c r="A1247" s="78" t="s">
        <v>7824</v>
      </c>
      <c r="B1247" s="597" t="s">
        <v>8513</v>
      </c>
      <c r="C1247" s="597"/>
      <c r="D1247" s="721"/>
      <c r="J1247" s="74"/>
    </row>
    <row r="1248" spans="1:10" ht="15.75" customHeight="1">
      <c r="A1248" s="80" t="s">
        <v>7829</v>
      </c>
      <c r="B1248" s="597" t="s">
        <v>8514</v>
      </c>
      <c r="C1248" s="597"/>
      <c r="D1248" s="721"/>
      <c r="J1248" s="74"/>
    </row>
    <row r="1249" spans="1:10" ht="15.75" customHeight="1">
      <c r="A1249" s="80" t="s">
        <v>7829</v>
      </c>
      <c r="B1249" s="597" t="s">
        <v>8515</v>
      </c>
      <c r="C1249" s="597"/>
      <c r="D1249" s="721"/>
      <c r="J1249" s="74"/>
    </row>
    <row r="1250" spans="1:10" ht="15.75" customHeight="1">
      <c r="A1250" s="80" t="s">
        <v>7829</v>
      </c>
      <c r="B1250" s="597" t="s">
        <v>8516</v>
      </c>
      <c r="C1250" s="597"/>
      <c r="D1250" s="721"/>
      <c r="J1250" s="74"/>
    </row>
    <row r="1251" spans="1:10" ht="15.75" customHeight="1">
      <c r="A1251" s="80" t="s">
        <v>7829</v>
      </c>
      <c r="B1251" s="59" t="s">
        <v>7823</v>
      </c>
      <c r="C1251" s="597"/>
      <c r="D1251" s="721"/>
      <c r="J1251" s="74"/>
    </row>
    <row r="1252" spans="1:10" ht="15.75" customHeight="1">
      <c r="A1252" s="80" t="s">
        <v>7829</v>
      </c>
      <c r="B1252" s="597" t="s">
        <v>8517</v>
      </c>
      <c r="C1252" s="597"/>
      <c r="D1252" s="721"/>
      <c r="J1252" s="74"/>
    </row>
    <row r="1253" spans="1:10" ht="15.75" customHeight="1">
      <c r="A1253" s="80" t="s">
        <v>7829</v>
      </c>
      <c r="B1253" s="597" t="s">
        <v>8518</v>
      </c>
      <c r="C1253" s="597"/>
      <c r="D1253" s="721"/>
      <c r="J1253" s="74"/>
    </row>
    <row r="1254" spans="1:10" ht="15.75" customHeight="1">
      <c r="A1254" s="80" t="s">
        <v>7829</v>
      </c>
      <c r="B1254" s="597" t="s">
        <v>8519</v>
      </c>
      <c r="C1254" s="597"/>
      <c r="D1254" s="721"/>
      <c r="J1254" s="74"/>
    </row>
    <row r="1255" spans="1:10" ht="15.75" customHeight="1">
      <c r="A1255" s="80" t="s">
        <v>7829</v>
      </c>
      <c r="B1255" s="597" t="s">
        <v>8520</v>
      </c>
      <c r="C1255" s="597"/>
      <c r="D1255" s="721"/>
      <c r="J1255" s="74"/>
    </row>
    <row r="1256" spans="1:10" ht="15.75" customHeight="1">
      <c r="A1256" s="80" t="s">
        <v>7829</v>
      </c>
      <c r="B1256" s="597" t="s">
        <v>8521</v>
      </c>
      <c r="C1256" s="597"/>
      <c r="D1256" s="721"/>
      <c r="J1256" s="74"/>
    </row>
    <row r="1257" spans="1:10" ht="15.75" customHeight="1">
      <c r="A1257" s="80" t="s">
        <v>7829</v>
      </c>
      <c r="B1257" s="597" t="s">
        <v>7823</v>
      </c>
      <c r="C1257" s="597"/>
      <c r="D1257" s="721"/>
      <c r="J1257" s="74"/>
    </row>
    <row r="1258" spans="1:10" ht="15.75" customHeight="1">
      <c r="A1258" s="81" t="s">
        <v>7834</v>
      </c>
      <c r="B1258" s="597" t="s">
        <v>7823</v>
      </c>
      <c r="C1258" s="597"/>
      <c r="D1258" s="721"/>
      <c r="J1258" s="74"/>
    </row>
    <row r="1259" spans="1:10" ht="15.75" customHeight="1">
      <c r="A1259" s="81" t="s">
        <v>7834</v>
      </c>
      <c r="B1259" s="597" t="s">
        <v>8522</v>
      </c>
      <c r="C1259" s="597"/>
      <c r="D1259" s="721"/>
      <c r="J1259" s="74"/>
    </row>
    <row r="1260" spans="1:10" ht="15.75" customHeight="1">
      <c r="A1260" s="81" t="s">
        <v>7834</v>
      </c>
      <c r="B1260" s="597" t="s">
        <v>8523</v>
      </c>
      <c r="C1260" s="597"/>
      <c r="D1260" s="721"/>
      <c r="J1260" s="74"/>
    </row>
    <row r="1261" spans="1:10" ht="15.75" customHeight="1">
      <c r="A1261" s="81" t="s">
        <v>7834</v>
      </c>
      <c r="B1261" s="597" t="s">
        <v>7823</v>
      </c>
      <c r="C1261" s="597"/>
      <c r="D1261" s="721"/>
      <c r="J1261" s="74"/>
    </row>
    <row r="1262" spans="1:10" ht="15.75" customHeight="1">
      <c r="A1262" s="81" t="s">
        <v>7834</v>
      </c>
      <c r="B1262" s="597" t="s">
        <v>8524</v>
      </c>
      <c r="C1262" s="597"/>
      <c r="D1262" s="721"/>
      <c r="J1262" s="74"/>
    </row>
    <row r="1263" spans="1:10" ht="15.75" customHeight="1">
      <c r="A1263" s="81"/>
      <c r="C1263" s="597"/>
      <c r="D1263" s="721"/>
      <c r="J1263" s="74"/>
    </row>
    <row r="1264" spans="1:10" ht="15.75" customHeight="1">
      <c r="A1264" s="72" t="s">
        <v>8525</v>
      </c>
      <c r="C1264" s="597"/>
      <c r="D1264" s="721"/>
      <c r="J1264" s="74"/>
    </row>
    <row r="1265" spans="1:10" ht="15.75" customHeight="1">
      <c r="A1265" s="3"/>
      <c r="B1265" s="3"/>
      <c r="C1265" s="597"/>
      <c r="D1265" s="721"/>
      <c r="J1265" s="74"/>
    </row>
    <row r="1266" spans="1:10" ht="15.75" customHeight="1">
      <c r="A1266" s="75" t="s">
        <v>8526</v>
      </c>
      <c r="B1266" s="597" t="s">
        <v>8527</v>
      </c>
      <c r="C1266" s="597"/>
      <c r="D1266" s="721"/>
      <c r="J1266" s="74"/>
    </row>
    <row r="1267" spans="1:10" ht="14.25">
      <c r="A1267" s="3"/>
      <c r="B1267" s="3"/>
      <c r="C1267" s="597"/>
      <c r="D1267" s="721"/>
      <c r="J1267" s="74"/>
    </row>
    <row r="1268" spans="1:10" ht="15.75" customHeight="1">
      <c r="A1268" s="80" t="s">
        <v>7829</v>
      </c>
      <c r="B1268" s="597" t="s">
        <v>8528</v>
      </c>
      <c r="C1268" s="597"/>
      <c r="D1268" s="721"/>
      <c r="J1268" s="74"/>
    </row>
    <row r="1269" spans="1:10" ht="15.75" customHeight="1">
      <c r="A1269" s="80" t="s">
        <v>7829</v>
      </c>
      <c r="B1269" s="597" t="s">
        <v>8529</v>
      </c>
      <c r="C1269" s="597"/>
      <c r="D1269" s="721"/>
      <c r="J1269" s="74"/>
    </row>
    <row r="1270" spans="1:10" ht="15.75" customHeight="1">
      <c r="A1270" s="80" t="s">
        <v>7829</v>
      </c>
      <c r="B1270" s="597" t="s">
        <v>8530</v>
      </c>
      <c r="C1270" s="597"/>
      <c r="D1270" s="721"/>
      <c r="J1270" s="74"/>
    </row>
    <row r="1271" spans="1:10" ht="15.75" customHeight="1">
      <c r="A1271" s="80" t="s">
        <v>7829</v>
      </c>
      <c r="B1271" s="597" t="s">
        <v>8531</v>
      </c>
      <c r="C1271" s="597"/>
      <c r="D1271" s="721"/>
      <c r="J1271" s="74"/>
    </row>
    <row r="1272" spans="1:10" ht="15.75" customHeight="1">
      <c r="A1272" s="80" t="s">
        <v>7829</v>
      </c>
      <c r="B1272" s="597" t="s">
        <v>8532</v>
      </c>
      <c r="C1272" s="597"/>
      <c r="D1272" s="721"/>
      <c r="J1272" s="74"/>
    </row>
    <row r="1273" spans="1:10" ht="15.75" customHeight="1">
      <c r="A1273" s="80" t="s">
        <v>7829</v>
      </c>
      <c r="B1273" s="597" t="s">
        <v>8533</v>
      </c>
      <c r="C1273" s="597"/>
      <c r="D1273" s="721"/>
      <c r="J1273" s="74"/>
    </row>
    <row r="1274" spans="1:10" ht="15.75" customHeight="1">
      <c r="A1274" s="80" t="s">
        <v>7829</v>
      </c>
      <c r="B1274" s="597" t="s">
        <v>8534</v>
      </c>
      <c r="C1274" s="597"/>
      <c r="D1274" s="721"/>
      <c r="J1274" s="74"/>
    </row>
    <row r="1275" spans="1:10" ht="15.75" customHeight="1">
      <c r="A1275" s="80" t="s">
        <v>7829</v>
      </c>
      <c r="B1275" s="597" t="s">
        <v>8535</v>
      </c>
      <c r="C1275" s="597"/>
      <c r="D1275" s="721"/>
      <c r="J1275" s="74"/>
    </row>
    <row r="1276" spans="1:10" ht="15.75" customHeight="1">
      <c r="A1276" s="80" t="s">
        <v>7829</v>
      </c>
      <c r="B1276" s="597" t="s">
        <v>8536</v>
      </c>
      <c r="C1276" s="597"/>
      <c r="D1276" s="721"/>
      <c r="J1276" s="74"/>
    </row>
    <row r="1277" spans="1:10" ht="15.75" customHeight="1">
      <c r="A1277" s="80" t="s">
        <v>7829</v>
      </c>
      <c r="B1277" s="597" t="s">
        <v>8537</v>
      </c>
      <c r="C1277" s="597"/>
      <c r="D1277" s="721"/>
      <c r="J1277" s="74"/>
    </row>
    <row r="1278" spans="1:10" ht="15.75" customHeight="1">
      <c r="A1278" s="80" t="s">
        <v>7829</v>
      </c>
      <c r="B1278" s="597" t="s">
        <v>8538</v>
      </c>
      <c r="C1278" s="597"/>
      <c r="D1278" s="721"/>
      <c r="J1278" s="74"/>
    </row>
    <row r="1279" spans="1:10" ht="15.75" customHeight="1">
      <c r="A1279" s="80" t="s">
        <v>7829</v>
      </c>
      <c r="B1279" s="597" t="s">
        <v>8539</v>
      </c>
      <c r="C1279" s="597"/>
      <c r="D1279" s="721"/>
      <c r="J1279" s="74"/>
    </row>
    <row r="1280" spans="1:10" ht="29.25" customHeight="1">
      <c r="A1280" s="80" t="s">
        <v>7829</v>
      </c>
      <c r="B1280" s="597" t="s">
        <v>8540</v>
      </c>
      <c r="C1280" s="597"/>
      <c r="D1280" s="721"/>
      <c r="J1280" s="74"/>
    </row>
    <row r="1281" spans="1:10" ht="27" customHeight="1">
      <c r="A1281" s="80" t="s">
        <v>7829</v>
      </c>
      <c r="B1281" s="675" t="s">
        <v>8541</v>
      </c>
      <c r="C1281" s="597"/>
      <c r="D1281" s="721"/>
      <c r="J1281" s="74"/>
    </row>
    <row r="1282" spans="1:10" ht="29.25" customHeight="1">
      <c r="A1282" s="80" t="s">
        <v>7829</v>
      </c>
      <c r="B1282" s="675" t="s">
        <v>8542</v>
      </c>
      <c r="C1282" s="597"/>
      <c r="D1282" s="721"/>
      <c r="J1282" s="74"/>
    </row>
    <row r="1283" spans="1:10" ht="33.75" customHeight="1">
      <c r="A1283" s="80" t="s">
        <v>7829</v>
      </c>
      <c r="B1283" s="675" t="s">
        <v>8543</v>
      </c>
      <c r="C1283" s="597"/>
      <c r="D1283" s="721"/>
      <c r="J1283" s="74"/>
    </row>
    <row r="1284" spans="1:10" ht="43.5" customHeight="1">
      <c r="A1284" s="80" t="s">
        <v>7829</v>
      </c>
      <c r="B1284" s="675" t="s">
        <v>8544</v>
      </c>
      <c r="C1284" s="597"/>
      <c r="D1284" s="721"/>
      <c r="J1284" s="74"/>
    </row>
    <row r="1285" spans="1:10" ht="32.25" customHeight="1">
      <c r="A1285" s="80" t="s">
        <v>7829</v>
      </c>
      <c r="B1285" s="675" t="s">
        <v>8545</v>
      </c>
      <c r="C1285" s="597"/>
      <c r="D1285" s="721"/>
      <c r="J1285" s="74"/>
    </row>
    <row r="1286" spans="1:10" ht="36" customHeight="1">
      <c r="A1286" s="80" t="s">
        <v>7829</v>
      </c>
      <c r="B1286" s="675" t="s">
        <v>8546</v>
      </c>
      <c r="C1286" s="597"/>
      <c r="D1286" s="721"/>
      <c r="J1286" s="74"/>
    </row>
    <row r="1287" spans="1:10" ht="27.75" customHeight="1">
      <c r="A1287" s="80" t="s">
        <v>7829</v>
      </c>
      <c r="B1287" s="675" t="s">
        <v>8547</v>
      </c>
      <c r="C1287" s="597"/>
      <c r="D1287" s="721"/>
      <c r="J1287" s="74"/>
    </row>
    <row r="1288" spans="1:10" ht="26.25" customHeight="1">
      <c r="A1288" s="80" t="s">
        <v>7829</v>
      </c>
      <c r="B1288" s="675" t="s">
        <v>8548</v>
      </c>
      <c r="C1288" s="597"/>
      <c r="D1288" s="721"/>
      <c r="J1288" s="74"/>
    </row>
    <row r="1289" spans="1:10" ht="25.5" customHeight="1">
      <c r="A1289" s="80" t="s">
        <v>7829</v>
      </c>
      <c r="B1289" s="675" t="s">
        <v>8549</v>
      </c>
      <c r="C1289" s="597"/>
      <c r="D1289" s="721"/>
      <c r="J1289" s="74"/>
    </row>
    <row r="1290" spans="1:10" ht="15.75" customHeight="1">
      <c r="A1290" s="80" t="s">
        <v>7829</v>
      </c>
      <c r="B1290" s="597" t="s">
        <v>8550</v>
      </c>
      <c r="C1290" s="597"/>
      <c r="D1290" s="721"/>
      <c r="J1290" s="74"/>
    </row>
    <row r="1291" spans="1:10" ht="15.75" customHeight="1">
      <c r="A1291" s="80" t="s">
        <v>7829</v>
      </c>
      <c r="B1291" s="597" t="s">
        <v>8551</v>
      </c>
      <c r="C1291" s="597"/>
      <c r="D1291" s="721"/>
      <c r="J1291" s="74"/>
    </row>
    <row r="1292" spans="1:10" ht="15.75" customHeight="1">
      <c r="A1292" s="80" t="s">
        <v>7829</v>
      </c>
      <c r="B1292" s="597" t="s">
        <v>8552</v>
      </c>
      <c r="C1292" s="597"/>
      <c r="D1292" s="721"/>
      <c r="J1292" s="74"/>
    </row>
    <row r="1293" spans="1:10" ht="15.75" customHeight="1">
      <c r="A1293" s="80" t="s">
        <v>7829</v>
      </c>
      <c r="B1293" s="597" t="s">
        <v>8553</v>
      </c>
      <c r="C1293" s="597"/>
      <c r="D1293" s="721"/>
      <c r="J1293" s="74"/>
    </row>
    <row r="1294" spans="1:10" ht="15.75" customHeight="1">
      <c r="A1294" s="80" t="s">
        <v>7829</v>
      </c>
      <c r="B1294" s="597" t="s">
        <v>8554</v>
      </c>
      <c r="C1294" s="597"/>
      <c r="D1294" s="721"/>
      <c r="J1294" s="74"/>
    </row>
    <row r="1295" spans="1:10" ht="15.75" customHeight="1">
      <c r="A1295" s="80" t="s">
        <v>7829</v>
      </c>
      <c r="B1295" s="597" t="s">
        <v>8555</v>
      </c>
      <c r="C1295" s="597"/>
      <c r="D1295" s="721"/>
      <c r="J1295" s="74"/>
    </row>
    <row r="1296" spans="1:10" ht="15.75" customHeight="1">
      <c r="A1296" s="80" t="s">
        <v>7829</v>
      </c>
      <c r="B1296" s="597" t="s">
        <v>8556</v>
      </c>
      <c r="C1296" s="597"/>
      <c r="D1296" s="721"/>
      <c r="J1296" s="74"/>
    </row>
    <row r="1297" spans="1:10" ht="15.75" customHeight="1">
      <c r="A1297" s="80" t="s">
        <v>7829</v>
      </c>
      <c r="B1297" s="597" t="s">
        <v>8557</v>
      </c>
      <c r="C1297" s="597"/>
      <c r="D1297" s="721"/>
      <c r="J1297" s="74"/>
    </row>
    <row r="1298" spans="1:10" ht="30" customHeight="1">
      <c r="A1298" s="80" t="s">
        <v>7829</v>
      </c>
      <c r="B1298" s="675" t="s">
        <v>8558</v>
      </c>
      <c r="C1298" s="597"/>
      <c r="D1298" s="721"/>
      <c r="J1298" s="74"/>
    </row>
    <row r="1299" spans="1:10" ht="15.75" customHeight="1">
      <c r="A1299" s="80" t="s">
        <v>7829</v>
      </c>
      <c r="B1299" s="597" t="s">
        <v>8559</v>
      </c>
      <c r="C1299" s="597"/>
      <c r="D1299" s="721"/>
      <c r="J1299" s="74"/>
    </row>
    <row r="1300" spans="1:10" ht="15.75" customHeight="1">
      <c r="A1300" s="80" t="s">
        <v>7829</v>
      </c>
      <c r="B1300" s="597" t="s">
        <v>8560</v>
      </c>
      <c r="C1300" s="597"/>
      <c r="D1300" s="721"/>
      <c r="J1300" s="74"/>
    </row>
    <row r="1301" spans="1:10" ht="15.75" customHeight="1">
      <c r="A1301" s="80" t="s">
        <v>7829</v>
      </c>
      <c r="B1301" s="597" t="s">
        <v>7823</v>
      </c>
      <c r="C1301" s="597"/>
      <c r="D1301" s="721"/>
      <c r="J1301" s="74"/>
    </row>
    <row r="1302" spans="1:10" ht="15.75" customHeight="1">
      <c r="A1302" s="80" t="s">
        <v>7829</v>
      </c>
      <c r="B1302" s="597" t="s">
        <v>7823</v>
      </c>
      <c r="C1302" s="597"/>
      <c r="D1302" s="721"/>
      <c r="J1302" s="74"/>
    </row>
    <row r="1303" spans="1:10" ht="15.75" customHeight="1">
      <c r="A1303" s="80" t="s">
        <v>7829</v>
      </c>
      <c r="B1303" s="597" t="s">
        <v>7823</v>
      </c>
      <c r="C1303" s="597"/>
      <c r="D1303" s="721"/>
      <c r="J1303" s="74"/>
    </row>
    <row r="1304" spans="1:10" ht="15.75" customHeight="1">
      <c r="A1304" s="80" t="s">
        <v>7829</v>
      </c>
      <c r="B1304" s="597" t="s">
        <v>7823</v>
      </c>
      <c r="C1304" s="597"/>
      <c r="D1304" s="721"/>
      <c r="J1304" s="74"/>
    </row>
    <row r="1305" spans="1:10" ht="15.75" customHeight="1">
      <c r="A1305" s="80" t="s">
        <v>7829</v>
      </c>
      <c r="B1305" s="597" t="s">
        <v>7823</v>
      </c>
      <c r="C1305" s="597"/>
      <c r="D1305" s="721"/>
      <c r="J1305" s="74"/>
    </row>
    <row r="1306" spans="1:10" ht="15.75" customHeight="1">
      <c r="A1306" s="80" t="s">
        <v>7829</v>
      </c>
      <c r="B1306" s="597" t="s">
        <v>7823</v>
      </c>
      <c r="C1306" s="597"/>
      <c r="D1306" s="721"/>
      <c r="J1306" s="74"/>
    </row>
    <row r="1307" spans="1:10" ht="15.75" customHeight="1">
      <c r="A1307" s="80" t="s">
        <v>7829</v>
      </c>
      <c r="B1307" s="597" t="s">
        <v>7823</v>
      </c>
      <c r="C1307" s="597"/>
      <c r="D1307" s="721"/>
      <c r="J1307" s="74"/>
    </row>
    <row r="1308" spans="1:10" ht="28.5">
      <c r="A1308" s="81" t="s">
        <v>7834</v>
      </c>
      <c r="B1308" s="675" t="s">
        <v>8561</v>
      </c>
      <c r="C1308" s="597"/>
      <c r="D1308" s="721"/>
      <c r="J1308" s="74"/>
    </row>
    <row r="1309" spans="1:10" ht="15.75" customHeight="1">
      <c r="A1309" s="81" t="s">
        <v>7834</v>
      </c>
      <c r="B1309" s="597" t="s">
        <v>8562</v>
      </c>
      <c r="C1309" s="597"/>
      <c r="D1309" s="721"/>
      <c r="J1309" s="74"/>
    </row>
    <row r="1310" spans="1:10" ht="15.75" customHeight="1">
      <c r="A1310" s="81" t="s">
        <v>7834</v>
      </c>
      <c r="B1310" s="597" t="s">
        <v>8563</v>
      </c>
      <c r="C1310" s="597"/>
      <c r="D1310" s="721"/>
      <c r="J1310" s="74"/>
    </row>
    <row r="1311" spans="1:10" ht="15.75" customHeight="1">
      <c r="A1311" s="81" t="s">
        <v>7834</v>
      </c>
      <c r="B1311" s="597" t="s">
        <v>8564</v>
      </c>
      <c r="C1311" s="597"/>
      <c r="D1311" s="721"/>
      <c r="J1311" s="74"/>
    </row>
    <row r="1312" spans="1:10" ht="15.75" customHeight="1">
      <c r="A1312" s="81" t="s">
        <v>7834</v>
      </c>
      <c r="B1312" s="597" t="s">
        <v>8565</v>
      </c>
      <c r="C1312" s="597"/>
      <c r="D1312" s="721"/>
      <c r="J1312" s="74"/>
    </row>
    <row r="1313" spans="1:10" ht="15.75" customHeight="1">
      <c r="A1313" s="81" t="s">
        <v>7834</v>
      </c>
      <c r="B1313" s="597" t="s">
        <v>7823</v>
      </c>
      <c r="C1313" s="597"/>
      <c r="D1313" s="721"/>
      <c r="J1313" s="74"/>
    </row>
    <row r="1314" spans="1:10" ht="15.75" customHeight="1">
      <c r="A1314" s="81" t="s">
        <v>7834</v>
      </c>
      <c r="B1314" s="597" t="s">
        <v>7823</v>
      </c>
      <c r="C1314" s="597"/>
      <c r="D1314" s="721"/>
      <c r="J1314" s="74"/>
    </row>
    <row r="1315" spans="1:10" ht="15.75" customHeight="1">
      <c r="A1315" s="81" t="s">
        <v>7834</v>
      </c>
      <c r="B1315" s="597" t="s">
        <v>7823</v>
      </c>
      <c r="C1315" s="597"/>
      <c r="D1315" s="721"/>
      <c r="J1315" s="74"/>
    </row>
    <row r="1316" spans="1:10" ht="15.75" customHeight="1">
      <c r="A1316" s="82" t="s">
        <v>7837</v>
      </c>
      <c r="B1316" s="597" t="s">
        <v>8566</v>
      </c>
      <c r="C1316" s="597"/>
      <c r="D1316" s="721"/>
      <c r="J1316" s="74"/>
    </row>
    <row r="1317" spans="1:10" ht="15.75" customHeight="1">
      <c r="A1317" s="82" t="s">
        <v>7837</v>
      </c>
      <c r="B1317" s="597" t="s">
        <v>8567</v>
      </c>
      <c r="C1317" s="597"/>
      <c r="D1317" s="721"/>
      <c r="J1317" s="74"/>
    </row>
    <row r="1318" spans="1:10" ht="15.75" customHeight="1">
      <c r="A1318" s="82" t="s">
        <v>7837</v>
      </c>
      <c r="B1318" s="597" t="s">
        <v>8568</v>
      </c>
      <c r="C1318" s="597"/>
      <c r="D1318" s="721"/>
      <c r="J1318" s="74"/>
    </row>
    <row r="1319" spans="1:10" ht="15.75" customHeight="1">
      <c r="A1319" s="82" t="s">
        <v>7837</v>
      </c>
      <c r="B1319" s="597" t="s">
        <v>8569</v>
      </c>
      <c r="C1319" s="597"/>
      <c r="D1319" s="721"/>
      <c r="J1319" s="74"/>
    </row>
    <row r="1320" spans="1:10" ht="15.75" customHeight="1">
      <c r="A1320" s="82" t="s">
        <v>7837</v>
      </c>
      <c r="B1320" s="597" t="s">
        <v>8570</v>
      </c>
      <c r="C1320" s="597"/>
      <c r="D1320" s="721"/>
      <c r="J1320" s="74"/>
    </row>
    <row r="1321" spans="1:10" ht="15.75" customHeight="1">
      <c r="A1321" s="82" t="s">
        <v>7837</v>
      </c>
      <c r="B1321" s="597" t="s">
        <v>8571</v>
      </c>
      <c r="C1321" s="597"/>
      <c r="D1321" s="721"/>
      <c r="J1321" s="74"/>
    </row>
    <row r="1322" spans="1:10" ht="15.75" customHeight="1">
      <c r="A1322" s="82" t="s">
        <v>7837</v>
      </c>
      <c r="B1322" s="597" t="s">
        <v>8572</v>
      </c>
      <c r="C1322" s="597"/>
      <c r="D1322" s="721"/>
      <c r="J1322" s="74"/>
    </row>
    <row r="1323" spans="1:10" ht="15.75" customHeight="1">
      <c r="A1323" s="82" t="s">
        <v>7837</v>
      </c>
      <c r="B1323" s="597" t="s">
        <v>8573</v>
      </c>
      <c r="C1323" s="597"/>
      <c r="D1323" s="721"/>
      <c r="J1323" s="74"/>
    </row>
    <row r="1324" spans="1:10" ht="15.75" customHeight="1">
      <c r="A1324" s="83" t="s">
        <v>8574</v>
      </c>
      <c r="B1324" s="597" t="s">
        <v>8575</v>
      </c>
      <c r="C1324" s="597"/>
      <c r="D1324" s="721"/>
      <c r="J1324" s="74"/>
    </row>
    <row r="1325" spans="1:10" ht="15.75" customHeight="1">
      <c r="A1325" s="83" t="s">
        <v>8574</v>
      </c>
      <c r="B1325" s="597" t="s">
        <v>8576</v>
      </c>
      <c r="C1325" s="597"/>
      <c r="D1325" s="721"/>
      <c r="J1325" s="74"/>
    </row>
    <row r="1326" spans="1:10" ht="15.75" customHeight="1">
      <c r="A1326" s="83" t="s">
        <v>8574</v>
      </c>
      <c r="B1326" s="597" t="s">
        <v>8577</v>
      </c>
      <c r="C1326" s="597"/>
      <c r="D1326" s="721"/>
      <c r="J1326" s="74"/>
    </row>
    <row r="1327" spans="1:10" ht="15.75" customHeight="1">
      <c r="A1327" s="83" t="s">
        <v>8574</v>
      </c>
      <c r="B1327" s="597" t="s">
        <v>8578</v>
      </c>
      <c r="C1327" s="597"/>
      <c r="D1327" s="721"/>
      <c r="J1327" s="74"/>
    </row>
    <row r="1328" spans="1:10" ht="15.75" customHeight="1">
      <c r="A1328" s="83" t="s">
        <v>8574</v>
      </c>
      <c r="B1328" s="597" t="s">
        <v>8579</v>
      </c>
      <c r="C1328" s="597"/>
      <c r="D1328" s="721"/>
      <c r="J1328" s="74"/>
    </row>
    <row r="1329" spans="1:10" ht="15.75" customHeight="1">
      <c r="A1329" s="83" t="s">
        <v>8574</v>
      </c>
      <c r="B1329" s="597" t="s">
        <v>8580</v>
      </c>
      <c r="C1329" s="597"/>
      <c r="D1329" s="721"/>
      <c r="J1329" s="74"/>
    </row>
    <row r="1330" spans="1:10" ht="15.75" customHeight="1">
      <c r="A1330" s="83" t="s">
        <v>8574</v>
      </c>
      <c r="B1330" s="597" t="s">
        <v>8581</v>
      </c>
      <c r="C1330" s="597"/>
      <c r="D1330" s="721"/>
      <c r="J1330" s="74"/>
    </row>
    <row r="1331" spans="1:10" ht="15.75" customHeight="1">
      <c r="A1331" s="83" t="s">
        <v>8574</v>
      </c>
      <c r="B1331" s="597" t="s">
        <v>8582</v>
      </c>
      <c r="C1331" s="597"/>
      <c r="D1331" s="721"/>
      <c r="J1331" s="74"/>
    </row>
    <row r="1332" spans="1:10" ht="15.75" customHeight="1">
      <c r="A1332" s="84" t="s">
        <v>8583</v>
      </c>
      <c r="B1332" s="597" t="s">
        <v>8584</v>
      </c>
      <c r="C1332" s="597"/>
      <c r="D1332" s="721"/>
      <c r="J1332" s="74"/>
    </row>
    <row r="1333" spans="1:10" ht="15.75" customHeight="1">
      <c r="J1333" s="74"/>
    </row>
    <row r="1334" spans="1:10" ht="15.75" customHeight="1">
      <c r="J1334" s="74"/>
    </row>
    <row r="1335" spans="1:10" ht="15.75" customHeight="1">
      <c r="J1335" s="74"/>
    </row>
    <row r="1336" spans="1:10" ht="15.75" customHeight="1">
      <c r="J1336" s="74"/>
    </row>
    <row r="1337" spans="1:10" ht="15.75" customHeight="1">
      <c r="J1337" s="74"/>
    </row>
    <row r="1338" spans="1:10" ht="15.75" customHeight="1">
      <c r="J1338" s="74"/>
    </row>
    <row r="1339" spans="1:10" ht="15.75" customHeight="1">
      <c r="J1339" s="74"/>
    </row>
    <row r="1340" spans="1:10" ht="15.75" customHeight="1">
      <c r="J1340" s="74"/>
    </row>
    <row r="1341" spans="1:10" ht="15.75" customHeight="1">
      <c r="J1341" s="74"/>
    </row>
    <row r="1342" spans="1:10" ht="15.75" customHeight="1">
      <c r="J1342" s="74"/>
    </row>
    <row r="1343" spans="1:10" ht="15.75" customHeight="1">
      <c r="J1343" s="74"/>
    </row>
    <row r="1344" spans="1:10" ht="15.75" customHeight="1">
      <c r="J1344" s="74"/>
    </row>
    <row r="1345" spans="1:10" ht="15.75" customHeight="1">
      <c r="J1345" s="74"/>
    </row>
    <row r="1346" spans="1:10" ht="15.75" customHeight="1">
      <c r="J1346" s="74"/>
    </row>
    <row r="1347" spans="1:10" ht="15.75" customHeight="1">
      <c r="J1347" s="74"/>
    </row>
    <row r="1348" spans="1:10" ht="15.75" customHeight="1">
      <c r="J1348" s="74"/>
    </row>
    <row r="1349" spans="1:10" ht="15.75" customHeight="1">
      <c r="J1349" s="74"/>
    </row>
    <row r="1350" spans="1:10" ht="15.75" customHeight="1">
      <c r="J1350" s="74"/>
    </row>
    <row r="1351" spans="1:10" ht="15.75" customHeight="1">
      <c r="A1351" s="80"/>
      <c r="J1351" s="74"/>
    </row>
    <row r="1352" spans="1:10" ht="15.75" customHeight="1">
      <c r="J1352" s="74"/>
    </row>
    <row r="1353" spans="1:10" ht="15.75" customHeight="1">
      <c r="J1353" s="74"/>
    </row>
    <row r="1354" spans="1:10" ht="15.75" customHeight="1">
      <c r="J1354" s="74"/>
    </row>
    <row r="1355" spans="1:10" ht="15.75" customHeight="1">
      <c r="J1355" s="74"/>
    </row>
    <row r="1356" spans="1:10" ht="15.75" customHeight="1">
      <c r="J1356" s="74"/>
    </row>
    <row r="1357" spans="1:10" ht="15.75" customHeight="1">
      <c r="J1357" s="74"/>
    </row>
    <row r="1358" spans="1:10" ht="15.75" customHeight="1">
      <c r="J1358" s="74"/>
    </row>
    <row r="1359" spans="1:10" ht="15.75" customHeight="1">
      <c r="J1359" s="74"/>
    </row>
    <row r="1360" spans="1:10" ht="15.75" customHeight="1">
      <c r="J1360" s="74"/>
    </row>
    <row r="1361" spans="10:10" ht="15.75" customHeight="1">
      <c r="J1361" s="74"/>
    </row>
    <row r="1362" spans="10:10" ht="15.75" customHeight="1">
      <c r="J1362" s="74"/>
    </row>
    <row r="1363" spans="10:10" ht="15.75" customHeight="1">
      <c r="J1363" s="74"/>
    </row>
    <row r="1364" spans="10:10" ht="15.75" customHeight="1">
      <c r="J1364" s="74"/>
    </row>
    <row r="1365" spans="10:10" ht="15.75" customHeight="1">
      <c r="J1365" s="74"/>
    </row>
    <row r="1366" spans="10:10" ht="15.75" customHeight="1">
      <c r="J1366" s="74"/>
    </row>
    <row r="1367" spans="10:10" ht="15.75" customHeight="1">
      <c r="J1367" s="74"/>
    </row>
    <row r="1368" spans="10:10" ht="15.75" customHeight="1">
      <c r="J1368" s="74"/>
    </row>
    <row r="1369" spans="10:10" ht="15.75" customHeight="1">
      <c r="J1369" s="74"/>
    </row>
    <row r="1370" spans="10:10" ht="15.75" customHeight="1">
      <c r="J1370" s="74"/>
    </row>
    <row r="1371" spans="10:10" ht="15.75" customHeight="1">
      <c r="J1371" s="74"/>
    </row>
    <row r="1372" spans="10:10" ht="15.75" customHeight="1">
      <c r="J1372" s="74"/>
    </row>
    <row r="1373" spans="10:10" ht="15.75" customHeight="1">
      <c r="J1373" s="74"/>
    </row>
    <row r="1374" spans="10:10" ht="15.75" customHeight="1">
      <c r="J1374" s="74"/>
    </row>
    <row r="1375" spans="10:10" ht="15.75" customHeight="1">
      <c r="J1375" s="74"/>
    </row>
    <row r="1376" spans="10:10" ht="15.75" customHeight="1">
      <c r="J1376" s="74"/>
    </row>
    <row r="1377" spans="10:10" ht="15.75" customHeight="1">
      <c r="J1377" s="74"/>
    </row>
    <row r="1378" spans="10:10" ht="15.75" customHeight="1">
      <c r="J1378" s="74"/>
    </row>
    <row r="1379" spans="10:10" ht="15.75" customHeight="1">
      <c r="J1379" s="74"/>
    </row>
    <row r="1380" spans="10:10" ht="15.75" customHeight="1">
      <c r="J1380" s="74"/>
    </row>
    <row r="1381" spans="10:10" ht="15.75" customHeight="1">
      <c r="J1381" s="74"/>
    </row>
    <row r="1382" spans="10:10" ht="15.75" customHeight="1">
      <c r="J1382" s="74"/>
    </row>
    <row r="1383" spans="10:10" ht="15.75" customHeight="1">
      <c r="J1383" s="74"/>
    </row>
    <row r="1384" spans="10:10" ht="15.75" customHeight="1">
      <c r="J1384" s="74"/>
    </row>
    <row r="1385" spans="10:10" ht="15.75" customHeight="1">
      <c r="J1385" s="74"/>
    </row>
    <row r="1386" spans="10:10" ht="15.75" customHeight="1">
      <c r="J1386" s="74"/>
    </row>
    <row r="1387" spans="10:10" ht="15.75" customHeight="1">
      <c r="J1387" s="74"/>
    </row>
    <row r="1388" spans="10:10" ht="15.75" customHeight="1">
      <c r="J1388" s="74"/>
    </row>
    <row r="1389" spans="10:10" ht="15.75" customHeight="1">
      <c r="J1389" s="74"/>
    </row>
    <row r="1390" spans="10:10" ht="15.75" customHeight="1">
      <c r="J1390" s="74"/>
    </row>
    <row r="1391" spans="10:10" ht="15.75" customHeight="1">
      <c r="J1391" s="74"/>
    </row>
    <row r="1392" spans="10:10" ht="15.75" customHeight="1">
      <c r="J1392" s="74"/>
    </row>
    <row r="1393" spans="10:10" ht="15.75" customHeight="1">
      <c r="J1393" s="74"/>
    </row>
    <row r="1394" spans="10:10" ht="15.75" customHeight="1">
      <c r="J1394" s="74"/>
    </row>
    <row r="1395" spans="10:10" ht="15.75" customHeight="1">
      <c r="J1395" s="74"/>
    </row>
    <row r="1396" spans="10:10" ht="15.75" customHeight="1">
      <c r="J1396" s="74"/>
    </row>
    <row r="1397" spans="10:10" ht="15.75" customHeight="1">
      <c r="J1397" s="74"/>
    </row>
    <row r="1398" spans="10:10" ht="15.75" customHeight="1">
      <c r="J1398" s="74"/>
    </row>
    <row r="1399" spans="10:10" ht="15.75" customHeight="1">
      <c r="J1399" s="74"/>
    </row>
    <row r="1400" spans="10:10" ht="15.75" customHeight="1">
      <c r="J1400" s="74"/>
    </row>
    <row r="1401" spans="10:10" ht="15.75" customHeight="1">
      <c r="J1401" s="74"/>
    </row>
    <row r="1402" spans="10:10" ht="15.75" customHeight="1">
      <c r="J1402" s="74"/>
    </row>
    <row r="1403" spans="10:10" ht="15.75" customHeight="1">
      <c r="J1403" s="74"/>
    </row>
    <row r="1404" spans="10:10" ht="15.75" customHeight="1">
      <c r="J1404" s="74"/>
    </row>
    <row r="1405" spans="10:10" ht="15.75" customHeight="1">
      <c r="J1405" s="74"/>
    </row>
    <row r="1406" spans="10:10" ht="15.75" customHeight="1">
      <c r="J1406" s="74"/>
    </row>
    <row r="1407" spans="10:10" ht="15.75" customHeight="1">
      <c r="J1407" s="74"/>
    </row>
    <row r="1408" spans="10:10" ht="15.75" customHeight="1">
      <c r="J1408" s="74"/>
    </row>
    <row r="1409" spans="10:10" ht="15.75" customHeight="1">
      <c r="J1409" s="74"/>
    </row>
    <row r="1410" spans="10:10" ht="15.75" customHeight="1">
      <c r="J1410" s="74"/>
    </row>
    <row r="1411" spans="10:10" ht="15.75" customHeight="1">
      <c r="J1411" s="74"/>
    </row>
    <row r="1412" spans="10:10" ht="15.75" customHeight="1">
      <c r="J1412" s="74"/>
    </row>
    <row r="1413" spans="10:10" ht="15.75" customHeight="1">
      <c r="J1413" s="74"/>
    </row>
    <row r="1414" spans="10:10" ht="15.75" customHeight="1">
      <c r="J1414" s="74"/>
    </row>
    <row r="1415" spans="10:10" ht="15.75" customHeight="1">
      <c r="J1415" s="74"/>
    </row>
    <row r="1416" spans="10:10" ht="15.75" customHeight="1">
      <c r="J1416" s="74"/>
    </row>
    <row r="1417" spans="10:10" ht="15.75" customHeight="1">
      <c r="J1417" s="74"/>
    </row>
    <row r="1418" spans="10:10" ht="15.75" customHeight="1">
      <c r="J1418" s="74"/>
    </row>
    <row r="1419" spans="10:10" ht="15.75" customHeight="1">
      <c r="J1419" s="74"/>
    </row>
    <row r="1420" spans="10:10" ht="15.75" customHeight="1">
      <c r="J1420" s="74"/>
    </row>
    <row r="1421" spans="10:10" ht="15.75" customHeight="1">
      <c r="J1421" s="74"/>
    </row>
    <row r="1422" spans="10:10" ht="15.75" customHeight="1">
      <c r="J1422" s="74"/>
    </row>
    <row r="1423" spans="10:10" ht="15.75" customHeight="1">
      <c r="J1423" s="74"/>
    </row>
    <row r="1424" spans="10:10" ht="15.75" customHeight="1">
      <c r="J1424" s="74"/>
    </row>
    <row r="1425" spans="10:10" ht="15.75" customHeight="1">
      <c r="J1425" s="74"/>
    </row>
    <row r="1426" spans="10:10" ht="15.75" customHeight="1">
      <c r="J1426" s="74"/>
    </row>
    <row r="1427" spans="10:10" ht="15.75" customHeight="1">
      <c r="J1427" s="74"/>
    </row>
    <row r="1428" spans="10:10" ht="15.75" customHeight="1">
      <c r="J1428" s="74"/>
    </row>
    <row r="1429" spans="10:10" ht="15.75" customHeight="1">
      <c r="J1429" s="74"/>
    </row>
    <row r="1430" spans="10:10" ht="15.75" customHeight="1">
      <c r="J1430" s="74"/>
    </row>
    <row r="1431" spans="10:10" ht="15.75" customHeight="1">
      <c r="J1431" s="74"/>
    </row>
    <row r="1432" spans="10:10" ht="15.75" customHeight="1">
      <c r="J1432" s="74"/>
    </row>
    <row r="1433" spans="10:10" ht="15.75" customHeight="1">
      <c r="J1433" s="74"/>
    </row>
    <row r="1434" spans="10:10" ht="15.75" customHeight="1">
      <c r="J1434" s="74"/>
    </row>
    <row r="1435" spans="10:10" ht="15.75" customHeight="1">
      <c r="J1435" s="74"/>
    </row>
    <row r="1436" spans="10:10" ht="15.75" customHeight="1">
      <c r="J1436" s="74"/>
    </row>
    <row r="1437" spans="10:10" ht="15.75" customHeight="1">
      <c r="J1437" s="74"/>
    </row>
    <row r="1438" spans="10:10" ht="15.75" customHeight="1">
      <c r="J1438" s="74"/>
    </row>
    <row r="1439" spans="10:10" ht="15.75" customHeight="1">
      <c r="J1439" s="74"/>
    </row>
    <row r="1440" spans="10:10" ht="15.75" customHeight="1">
      <c r="J1440" s="74"/>
    </row>
    <row r="1441" spans="10:10" ht="15.75" customHeight="1">
      <c r="J1441" s="74"/>
    </row>
    <row r="1442" spans="10:10" ht="15.75" customHeight="1">
      <c r="J1442" s="74"/>
    </row>
    <row r="1443" spans="10:10" ht="15.75" customHeight="1">
      <c r="J1443" s="74"/>
    </row>
    <row r="1444" spans="10:10" ht="15.75" customHeight="1">
      <c r="J1444" s="74"/>
    </row>
    <row r="1445" spans="10:10" ht="15.75" customHeight="1">
      <c r="J1445" s="74"/>
    </row>
    <row r="1446" spans="10:10" ht="15.75" customHeight="1">
      <c r="J1446" s="74"/>
    </row>
    <row r="1447" spans="10:10" ht="15.75" customHeight="1">
      <c r="J1447" s="74"/>
    </row>
    <row r="1448" spans="10:10" ht="15.75" customHeight="1">
      <c r="J1448" s="74"/>
    </row>
    <row r="1449" spans="10:10" ht="15.75" customHeight="1">
      <c r="J1449" s="74"/>
    </row>
    <row r="1450" spans="10:10" ht="15.75" customHeight="1">
      <c r="J1450" s="74"/>
    </row>
    <row r="1451" spans="10:10" ht="15.75" customHeight="1">
      <c r="J1451" s="74"/>
    </row>
    <row r="1452" spans="10:10" ht="15.75" customHeight="1">
      <c r="J1452" s="74"/>
    </row>
    <row r="1453" spans="10:10" ht="15.75" customHeight="1">
      <c r="J1453" s="74"/>
    </row>
    <row r="1454" spans="10:10" ht="15.75" customHeight="1">
      <c r="J1454" s="74"/>
    </row>
    <row r="1455" spans="10:10" ht="15.75" customHeight="1">
      <c r="J1455" s="74"/>
    </row>
    <row r="1456" spans="10:10" ht="15.75" customHeight="1">
      <c r="J1456" s="74"/>
    </row>
    <row r="1457" spans="10:10" ht="15.75" customHeight="1">
      <c r="J1457" s="74"/>
    </row>
    <row r="1458" spans="10:10" ht="15.75" customHeight="1">
      <c r="J1458" s="74"/>
    </row>
    <row r="1459" spans="10:10" ht="15.75" customHeight="1">
      <c r="J1459" s="74"/>
    </row>
    <row r="1460" spans="10:10" ht="15.75" customHeight="1">
      <c r="J1460" s="74"/>
    </row>
    <row r="1461" spans="10:10" ht="15.75" customHeight="1">
      <c r="J1461" s="74"/>
    </row>
    <row r="1462" spans="10:10" ht="15.75" customHeight="1">
      <c r="J1462" s="74"/>
    </row>
    <row r="1463" spans="10:10" ht="15.75" customHeight="1">
      <c r="J1463" s="74"/>
    </row>
    <row r="1464" spans="10:10" ht="15.75" customHeight="1">
      <c r="J1464" s="74"/>
    </row>
    <row r="1465" spans="10:10" ht="15.75" customHeight="1">
      <c r="J1465" s="74"/>
    </row>
    <row r="1466" spans="10:10" ht="15.75" customHeight="1">
      <c r="J1466" s="74"/>
    </row>
    <row r="1467" spans="10:10" ht="15.75" customHeight="1">
      <c r="J1467" s="74"/>
    </row>
    <row r="1468" spans="10:10" ht="15.75" customHeight="1">
      <c r="J1468" s="74"/>
    </row>
    <row r="1469" spans="10:10" ht="15.75" customHeight="1">
      <c r="J1469" s="74"/>
    </row>
    <row r="1470" spans="10:10" ht="15.75" customHeight="1">
      <c r="J1470" s="74"/>
    </row>
    <row r="1471" spans="10:10" ht="15.75" customHeight="1">
      <c r="J1471" s="74"/>
    </row>
    <row r="1472" spans="10:10" ht="15.75" customHeight="1">
      <c r="J1472" s="74"/>
    </row>
    <row r="1473" spans="10:10" ht="15.75" customHeight="1">
      <c r="J1473" s="74"/>
    </row>
    <row r="1474" spans="10:10" ht="15.75" customHeight="1">
      <c r="J1474" s="74"/>
    </row>
    <row r="1475" spans="10:10" ht="15.75" customHeight="1">
      <c r="J1475" s="74"/>
    </row>
    <row r="1476" spans="10:10" ht="15.75" customHeight="1">
      <c r="J1476" s="74"/>
    </row>
    <row r="1477" spans="10:10" ht="15.75" customHeight="1">
      <c r="J1477" s="74"/>
    </row>
    <row r="1478" spans="10:10" ht="15.75" customHeight="1">
      <c r="J1478" s="74"/>
    </row>
    <row r="1479" spans="10:10" ht="15.75" customHeight="1">
      <c r="J1479" s="74"/>
    </row>
    <row r="1480" spans="10:10" ht="15.75" customHeight="1">
      <c r="J1480" s="74"/>
    </row>
    <row r="1481" spans="10:10" ht="15.75" customHeight="1">
      <c r="J1481" s="74"/>
    </row>
    <row r="1482" spans="10:10" ht="15.75" customHeight="1">
      <c r="J1482" s="74"/>
    </row>
    <row r="1483" spans="10:10" ht="15.75" customHeight="1">
      <c r="J1483" s="74"/>
    </row>
    <row r="1484" spans="10:10" ht="15.75" customHeight="1">
      <c r="J1484" s="74"/>
    </row>
    <row r="1485" spans="10:10" ht="15.75" customHeight="1">
      <c r="J1485" s="74"/>
    </row>
    <row r="1486" spans="10:10" ht="15.75" customHeight="1">
      <c r="J1486" s="74"/>
    </row>
    <row r="1487" spans="10:10" ht="15.75" customHeight="1">
      <c r="J1487" s="74"/>
    </row>
    <row r="1488" spans="10:10" ht="15.75" customHeight="1">
      <c r="J1488" s="74"/>
    </row>
    <row r="1489" spans="10:10" ht="15.75" customHeight="1">
      <c r="J1489" s="74"/>
    </row>
    <row r="1490" spans="10:10" ht="15.75" customHeight="1">
      <c r="J1490" s="74"/>
    </row>
    <row r="1491" spans="10:10" ht="15.75" customHeight="1">
      <c r="J1491" s="74"/>
    </row>
    <row r="1492" spans="10:10" ht="15.75" customHeight="1">
      <c r="J1492" s="74"/>
    </row>
    <row r="1493" spans="10:10" ht="15.75" customHeight="1">
      <c r="J1493" s="74"/>
    </row>
    <row r="1494" spans="10:10" ht="15.75" customHeight="1">
      <c r="J1494" s="74"/>
    </row>
    <row r="1495" spans="10:10" ht="15.75" customHeight="1">
      <c r="J1495" s="74"/>
    </row>
    <row r="1496" spans="10:10" ht="15.75" customHeight="1">
      <c r="J1496" s="74"/>
    </row>
    <row r="1497" spans="10:10" ht="15.75" customHeight="1">
      <c r="J1497" s="74"/>
    </row>
    <row r="1498" spans="10:10" ht="15.75" customHeight="1">
      <c r="J1498" s="74"/>
    </row>
    <row r="1499" spans="10:10" ht="15.75" customHeight="1">
      <c r="J1499" s="74"/>
    </row>
    <row r="1500" spans="10:10" ht="15.75" customHeight="1">
      <c r="J1500" s="74"/>
    </row>
    <row r="1501" spans="10:10" ht="15.75" customHeight="1">
      <c r="J1501" s="74"/>
    </row>
    <row r="1502" spans="10:10" ht="15.75" customHeight="1">
      <c r="J1502" s="74"/>
    </row>
    <row r="1503" spans="10:10" ht="15.75" customHeight="1">
      <c r="J1503" s="74"/>
    </row>
    <row r="1504" spans="10:10" ht="15.75" customHeight="1">
      <c r="J1504" s="74"/>
    </row>
    <row r="1505" spans="10:10" ht="15.75" customHeight="1">
      <c r="J1505" s="74"/>
    </row>
    <row r="1506" spans="10:10" ht="15.75" customHeight="1">
      <c r="J1506" s="74"/>
    </row>
    <row r="1507" spans="10:10" ht="15.75" customHeight="1">
      <c r="J1507" s="74"/>
    </row>
    <row r="1508" spans="10:10" ht="15.75" customHeight="1">
      <c r="J1508" s="74"/>
    </row>
    <row r="1509" spans="10:10" ht="15.75" customHeight="1">
      <c r="J1509" s="74"/>
    </row>
    <row r="1510" spans="10:10" ht="15.75" customHeight="1">
      <c r="J1510" s="74"/>
    </row>
    <row r="1511" spans="10:10" ht="15.75" customHeight="1">
      <c r="J1511" s="74"/>
    </row>
    <row r="1512" spans="10:10" ht="15.75" customHeight="1">
      <c r="J1512" s="74"/>
    </row>
    <row r="1513" spans="10:10" ht="15.75" customHeight="1">
      <c r="J1513" s="74"/>
    </row>
    <row r="1514" spans="10:10" ht="15.75" customHeight="1">
      <c r="J1514" s="74"/>
    </row>
    <row r="1515" spans="10:10" ht="15.75" customHeight="1">
      <c r="J1515" s="74"/>
    </row>
    <row r="1516" spans="10:10" ht="15.75" customHeight="1">
      <c r="J1516" s="74"/>
    </row>
    <row r="1517" spans="10:10" ht="15.75" customHeight="1">
      <c r="J1517" s="74"/>
    </row>
    <row r="1518" spans="10:10" ht="15.75" customHeight="1">
      <c r="J1518" s="74"/>
    </row>
    <row r="1519" spans="10:10" ht="15.75" customHeight="1">
      <c r="J1519" s="74"/>
    </row>
    <row r="1520" spans="10:10" ht="15.75" customHeight="1">
      <c r="J1520" s="74"/>
    </row>
    <row r="1521" spans="10:10" ht="15.75" customHeight="1">
      <c r="J1521" s="74"/>
    </row>
    <row r="1522" spans="10:10" ht="15.75" customHeight="1">
      <c r="J1522" s="74"/>
    </row>
    <row r="1523" spans="10:10" ht="15.75" customHeight="1">
      <c r="J1523" s="74"/>
    </row>
    <row r="1524" spans="10:10" ht="15.75" customHeight="1">
      <c r="J1524" s="74"/>
    </row>
    <row r="1525" spans="10:10" ht="15.75" customHeight="1">
      <c r="J1525" s="74"/>
    </row>
    <row r="1526" spans="10:10" ht="15.75" customHeight="1">
      <c r="J1526" s="74"/>
    </row>
    <row r="1527" spans="10:10" ht="15.75" customHeight="1">
      <c r="J1527" s="74"/>
    </row>
    <row r="1528" spans="10:10" ht="15.75" customHeight="1">
      <c r="J1528" s="74"/>
    </row>
    <row r="1529" spans="10:10" ht="15.75" customHeight="1">
      <c r="J1529" s="74"/>
    </row>
    <row r="1530" spans="10:10" ht="15.75" customHeight="1">
      <c r="J1530" s="74"/>
    </row>
    <row r="1531" spans="10:10" ht="15.75" customHeight="1">
      <c r="J1531" s="74"/>
    </row>
    <row r="1532" spans="10:10" ht="15.75" customHeight="1">
      <c r="J1532" s="74"/>
    </row>
    <row r="1533" spans="10:10" ht="15.75" customHeight="1">
      <c r="J1533" s="74"/>
    </row>
    <row r="1534" spans="10:10" ht="15.75" customHeight="1">
      <c r="J1534" s="74"/>
    </row>
    <row r="1535" spans="10:10" ht="15.75" customHeight="1">
      <c r="J1535" s="74"/>
    </row>
    <row r="1536" spans="10:10" ht="15.75" customHeight="1">
      <c r="J1536" s="74"/>
    </row>
    <row r="1537" spans="10:10" ht="15.75" customHeight="1">
      <c r="J1537" s="74"/>
    </row>
    <row r="1538" spans="10:10" ht="15.75" customHeight="1">
      <c r="J1538" s="74"/>
    </row>
    <row r="1539" spans="10:10" ht="15.75" customHeight="1">
      <c r="J1539" s="74"/>
    </row>
    <row r="1540" spans="10:10" ht="15.75" customHeight="1">
      <c r="J1540" s="74"/>
    </row>
    <row r="1541" spans="10:10" ht="15.75" customHeight="1">
      <c r="J1541" s="74"/>
    </row>
    <row r="1542" spans="10:10" ht="15.75" customHeight="1">
      <c r="J1542" s="74"/>
    </row>
    <row r="1543" spans="10:10" ht="15.75" customHeight="1">
      <c r="J1543" s="74"/>
    </row>
    <row r="1544" spans="10:10" ht="15.75" customHeight="1">
      <c r="J1544" s="74"/>
    </row>
    <row r="1545" spans="10:10" ht="15.75" customHeight="1">
      <c r="J1545" s="74"/>
    </row>
    <row r="1546" spans="10:10" ht="15.75" customHeight="1">
      <c r="J1546" s="74"/>
    </row>
    <row r="1547" spans="10:10" ht="15.75" customHeight="1">
      <c r="J1547" s="74"/>
    </row>
    <row r="1548" spans="10:10" ht="15.75" customHeight="1">
      <c r="J1548" s="74"/>
    </row>
    <row r="1549" spans="10:10" ht="15.75" customHeight="1">
      <c r="J1549" s="74"/>
    </row>
    <row r="1550" spans="10:10" ht="15.75" customHeight="1">
      <c r="J1550" s="74"/>
    </row>
    <row r="1551" spans="10:10" ht="15.75" customHeight="1">
      <c r="J1551" s="74"/>
    </row>
    <row r="1552" spans="10:10" ht="15.75" customHeight="1">
      <c r="J1552" s="74"/>
    </row>
    <row r="1553" spans="10:10" ht="15.75" customHeight="1">
      <c r="J1553" s="74"/>
    </row>
    <row r="1554" spans="10:10" ht="15.75" customHeight="1">
      <c r="J1554" s="74"/>
    </row>
    <row r="1555" spans="10:10" ht="15.75" customHeight="1">
      <c r="J1555" s="74"/>
    </row>
    <row r="1556" spans="10:10" ht="15.75" customHeight="1">
      <c r="J1556" s="74"/>
    </row>
    <row r="1557" spans="10:10" ht="15.75" customHeight="1">
      <c r="J1557" s="74"/>
    </row>
    <row r="1558" spans="10:10" ht="15.75" customHeight="1">
      <c r="J1558" s="74"/>
    </row>
    <row r="1559" spans="10:10" ht="15.75" customHeight="1">
      <c r="J1559" s="74"/>
    </row>
    <row r="1560" spans="10:10" ht="15.75" customHeight="1">
      <c r="J1560" s="74"/>
    </row>
    <row r="1561" spans="10:10" ht="15.75" customHeight="1">
      <c r="J1561" s="74"/>
    </row>
    <row r="1562" spans="10:10" ht="15.75" customHeight="1">
      <c r="J1562" s="74"/>
    </row>
    <row r="1563" spans="10:10" ht="15.75" customHeight="1">
      <c r="J1563" s="74"/>
    </row>
    <row r="1564" spans="10:10" ht="15.75" customHeight="1">
      <c r="J1564" s="74"/>
    </row>
    <row r="1565" spans="10:10" ht="15.75" customHeight="1">
      <c r="J1565" s="74"/>
    </row>
    <row r="1566" spans="10:10" ht="15.75" customHeight="1">
      <c r="J1566" s="74"/>
    </row>
    <row r="1567" spans="10:10" ht="15.75" customHeight="1">
      <c r="J1567" s="74"/>
    </row>
    <row r="1568" spans="10:10" ht="15.75" customHeight="1">
      <c r="J1568" s="74"/>
    </row>
    <row r="1569" spans="10:10" ht="15.75" customHeight="1">
      <c r="J1569" s="74"/>
    </row>
    <row r="1570" spans="10:10" ht="15.75" customHeight="1">
      <c r="J1570" s="74"/>
    </row>
    <row r="1571" spans="10:10" ht="15.75" customHeight="1">
      <c r="J1571" s="74"/>
    </row>
    <row r="1572" spans="10:10" ht="15.75" customHeight="1">
      <c r="J1572" s="74"/>
    </row>
    <row r="1573" spans="10:10" ht="15.75" customHeight="1">
      <c r="J1573" s="74"/>
    </row>
    <row r="1574" spans="10:10" ht="15.75" customHeight="1">
      <c r="J1574" s="74"/>
    </row>
    <row r="1575" spans="10:10" ht="15.75" customHeight="1">
      <c r="J1575" s="74"/>
    </row>
    <row r="1576" spans="10:10" ht="15.75" customHeight="1">
      <c r="J1576" s="74"/>
    </row>
    <row r="1577" spans="10:10" ht="15.75" customHeight="1">
      <c r="J1577" s="74"/>
    </row>
    <row r="1578" spans="10:10" ht="15.75" customHeight="1">
      <c r="J1578" s="74"/>
    </row>
    <row r="1579" spans="10:10" ht="15.75" customHeight="1">
      <c r="J1579" s="74"/>
    </row>
    <row r="1580" spans="10:10" ht="15.75" customHeight="1">
      <c r="J1580" s="74"/>
    </row>
    <row r="1581" spans="10:10" ht="15.75" customHeight="1">
      <c r="J1581" s="74"/>
    </row>
    <row r="1582" spans="10:10" ht="15.75" customHeight="1">
      <c r="J1582" s="74"/>
    </row>
    <row r="1583" spans="10:10" ht="15.75" customHeight="1">
      <c r="J1583" s="74"/>
    </row>
    <row r="1584" spans="10:10" ht="15.75" customHeight="1">
      <c r="J1584" s="74"/>
    </row>
    <row r="1585" spans="10:10" ht="15.75" customHeight="1">
      <c r="J1585" s="74"/>
    </row>
    <row r="1586" spans="10:10" ht="15.75" customHeight="1">
      <c r="J1586" s="74"/>
    </row>
    <row r="1587" spans="10:10" ht="15.75" customHeight="1">
      <c r="J1587" s="74"/>
    </row>
    <row r="1588" spans="10:10" ht="15.75" customHeight="1">
      <c r="J1588" s="74"/>
    </row>
    <row r="1589" spans="10:10" ht="15.75" customHeight="1">
      <c r="J1589" s="74"/>
    </row>
    <row r="1590" spans="10:10" ht="15.75" customHeight="1">
      <c r="J1590" s="74"/>
    </row>
    <row r="1591" spans="10:10" ht="15.75" customHeight="1">
      <c r="J1591" s="74"/>
    </row>
    <row r="1592" spans="10:10" ht="15.75" customHeight="1">
      <c r="J1592" s="74"/>
    </row>
    <row r="1593" spans="10:10" ht="15.75" customHeight="1">
      <c r="J1593" s="74"/>
    </row>
    <row r="1594" spans="10:10" ht="15.75" customHeight="1">
      <c r="J1594" s="74"/>
    </row>
    <row r="1595" spans="10:10" ht="15.75" customHeight="1">
      <c r="J1595" s="74"/>
    </row>
    <row r="1596" spans="10:10" ht="15.75" customHeight="1">
      <c r="J1596" s="74"/>
    </row>
    <row r="1597" spans="10:10" ht="15.75" customHeight="1">
      <c r="J1597" s="74"/>
    </row>
    <row r="1598" spans="10:10" ht="15.75" customHeight="1">
      <c r="J1598" s="74"/>
    </row>
    <row r="1599" spans="10:10" ht="15.75" customHeight="1">
      <c r="J1599" s="74"/>
    </row>
    <row r="1600" spans="10:10" ht="15.75" customHeight="1">
      <c r="J1600" s="74"/>
    </row>
    <row r="1601" spans="10:10" ht="15.75" customHeight="1">
      <c r="J1601" s="74"/>
    </row>
    <row r="1602" spans="10:10" ht="15.75" customHeight="1">
      <c r="J1602" s="74"/>
    </row>
    <row r="1603" spans="10:10" ht="15.75" customHeight="1">
      <c r="J1603" s="74"/>
    </row>
    <row r="1604" spans="10:10" ht="15.75" customHeight="1">
      <c r="J1604" s="74"/>
    </row>
    <row r="1605" spans="10:10" ht="15.75" customHeight="1">
      <c r="J1605" s="74"/>
    </row>
    <row r="1606" spans="10:10" ht="15.75" customHeight="1">
      <c r="J1606" s="74"/>
    </row>
    <row r="1607" spans="10:10" ht="15.75" customHeight="1">
      <c r="J1607" s="74"/>
    </row>
    <row r="1608" spans="10:10" ht="15.75" customHeight="1">
      <c r="J1608" s="74"/>
    </row>
    <row r="1609" spans="10:10" ht="15.75" customHeight="1">
      <c r="J1609" s="74"/>
    </row>
    <row r="1610" spans="10:10" ht="15.75" customHeight="1">
      <c r="J1610" s="74"/>
    </row>
    <row r="1611" spans="10:10" ht="15.75" customHeight="1">
      <c r="J1611" s="74"/>
    </row>
    <row r="1612" spans="10:10" ht="15.75" customHeight="1">
      <c r="J1612" s="74"/>
    </row>
    <row r="1613" spans="10:10" ht="15.75" customHeight="1">
      <c r="J1613" s="74"/>
    </row>
    <row r="1614" spans="10:10" ht="15.75" customHeight="1">
      <c r="J1614" s="74"/>
    </row>
    <row r="1615" spans="10:10" ht="15.75" customHeight="1">
      <c r="J1615" s="74"/>
    </row>
    <row r="1616" spans="10:10" ht="15.75" customHeight="1">
      <c r="J1616" s="74"/>
    </row>
    <row r="1617" spans="10:10" ht="15.75" customHeight="1">
      <c r="J1617" s="74"/>
    </row>
    <row r="1618" spans="10:10" ht="15.75" customHeight="1">
      <c r="J1618" s="74"/>
    </row>
    <row r="1619" spans="10:10" ht="15.75" customHeight="1">
      <c r="J1619" s="74"/>
    </row>
    <row r="1620" spans="10:10" ht="15.75" customHeight="1">
      <c r="J1620" s="74"/>
    </row>
    <row r="1621" spans="10:10" ht="15.75" customHeight="1">
      <c r="J1621" s="74"/>
    </row>
    <row r="1622" spans="10:10" ht="15.75" customHeight="1">
      <c r="J1622" s="74"/>
    </row>
    <row r="1623" spans="10:10" ht="15.75" customHeight="1">
      <c r="J1623" s="74"/>
    </row>
    <row r="1624" spans="10:10" ht="15.75" customHeight="1">
      <c r="J1624" s="74"/>
    </row>
    <row r="1625" spans="10:10" ht="15.75" customHeight="1">
      <c r="J1625" s="74"/>
    </row>
    <row r="1626" spans="10:10" ht="15.75" customHeight="1">
      <c r="J1626" s="74"/>
    </row>
    <row r="1627" spans="10:10" ht="15.75" customHeight="1">
      <c r="J1627" s="74"/>
    </row>
    <row r="1628" spans="10:10" ht="15.75" customHeight="1">
      <c r="J1628" s="74"/>
    </row>
    <row r="1629" spans="10:10" ht="15.75" customHeight="1">
      <c r="J1629" s="74"/>
    </row>
    <row r="1630" spans="10:10" ht="15.75" customHeight="1">
      <c r="J1630" s="74"/>
    </row>
    <row r="1631" spans="10:10" ht="15.75" customHeight="1">
      <c r="J1631" s="74"/>
    </row>
    <row r="1632" spans="10:10" ht="15.75" customHeight="1">
      <c r="J1632" s="74"/>
    </row>
    <row r="1633" spans="10:10" ht="15.75" customHeight="1">
      <c r="J1633" s="74"/>
    </row>
    <row r="1634" spans="10:10" ht="15.75" customHeight="1">
      <c r="J1634" s="74"/>
    </row>
    <row r="1635" spans="10:10" ht="15.75" customHeight="1">
      <c r="J1635" s="74"/>
    </row>
    <row r="1636" spans="10:10" ht="15.75" customHeight="1">
      <c r="J1636" s="74"/>
    </row>
    <row r="1637" spans="10:10" ht="15.75" customHeight="1">
      <c r="J1637" s="74"/>
    </row>
    <row r="1638" spans="10:10" ht="15.75" customHeight="1">
      <c r="J1638" s="74"/>
    </row>
    <row r="1639" spans="10:10" ht="15.75" customHeight="1">
      <c r="J1639" s="74"/>
    </row>
    <row r="1640" spans="10:10" ht="15.75" customHeight="1">
      <c r="J1640" s="74"/>
    </row>
    <row r="1641" spans="10:10" ht="15.75" customHeight="1">
      <c r="J1641" s="74"/>
    </row>
    <row r="1642" spans="10:10" ht="15.75" customHeight="1">
      <c r="J1642" s="74"/>
    </row>
    <row r="1643" spans="10:10" ht="15.75" customHeight="1">
      <c r="J1643" s="74"/>
    </row>
    <row r="1644" spans="10:10" ht="15.75" customHeight="1">
      <c r="J1644" s="74"/>
    </row>
    <row r="1645" spans="10:10" ht="15.75" customHeight="1">
      <c r="J1645" s="74"/>
    </row>
    <row r="1646" spans="10:10" ht="15.75" customHeight="1">
      <c r="J1646" s="74"/>
    </row>
    <row r="1647" spans="10:10" ht="15.75" customHeight="1">
      <c r="J1647" s="74"/>
    </row>
    <row r="1648" spans="10:10" ht="15.75" customHeight="1">
      <c r="J1648" s="74"/>
    </row>
    <row r="1649" spans="10:10" ht="15.75" customHeight="1">
      <c r="J1649" s="74"/>
    </row>
    <row r="1650" spans="10:10" ht="15.75" customHeight="1">
      <c r="J1650" s="74"/>
    </row>
    <row r="1651" spans="10:10" ht="15.75" customHeight="1">
      <c r="J1651" s="74"/>
    </row>
    <row r="1652" spans="10:10" ht="15.75" customHeight="1">
      <c r="J1652" s="74"/>
    </row>
    <row r="1653" spans="10:10" ht="15.75" customHeight="1">
      <c r="J1653" s="74"/>
    </row>
    <row r="1654" spans="10:10" ht="15.75" customHeight="1">
      <c r="J1654" s="74"/>
    </row>
    <row r="1655" spans="10:10" ht="15.75" customHeight="1">
      <c r="J1655" s="74"/>
    </row>
    <row r="1656" spans="10:10" ht="15.75" customHeight="1">
      <c r="J1656" s="74"/>
    </row>
    <row r="1657" spans="10:10" ht="15.75" customHeight="1">
      <c r="J1657" s="74"/>
    </row>
    <row r="1658" spans="10:10" ht="15.75" customHeight="1">
      <c r="J1658" s="74"/>
    </row>
    <row r="1659" spans="10:10" ht="15.75" customHeight="1">
      <c r="J1659" s="74"/>
    </row>
    <row r="1660" spans="10:10" ht="15.75" customHeight="1">
      <c r="J1660" s="74"/>
    </row>
    <row r="1661" spans="10:10" ht="15.75" customHeight="1">
      <c r="J1661" s="74"/>
    </row>
    <row r="1662" spans="10:10" ht="15.75" customHeight="1">
      <c r="J1662" s="74"/>
    </row>
    <row r="1663" spans="10:10" ht="15.75" customHeight="1">
      <c r="J1663" s="74"/>
    </row>
    <row r="1664" spans="10:10" ht="15.75" customHeight="1">
      <c r="J1664" s="74"/>
    </row>
    <row r="1665" spans="10:10" ht="15.75" customHeight="1">
      <c r="J1665" s="74"/>
    </row>
    <row r="1666" spans="10:10" ht="15.75" customHeight="1">
      <c r="J1666" s="74"/>
    </row>
    <row r="1667" spans="10:10" ht="15.75" customHeight="1">
      <c r="J1667" s="74"/>
    </row>
    <row r="1668" spans="10:10" ht="15.75" customHeight="1">
      <c r="J1668" s="74"/>
    </row>
    <row r="1669" spans="10:10" ht="15.75" customHeight="1">
      <c r="J1669" s="74"/>
    </row>
    <row r="1670" spans="10:10" ht="15.75" customHeight="1">
      <c r="J1670" s="74"/>
    </row>
    <row r="1671" spans="10:10" ht="15.75" customHeight="1">
      <c r="J1671" s="74"/>
    </row>
    <row r="1672" spans="10:10" ht="15.75" customHeight="1">
      <c r="J1672" s="74"/>
    </row>
    <row r="1673" spans="10:10" ht="15.75" customHeight="1">
      <c r="J1673" s="74"/>
    </row>
    <row r="1674" spans="10:10" ht="15.75" customHeight="1">
      <c r="J1674" s="74"/>
    </row>
    <row r="1675" spans="10:10" ht="15.75" customHeight="1">
      <c r="J1675" s="74"/>
    </row>
    <row r="1676" spans="10:10" ht="15.75" customHeight="1">
      <c r="J1676" s="74"/>
    </row>
    <row r="1677" spans="10:10" ht="15.75" customHeight="1">
      <c r="J1677" s="74"/>
    </row>
    <row r="1678" spans="10:10" ht="15.75" customHeight="1">
      <c r="J1678" s="74"/>
    </row>
    <row r="1679" spans="10:10" ht="15.75" customHeight="1">
      <c r="J1679" s="74"/>
    </row>
    <row r="1680" spans="10:10" ht="15.75" customHeight="1">
      <c r="J1680" s="74"/>
    </row>
    <row r="1681" spans="10:10" ht="15.75" customHeight="1">
      <c r="J1681" s="74"/>
    </row>
    <row r="1682" spans="10:10" ht="15.75" customHeight="1">
      <c r="J1682" s="74"/>
    </row>
    <row r="1683" spans="10:10" ht="15.75" customHeight="1">
      <c r="J1683" s="74"/>
    </row>
    <row r="1684" spans="10:10" ht="15.75" customHeight="1">
      <c r="J1684" s="74"/>
    </row>
    <row r="1685" spans="10:10" ht="15.75" customHeight="1">
      <c r="J1685" s="74"/>
    </row>
    <row r="1686" spans="10:10" ht="15.75" customHeight="1">
      <c r="J1686" s="74"/>
    </row>
    <row r="1687" spans="10:10" ht="15.75" customHeight="1">
      <c r="J1687" s="74"/>
    </row>
    <row r="1688" spans="10:10" ht="15.75" customHeight="1">
      <c r="J1688" s="74"/>
    </row>
    <row r="1689" spans="10:10" ht="15.75" customHeight="1">
      <c r="J1689" s="74"/>
    </row>
    <row r="1690" spans="10:10" ht="15.75" customHeight="1">
      <c r="J1690" s="74"/>
    </row>
    <row r="1691" spans="10:10" ht="15.75" customHeight="1">
      <c r="J1691" s="74"/>
    </row>
    <row r="1692" spans="10:10" ht="15.75" customHeight="1">
      <c r="J1692" s="74"/>
    </row>
    <row r="1693" spans="10:10" ht="15.75" customHeight="1">
      <c r="J1693" s="74"/>
    </row>
    <row r="1694" spans="10:10" ht="15.75" customHeight="1">
      <c r="J1694" s="74"/>
    </row>
    <row r="1695" spans="10:10" ht="15.75" customHeight="1">
      <c r="J1695" s="74"/>
    </row>
    <row r="1696" spans="10:10" ht="15.75" customHeight="1">
      <c r="J1696" s="74"/>
    </row>
    <row r="1697" spans="10:10" ht="15.75" customHeight="1">
      <c r="J1697" s="74"/>
    </row>
    <row r="1698" spans="10:10" ht="15.75" customHeight="1">
      <c r="J1698" s="74"/>
    </row>
    <row r="1699" spans="10:10" ht="15.75" customHeight="1">
      <c r="J1699" s="74"/>
    </row>
    <row r="1700" spans="10:10" ht="15.75" customHeight="1">
      <c r="J1700" s="74"/>
    </row>
    <row r="1701" spans="10:10" ht="15.75" customHeight="1">
      <c r="J1701" s="74"/>
    </row>
    <row r="1702" spans="10:10" ht="15.75" customHeight="1">
      <c r="J1702" s="74"/>
    </row>
    <row r="1703" spans="10:10" ht="15.75" customHeight="1">
      <c r="J1703" s="74"/>
    </row>
    <row r="1704" spans="10:10" ht="15.75" customHeight="1">
      <c r="J1704" s="74"/>
    </row>
    <row r="1705" spans="10:10" ht="15.75" customHeight="1">
      <c r="J1705" s="74"/>
    </row>
    <row r="1706" spans="10:10" ht="15.75" customHeight="1">
      <c r="J1706" s="74"/>
    </row>
    <row r="1707" spans="10:10" ht="15.75" customHeight="1">
      <c r="J1707" s="74"/>
    </row>
    <row r="1708" spans="10:10" ht="15.75" customHeight="1">
      <c r="J1708" s="74"/>
    </row>
    <row r="1709" spans="10:10" ht="15.75" customHeight="1">
      <c r="J1709" s="74"/>
    </row>
    <row r="1710" spans="10:10" ht="15.75" customHeight="1">
      <c r="J1710" s="74"/>
    </row>
    <row r="1711" spans="10:10" ht="15.75" customHeight="1">
      <c r="J1711" s="74"/>
    </row>
    <row r="1712" spans="10:10" ht="15.75" customHeight="1">
      <c r="J1712" s="74"/>
    </row>
    <row r="1713" spans="10:10" ht="15.75" customHeight="1">
      <c r="J1713" s="74"/>
    </row>
    <row r="1714" spans="10:10" ht="15.75" customHeight="1">
      <c r="J1714" s="74"/>
    </row>
    <row r="1715" spans="10:10" ht="15.75" customHeight="1">
      <c r="J1715" s="74"/>
    </row>
    <row r="1716" spans="10:10" ht="15.75" customHeight="1">
      <c r="J1716" s="74"/>
    </row>
    <row r="1717" spans="10:10" ht="15.75" customHeight="1">
      <c r="J1717" s="74"/>
    </row>
    <row r="1718" spans="10:10" ht="15.75" customHeight="1">
      <c r="J1718" s="74"/>
    </row>
    <row r="1719" spans="10:10" ht="15.75" customHeight="1">
      <c r="J1719" s="74"/>
    </row>
    <row r="1720" spans="10:10" ht="15.75" customHeight="1">
      <c r="J1720" s="74"/>
    </row>
    <row r="1721" spans="10:10" ht="15.75" customHeight="1">
      <c r="J1721" s="74"/>
    </row>
    <row r="1722" spans="10:10" ht="15.75" customHeight="1">
      <c r="J1722" s="74"/>
    </row>
    <row r="1723" spans="10:10" ht="15.75" customHeight="1">
      <c r="J1723" s="74"/>
    </row>
    <row r="1724" spans="10:10" ht="15.75" customHeight="1">
      <c r="J1724" s="74"/>
    </row>
    <row r="1725" spans="10:10" ht="15.75" customHeight="1">
      <c r="J1725" s="74"/>
    </row>
    <row r="1726" spans="10:10" ht="15.75" customHeight="1">
      <c r="J1726" s="74"/>
    </row>
    <row r="1727" spans="10:10" ht="15.75" customHeight="1">
      <c r="J1727" s="74"/>
    </row>
    <row r="1728" spans="10:10" ht="15.75" customHeight="1">
      <c r="J1728" s="74"/>
    </row>
    <row r="1729" spans="10:10" ht="15.75" customHeight="1">
      <c r="J1729" s="74"/>
    </row>
    <row r="1730" spans="10:10" ht="15.75" customHeight="1">
      <c r="J1730" s="74"/>
    </row>
    <row r="1731" spans="10:10" ht="15.75" customHeight="1">
      <c r="J1731" s="74"/>
    </row>
    <row r="1732" spans="10:10" ht="15.75" customHeight="1">
      <c r="J1732" s="74"/>
    </row>
    <row r="1733" spans="10:10" ht="15.75" customHeight="1">
      <c r="J1733" s="74"/>
    </row>
    <row r="1734" spans="10:10" ht="15.75" customHeight="1">
      <c r="J1734" s="74"/>
    </row>
    <row r="1735" spans="10:10" ht="15.75" customHeight="1">
      <c r="J1735" s="74"/>
    </row>
    <row r="1736" spans="10:10" ht="15.75" customHeight="1">
      <c r="J1736" s="74"/>
    </row>
    <row r="1737" spans="10:10" ht="15.75" customHeight="1">
      <c r="J1737" s="74"/>
    </row>
    <row r="1738" spans="10:10" ht="15.75" customHeight="1">
      <c r="J1738" s="74"/>
    </row>
    <row r="1739" spans="10:10" ht="15.75" customHeight="1">
      <c r="J1739" s="74"/>
    </row>
    <row r="1740" spans="10:10" ht="15.75" customHeight="1">
      <c r="J1740" s="74"/>
    </row>
    <row r="1741" spans="10:10" ht="15.75" customHeight="1">
      <c r="J1741" s="74"/>
    </row>
    <row r="1742" spans="10:10" ht="15.75" customHeight="1">
      <c r="J1742" s="74"/>
    </row>
    <row r="1743" spans="10:10" ht="15.75" customHeight="1">
      <c r="J1743" s="74"/>
    </row>
    <row r="1744" spans="10:10" ht="15.75" customHeight="1">
      <c r="J1744" s="74"/>
    </row>
    <row r="1745" spans="10:10" ht="15.75" customHeight="1">
      <c r="J1745" s="74"/>
    </row>
    <row r="1746" spans="10:10" ht="15.75" customHeight="1">
      <c r="J1746" s="74"/>
    </row>
    <row r="1747" spans="10:10" ht="15.75" customHeight="1">
      <c r="J1747" s="74"/>
    </row>
    <row r="1748" spans="10:10" ht="15.75" customHeight="1">
      <c r="J1748" s="74"/>
    </row>
    <row r="1749" spans="10:10" ht="15.75" customHeight="1">
      <c r="J1749" s="74"/>
    </row>
    <row r="1750" spans="10:10" ht="15.75" customHeight="1">
      <c r="J1750" s="74"/>
    </row>
    <row r="1751" spans="10:10" ht="15.75" customHeight="1">
      <c r="J1751" s="74"/>
    </row>
    <row r="1752" spans="10:10" ht="15.75" customHeight="1">
      <c r="J1752" s="74"/>
    </row>
    <row r="1753" spans="10:10" ht="15.75" customHeight="1">
      <c r="J1753" s="74"/>
    </row>
    <row r="1754" spans="10:10" ht="15.75" customHeight="1">
      <c r="J1754" s="74"/>
    </row>
    <row r="1755" spans="10:10" ht="15.75" customHeight="1">
      <c r="J1755" s="74"/>
    </row>
    <row r="1756" spans="10:10" ht="15.75" customHeight="1">
      <c r="J1756" s="74"/>
    </row>
    <row r="1757" spans="10:10" ht="15.75" customHeight="1">
      <c r="J1757" s="74"/>
    </row>
    <row r="1758" spans="10:10" ht="15.75" customHeight="1">
      <c r="J1758" s="74"/>
    </row>
    <row r="1759" spans="10:10" ht="15.75" customHeight="1">
      <c r="J1759" s="74"/>
    </row>
    <row r="1760" spans="10:10" ht="15.75" customHeight="1">
      <c r="J1760" s="74"/>
    </row>
    <row r="1761" spans="10:10" ht="15.75" customHeight="1">
      <c r="J1761" s="74"/>
    </row>
    <row r="1762" spans="10:10" ht="15.75" customHeight="1">
      <c r="J1762" s="74"/>
    </row>
    <row r="1763" spans="10:10" ht="15.75" customHeight="1">
      <c r="J1763" s="74"/>
    </row>
    <row r="1764" spans="10:10" ht="15.75" customHeight="1">
      <c r="J1764" s="74"/>
    </row>
    <row r="1765" spans="10:10" ht="15.75" customHeight="1">
      <c r="J1765" s="74"/>
    </row>
    <row r="1766" spans="10:10" ht="15.75" customHeight="1">
      <c r="J1766" s="74"/>
    </row>
    <row r="1767" spans="10:10" ht="15.75" customHeight="1">
      <c r="J1767" s="74"/>
    </row>
    <row r="1768" spans="10:10" ht="15.75" customHeight="1">
      <c r="J1768" s="74"/>
    </row>
    <row r="1769" spans="10:10" ht="15.75" customHeight="1">
      <c r="J1769" s="74"/>
    </row>
    <row r="1770" spans="10:10" ht="15.75" customHeight="1">
      <c r="J1770" s="74"/>
    </row>
    <row r="1771" spans="10:10" ht="15.75" customHeight="1">
      <c r="J1771" s="74"/>
    </row>
    <row r="1772" spans="10:10" ht="15.75" customHeight="1">
      <c r="J1772" s="74"/>
    </row>
    <row r="1773" spans="10:10" ht="15.75" customHeight="1">
      <c r="J1773" s="74"/>
    </row>
    <row r="1774" spans="10:10" ht="15.75" customHeight="1">
      <c r="J1774" s="74"/>
    </row>
    <row r="1775" spans="10:10" ht="15.75" customHeight="1">
      <c r="J1775" s="74"/>
    </row>
    <row r="1776" spans="10:10" ht="15.75" customHeight="1">
      <c r="J1776" s="74"/>
    </row>
    <row r="1777" spans="10:10" ht="15.75" customHeight="1">
      <c r="J1777" s="74"/>
    </row>
    <row r="1778" spans="10:10" ht="15.75" customHeight="1">
      <c r="J1778" s="74"/>
    </row>
    <row r="1779" spans="10:10" ht="15.75" customHeight="1">
      <c r="J1779" s="74"/>
    </row>
    <row r="1780" spans="10:10" ht="15.75" customHeight="1">
      <c r="J1780" s="74"/>
    </row>
    <row r="1781" spans="10:10" ht="15.75" customHeight="1">
      <c r="J1781" s="74"/>
    </row>
    <row r="1782" spans="10:10" ht="15.75" customHeight="1">
      <c r="J1782" s="74"/>
    </row>
    <row r="1783" spans="10:10" ht="15.75" customHeight="1">
      <c r="J1783" s="74"/>
    </row>
    <row r="1784" spans="10:10" ht="15.75" customHeight="1">
      <c r="J1784" s="74"/>
    </row>
    <row r="1785" spans="10:10" ht="15.75" customHeight="1">
      <c r="J1785" s="74"/>
    </row>
    <row r="1786" spans="10:10" ht="15.75" customHeight="1">
      <c r="J1786" s="74"/>
    </row>
    <row r="1787" spans="10:10" ht="15.75" customHeight="1">
      <c r="J1787" s="74"/>
    </row>
    <row r="1788" spans="10:10" ht="15.75" customHeight="1">
      <c r="J1788" s="74"/>
    </row>
    <row r="1789" spans="10:10" ht="15.75" customHeight="1">
      <c r="J1789" s="74"/>
    </row>
    <row r="1790" spans="10:10" ht="15.75" customHeight="1">
      <c r="J1790" s="74"/>
    </row>
    <row r="1791" spans="10:10" ht="15.75" customHeight="1">
      <c r="J1791" s="74"/>
    </row>
    <row r="1792" spans="10:10" ht="15.75" customHeight="1">
      <c r="J1792" s="74"/>
    </row>
    <row r="1793" spans="10:10" ht="15.75" customHeight="1">
      <c r="J1793" s="74"/>
    </row>
    <row r="1794" spans="10:10" ht="15.75" customHeight="1">
      <c r="J1794" s="74"/>
    </row>
    <row r="1795" spans="10:10" ht="15.75" customHeight="1">
      <c r="J1795" s="74"/>
    </row>
    <row r="1796" spans="10:10" ht="15.75" customHeight="1">
      <c r="J1796" s="74"/>
    </row>
    <row r="1797" spans="10:10" ht="15.75" customHeight="1">
      <c r="J1797" s="74"/>
    </row>
    <row r="1798" spans="10:10" ht="15.75" customHeight="1">
      <c r="J1798" s="74"/>
    </row>
    <row r="1799" spans="10:10" ht="15.75" customHeight="1">
      <c r="J1799" s="74"/>
    </row>
    <row r="1800" spans="10:10" ht="15.75" customHeight="1">
      <c r="J1800" s="74"/>
    </row>
    <row r="1801" spans="10:10" ht="15.75" customHeight="1">
      <c r="J1801" s="74"/>
    </row>
    <row r="1802" spans="10:10" ht="15.75" customHeight="1">
      <c r="J1802" s="74"/>
    </row>
    <row r="1803" spans="10:10" ht="15.75" customHeight="1">
      <c r="J1803" s="74"/>
    </row>
    <row r="1804" spans="10:10" ht="15.75" customHeight="1">
      <c r="J1804" s="74"/>
    </row>
    <row r="1805" spans="10:10" ht="15.75" customHeight="1">
      <c r="J1805" s="74"/>
    </row>
    <row r="1806" spans="10:10" ht="15.75" customHeight="1">
      <c r="J1806" s="74"/>
    </row>
    <row r="1807" spans="10:10" ht="15.75" customHeight="1">
      <c r="J1807" s="74"/>
    </row>
    <row r="1808" spans="10:10" ht="15.75" customHeight="1">
      <c r="J1808" s="74"/>
    </row>
    <row r="1809" spans="10:10" ht="15.75" customHeight="1">
      <c r="J1809" s="74"/>
    </row>
    <row r="1810" spans="10:10" ht="15.75" customHeight="1">
      <c r="J1810" s="74"/>
    </row>
    <row r="1811" spans="10:10" ht="15.75" customHeight="1">
      <c r="J1811" s="74"/>
    </row>
    <row r="1812" spans="10:10" ht="15.75" customHeight="1">
      <c r="J1812" s="74"/>
    </row>
    <row r="1813" spans="10:10" ht="15.75" customHeight="1">
      <c r="J1813" s="74"/>
    </row>
    <row r="1814" spans="10:10" ht="15.75" customHeight="1">
      <c r="J1814" s="74"/>
    </row>
    <row r="1815" spans="10:10" ht="15.75" customHeight="1">
      <c r="J1815" s="74"/>
    </row>
    <row r="1816" spans="10:10" ht="15.75" customHeight="1">
      <c r="J1816" s="74"/>
    </row>
    <row r="1817" spans="10:10" ht="15.75" customHeight="1">
      <c r="J1817" s="74"/>
    </row>
    <row r="1818" spans="10:10" ht="15.75" customHeight="1">
      <c r="J1818" s="74"/>
    </row>
    <row r="1819" spans="10:10" ht="15.75" customHeight="1">
      <c r="J1819" s="74"/>
    </row>
    <row r="1820" spans="10:10" ht="15.75" customHeight="1">
      <c r="J1820" s="74"/>
    </row>
    <row r="1821" spans="10:10" ht="14.25">
      <c r="J1821" s="74"/>
    </row>
    <row r="1822" spans="10:10" ht="14.25">
      <c r="J1822" s="74"/>
    </row>
    <row r="1823" spans="10:10" ht="14.25">
      <c r="J1823" s="74"/>
    </row>
    <row r="1824" spans="10:10" ht="14.25">
      <c r="J1824" s="74"/>
    </row>
    <row r="1825" spans="10:10" ht="14.25">
      <c r="J1825" s="74"/>
    </row>
    <row r="1826" spans="10:10" ht="14.25">
      <c r="J1826" s="74"/>
    </row>
    <row r="1827" spans="10:10" ht="14.25">
      <c r="J1827" s="74"/>
    </row>
    <row r="1828" spans="10:10" ht="14.25">
      <c r="J1828" s="74"/>
    </row>
    <row r="1829" spans="10:10" ht="14.25">
      <c r="J1829" s="74"/>
    </row>
    <row r="1830" spans="10:10" ht="14.25">
      <c r="J1830" s="74"/>
    </row>
    <row r="1831" spans="10:10" ht="14.25">
      <c r="J1831" s="74"/>
    </row>
    <row r="1832" spans="10:10" ht="14.25">
      <c r="J1832" s="74"/>
    </row>
    <row r="1833" spans="10:10" ht="14.25">
      <c r="J1833" s="74"/>
    </row>
    <row r="1834" spans="10:10" ht="14.25">
      <c r="J1834" s="74"/>
    </row>
    <row r="1835" spans="10:10" ht="14.25">
      <c r="J1835" s="74"/>
    </row>
    <row r="1836" spans="10:10" ht="14.25">
      <c r="J1836" s="74"/>
    </row>
    <row r="1837" spans="10:10" ht="14.25">
      <c r="J1837" s="74"/>
    </row>
    <row r="1838" spans="10:10" ht="14.25">
      <c r="J1838" s="74"/>
    </row>
    <row r="1839" spans="10:10" ht="14.25">
      <c r="J1839" s="74"/>
    </row>
    <row r="1840" spans="10:10" ht="14.25">
      <c r="J1840" s="74"/>
    </row>
    <row r="1841" spans="10:10" ht="14.25">
      <c r="J1841" s="74"/>
    </row>
    <row r="1842" spans="10:10" ht="14.25">
      <c r="J1842" s="74"/>
    </row>
    <row r="1843" spans="10:10" ht="14.25">
      <c r="J1843" s="74"/>
    </row>
    <row r="1844" spans="10:10" ht="14.25">
      <c r="J1844" s="74"/>
    </row>
    <row r="1845" spans="10:10" ht="14.25">
      <c r="J1845" s="74"/>
    </row>
    <row r="1846" spans="10:10" ht="14.25">
      <c r="J1846" s="74"/>
    </row>
    <row r="1847" spans="10:10" ht="14.25">
      <c r="J1847" s="74"/>
    </row>
    <row r="1848" spans="10:10" ht="14.25">
      <c r="J1848" s="74"/>
    </row>
    <row r="1849" spans="10:10" ht="14.25">
      <c r="J1849" s="74"/>
    </row>
    <row r="1850" spans="10:10" ht="14.25">
      <c r="J1850" s="74"/>
    </row>
    <row r="1851" spans="10:10" ht="14.25">
      <c r="J1851" s="74"/>
    </row>
    <row r="1852" spans="10:10" ht="14.25">
      <c r="J1852" s="74"/>
    </row>
    <row r="1853" spans="10:10" ht="14.25">
      <c r="J1853" s="74"/>
    </row>
    <row r="1854" spans="10:10" ht="14.25">
      <c r="J1854" s="74"/>
    </row>
    <row r="1855" spans="10:10" ht="14.25">
      <c r="J1855" s="74"/>
    </row>
    <row r="1856" spans="10:10" ht="14.25">
      <c r="J1856" s="74"/>
    </row>
    <row r="1857" spans="10:10" ht="14.25">
      <c r="J1857" s="74"/>
    </row>
    <row r="1858" spans="10:10" ht="14.25">
      <c r="J1858" s="74"/>
    </row>
    <row r="1859" spans="10:10" ht="14.25">
      <c r="J1859" s="74"/>
    </row>
    <row r="1860" spans="10:10" ht="14.25">
      <c r="J1860" s="74"/>
    </row>
    <row r="1861" spans="10:10" ht="14.25">
      <c r="J1861" s="74"/>
    </row>
    <row r="1862" spans="10:10" ht="14.25">
      <c r="J1862" s="74"/>
    </row>
    <row r="1863" spans="10:10" ht="14.25">
      <c r="J1863" s="74"/>
    </row>
    <row r="1864" spans="10:10" ht="14.25">
      <c r="J1864" s="74"/>
    </row>
    <row r="1865" spans="10:10" ht="14.25">
      <c r="J1865" s="74"/>
    </row>
    <row r="1866" spans="10:10" ht="14.25">
      <c r="J1866" s="74"/>
    </row>
    <row r="1867" spans="10:10" ht="14.25">
      <c r="J1867" s="74"/>
    </row>
    <row r="1868" spans="10:10" ht="14.25">
      <c r="J1868" s="74"/>
    </row>
    <row r="1869" spans="10:10" ht="14.25">
      <c r="J1869" s="74"/>
    </row>
    <row r="1870" spans="10:10" ht="14.25">
      <c r="J1870" s="74"/>
    </row>
    <row r="1871" spans="10:10" ht="14.25">
      <c r="J1871" s="74"/>
    </row>
    <row r="1872" spans="10:10" ht="14.25">
      <c r="J1872" s="74"/>
    </row>
    <row r="1873" spans="10:10" ht="14.25">
      <c r="J1873" s="74"/>
    </row>
    <row r="1874" spans="10:10" ht="14.25">
      <c r="J1874" s="74"/>
    </row>
    <row r="1875" spans="10:10" ht="14.25">
      <c r="J1875" s="74"/>
    </row>
    <row r="1876" spans="10:10" ht="14.25">
      <c r="J1876" s="74"/>
    </row>
  </sheetData>
  <autoFilter ref="A1:A1876" xr:uid="{001DBD3C-E49B-4E3D-82F0-D05C0FC147C5}"/>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9FAAC-1815-4895-8590-6CA06ECD169A}">
  <sheetPr>
    <tabColor theme="9" tint="0.39997558519241921"/>
    <outlinePr summaryBelow="0" summaryRight="0"/>
  </sheetPr>
  <dimension ref="A1:E1620"/>
  <sheetViews>
    <sheetView zoomScaleNormal="100" workbookViewId="0">
      <selection activeCell="H99" sqref="H99"/>
    </sheetView>
  </sheetViews>
  <sheetFormatPr defaultColWidth="12.625" defaultRowHeight="15" customHeight="1"/>
  <cols>
    <col min="1" max="1" width="14.5" style="1" bestFit="1" customWidth="1"/>
    <col min="2" max="2" width="145.625" style="1" bestFit="1" customWidth="1"/>
    <col min="3" max="3" width="9" style="23" customWidth="1"/>
    <col min="4" max="4" width="79.5" style="67" customWidth="1"/>
    <col min="5" max="5" width="37.5" style="1" customWidth="1"/>
    <col min="6" max="16384" width="12.625" style="1"/>
  </cols>
  <sheetData>
    <row r="1" spans="1:4" ht="14.25" customHeight="1">
      <c r="A1" s="2" t="s">
        <v>2654</v>
      </c>
      <c r="B1" s="2" t="s">
        <v>8585</v>
      </c>
      <c r="C1" s="23" t="s">
        <v>8586</v>
      </c>
      <c r="D1" s="67" t="s">
        <v>8587</v>
      </c>
    </row>
    <row r="2" spans="1:4" ht="17.25" customHeight="1">
      <c r="A2" s="938" t="s">
        <v>8588</v>
      </c>
      <c r="B2" s="938"/>
    </row>
    <row r="3" spans="1:4" ht="17.25" customHeight="1">
      <c r="A3" s="10" t="s">
        <v>8589</v>
      </c>
      <c r="B3" s="814"/>
    </row>
    <row r="4" spans="1:4" ht="15" customHeight="1">
      <c r="A4" s="10" t="s">
        <v>8590</v>
      </c>
      <c r="B4" s="4" t="s">
        <v>8591</v>
      </c>
    </row>
    <row r="5" spans="1:4" ht="15" customHeight="1">
      <c r="A5" s="24" t="s">
        <v>7817</v>
      </c>
      <c r="B5" s="3" t="s">
        <v>8592</v>
      </c>
      <c r="C5" s="23" t="s">
        <v>1319</v>
      </c>
      <c r="D5" s="939" t="s">
        <v>8593</v>
      </c>
    </row>
    <row r="6" spans="1:4" ht="15" customHeight="1">
      <c r="A6" s="25" t="s">
        <v>8594</v>
      </c>
      <c r="B6" s="3" t="s">
        <v>8595</v>
      </c>
      <c r="C6" s="23" t="s">
        <v>1319</v>
      </c>
      <c r="D6" s="939"/>
    </row>
    <row r="7" spans="1:4" ht="15" customHeight="1">
      <c r="A7" s="25" t="s">
        <v>8594</v>
      </c>
      <c r="B7" s="3" t="s">
        <v>8596</v>
      </c>
      <c r="C7" s="23" t="s">
        <v>1319</v>
      </c>
      <c r="D7" s="939"/>
    </row>
    <row r="8" spans="1:4" ht="15" customHeight="1">
      <c r="A8" s="26" t="s">
        <v>8597</v>
      </c>
      <c r="B8" s="3" t="s">
        <v>8598</v>
      </c>
      <c r="C8" s="23" t="s">
        <v>1315</v>
      </c>
      <c r="D8" s="939"/>
    </row>
    <row r="9" spans="1:4" ht="15" customHeight="1">
      <c r="A9" s="26" t="s">
        <v>8597</v>
      </c>
      <c r="B9" s="73" t="s">
        <v>7823</v>
      </c>
      <c r="D9" s="939"/>
    </row>
    <row r="10" spans="1:4" ht="15" customHeight="1">
      <c r="A10" s="26" t="s">
        <v>8597</v>
      </c>
      <c r="B10" s="73" t="s">
        <v>7823</v>
      </c>
      <c r="D10" s="939"/>
    </row>
    <row r="11" spans="1:4" ht="15" customHeight="1">
      <c r="A11" s="27" t="s">
        <v>8599</v>
      </c>
      <c r="B11" s="3" t="s">
        <v>8600</v>
      </c>
      <c r="C11" s="23" t="s">
        <v>1288</v>
      </c>
      <c r="D11" s="91"/>
    </row>
    <row r="12" spans="1:4" ht="15" customHeight="1">
      <c r="A12" s="27" t="s">
        <v>8599</v>
      </c>
      <c r="B12" s="3" t="s">
        <v>8601</v>
      </c>
      <c r="C12" s="23" t="s">
        <v>1288</v>
      </c>
      <c r="D12" s="91"/>
    </row>
    <row r="13" spans="1:4" ht="15" customHeight="1">
      <c r="A13" s="27" t="s">
        <v>8599</v>
      </c>
      <c r="B13" s="73" t="s">
        <v>7823</v>
      </c>
      <c r="C13" s="1"/>
      <c r="D13" s="91"/>
    </row>
    <row r="14" spans="1:4" ht="15" customHeight="1">
      <c r="A14" s="51" t="s">
        <v>8602</v>
      </c>
      <c r="B14" s="3" t="s">
        <v>8603</v>
      </c>
      <c r="C14" s="23" t="s">
        <v>8604</v>
      </c>
      <c r="D14" s="91"/>
    </row>
    <row r="15" spans="1:4" ht="15" customHeight="1">
      <c r="A15" s="28" t="s">
        <v>8605</v>
      </c>
      <c r="B15" s="73" t="s">
        <v>7823</v>
      </c>
      <c r="D15" s="91"/>
    </row>
    <row r="17" spans="1:3" ht="15" customHeight="1">
      <c r="A17" s="10" t="s">
        <v>8606</v>
      </c>
      <c r="B17" s="3" t="s">
        <v>8607</v>
      </c>
    </row>
    <row r="18" spans="1:3" ht="15" customHeight="1">
      <c r="A18" s="24" t="s">
        <v>7817</v>
      </c>
      <c r="B18" s="3" t="s">
        <v>8608</v>
      </c>
      <c r="C18" s="23" t="s">
        <v>1319</v>
      </c>
    </row>
    <row r="19" spans="1:3" ht="15" customHeight="1">
      <c r="A19" s="25" t="s">
        <v>8594</v>
      </c>
      <c r="B19" s="3" t="s">
        <v>8609</v>
      </c>
      <c r="C19" s="23" t="s">
        <v>1319</v>
      </c>
    </row>
    <row r="20" spans="1:3" ht="15" customHeight="1">
      <c r="A20" s="25" t="s">
        <v>8594</v>
      </c>
      <c r="B20" s="73" t="s">
        <v>7823</v>
      </c>
      <c r="C20" s="23" t="s">
        <v>1315</v>
      </c>
    </row>
    <row r="21" spans="1:3" ht="15" customHeight="1">
      <c r="A21" s="26" t="s">
        <v>8597</v>
      </c>
      <c r="B21" s="3" t="s">
        <v>8610</v>
      </c>
      <c r="C21" s="23" t="s">
        <v>1315</v>
      </c>
    </row>
    <row r="22" spans="1:3" ht="15" customHeight="1">
      <c r="A22" s="26" t="s">
        <v>8597</v>
      </c>
      <c r="B22" s="73" t="s">
        <v>7823</v>
      </c>
      <c r="C22" s="1"/>
    </row>
    <row r="23" spans="1:3" ht="15" customHeight="1">
      <c r="A23" s="26" t="s">
        <v>8597</v>
      </c>
      <c r="B23" s="73" t="s">
        <v>7823</v>
      </c>
    </row>
    <row r="24" spans="1:3" ht="15" customHeight="1">
      <c r="A24" s="27" t="s">
        <v>8599</v>
      </c>
      <c r="B24" s="29" t="s">
        <v>8611</v>
      </c>
      <c r="C24" s="23" t="s">
        <v>1288</v>
      </c>
    </row>
    <row r="25" spans="1:3" ht="15" customHeight="1">
      <c r="A25" s="27" t="s">
        <v>8599</v>
      </c>
      <c r="B25" s="73" t="s">
        <v>7823</v>
      </c>
      <c r="C25" s="1"/>
    </row>
    <row r="26" spans="1:3" ht="15" customHeight="1">
      <c r="A26" s="27" t="s">
        <v>8599</v>
      </c>
      <c r="B26" s="73" t="s">
        <v>7823</v>
      </c>
      <c r="C26" s="1"/>
    </row>
    <row r="27" spans="1:3" ht="15" customHeight="1">
      <c r="A27" s="51" t="s">
        <v>8602</v>
      </c>
      <c r="B27" s="29" t="s">
        <v>8612</v>
      </c>
      <c r="C27" s="23" t="s">
        <v>8604</v>
      </c>
    </row>
    <row r="28" spans="1:3" ht="15" customHeight="1">
      <c r="A28" s="28" t="s">
        <v>8605</v>
      </c>
      <c r="B28" s="73" t="s">
        <v>7823</v>
      </c>
      <c r="C28" s="1"/>
    </row>
    <row r="29" spans="1:3" ht="15" customHeight="1">
      <c r="C29" s="1"/>
    </row>
    <row r="30" spans="1:3" ht="15" customHeight="1">
      <c r="A30" s="10" t="s">
        <v>8613</v>
      </c>
      <c r="B30" s="3" t="s">
        <v>8614</v>
      </c>
    </row>
    <row r="31" spans="1:3" ht="15" customHeight="1">
      <c r="A31" s="24" t="s">
        <v>7817</v>
      </c>
      <c r="B31" s="3" t="s">
        <v>8615</v>
      </c>
      <c r="C31" s="23" t="s">
        <v>1319</v>
      </c>
    </row>
    <row r="32" spans="1:3" ht="15" customHeight="1">
      <c r="A32" s="25" t="s">
        <v>8594</v>
      </c>
      <c r="B32" s="3" t="s">
        <v>8616</v>
      </c>
      <c r="C32" s="23" t="s">
        <v>1319</v>
      </c>
    </row>
    <row r="33" spans="1:3" ht="15" customHeight="1">
      <c r="A33" s="25" t="s">
        <v>8594</v>
      </c>
      <c r="B33" s="73" t="s">
        <v>7823</v>
      </c>
      <c r="C33" s="1"/>
    </row>
    <row r="34" spans="1:3" ht="15" customHeight="1">
      <c r="A34" s="26" t="s">
        <v>8597</v>
      </c>
      <c r="B34" s="73" t="s">
        <v>7823</v>
      </c>
      <c r="C34" s="1"/>
    </row>
    <row r="35" spans="1:3" ht="15" customHeight="1">
      <c r="A35" s="26" t="s">
        <v>8597</v>
      </c>
      <c r="B35" s="73" t="s">
        <v>7823</v>
      </c>
      <c r="C35" s="1"/>
    </row>
    <row r="36" spans="1:3" ht="15" customHeight="1">
      <c r="A36" s="26" t="s">
        <v>8597</v>
      </c>
      <c r="B36" s="3" t="s">
        <v>8617</v>
      </c>
      <c r="C36" s="23" t="s">
        <v>1315</v>
      </c>
    </row>
    <row r="37" spans="1:3" ht="15" customHeight="1">
      <c r="A37" s="27" t="s">
        <v>8599</v>
      </c>
      <c r="B37" s="3" t="s">
        <v>8618</v>
      </c>
      <c r="C37" s="23" t="s">
        <v>1288</v>
      </c>
    </row>
    <row r="38" spans="1:3" ht="15" customHeight="1">
      <c r="A38" s="27" t="s">
        <v>8599</v>
      </c>
      <c r="B38" s="29" t="s">
        <v>8619</v>
      </c>
      <c r="C38" s="23" t="s">
        <v>1288</v>
      </c>
    </row>
    <row r="39" spans="1:3" ht="15" customHeight="1">
      <c r="A39" s="27" t="s">
        <v>8599</v>
      </c>
      <c r="B39" s="29" t="s">
        <v>8620</v>
      </c>
      <c r="C39" s="23" t="s">
        <v>1288</v>
      </c>
    </row>
    <row r="40" spans="1:3" ht="15" customHeight="1">
      <c r="A40" s="51" t="s">
        <v>8602</v>
      </c>
      <c r="B40" s="3" t="s">
        <v>8621</v>
      </c>
      <c r="C40" s="23" t="s">
        <v>8604</v>
      </c>
    </row>
    <row r="41" spans="1:3" ht="15" customHeight="1">
      <c r="A41" s="28" t="s">
        <v>8605</v>
      </c>
      <c r="B41" s="73" t="s">
        <v>7823</v>
      </c>
      <c r="C41" s="1"/>
    </row>
    <row r="42" spans="1:3" ht="15" customHeight="1">
      <c r="C42" s="1"/>
    </row>
    <row r="43" spans="1:3" ht="15" customHeight="1">
      <c r="A43" s="10" t="s">
        <v>8622</v>
      </c>
      <c r="B43" s="3" t="s">
        <v>8623</v>
      </c>
    </row>
    <row r="44" spans="1:3" ht="15" customHeight="1">
      <c r="A44" s="24" t="s">
        <v>7817</v>
      </c>
      <c r="B44" s="3" t="s">
        <v>8624</v>
      </c>
      <c r="C44" s="23" t="s">
        <v>1319</v>
      </c>
    </row>
    <row r="45" spans="1:3" ht="15" customHeight="1">
      <c r="A45" s="25" t="s">
        <v>8594</v>
      </c>
      <c r="B45" s="3" t="s">
        <v>8625</v>
      </c>
      <c r="C45" s="23" t="s">
        <v>1319</v>
      </c>
    </row>
    <row r="46" spans="1:3" ht="15" customHeight="1">
      <c r="A46" s="25" t="s">
        <v>8594</v>
      </c>
      <c r="B46" s="3" t="s">
        <v>8626</v>
      </c>
      <c r="C46" s="23" t="s">
        <v>1319</v>
      </c>
    </row>
    <row r="47" spans="1:3" ht="15" customHeight="1">
      <c r="A47" s="26" t="s">
        <v>8597</v>
      </c>
      <c r="B47" s="3" t="s">
        <v>8627</v>
      </c>
      <c r="C47" s="23" t="s">
        <v>1315</v>
      </c>
    </row>
    <row r="48" spans="1:3" ht="15" customHeight="1">
      <c r="A48" s="26" t="s">
        <v>8597</v>
      </c>
      <c r="B48" s="3" t="s">
        <v>8628</v>
      </c>
      <c r="C48" s="23" t="s">
        <v>1315</v>
      </c>
    </row>
    <row r="49" spans="1:5" ht="15" customHeight="1">
      <c r="A49" s="26" t="s">
        <v>8597</v>
      </c>
      <c r="B49" s="3" t="s">
        <v>8629</v>
      </c>
      <c r="C49" s="23" t="s">
        <v>1315</v>
      </c>
    </row>
    <row r="50" spans="1:5" ht="15" customHeight="1">
      <c r="A50" s="27" t="s">
        <v>8599</v>
      </c>
      <c r="B50" s="29" t="s">
        <v>8630</v>
      </c>
      <c r="C50" s="23" t="s">
        <v>1288</v>
      </c>
    </row>
    <row r="51" spans="1:5" ht="15" customHeight="1">
      <c r="A51" s="27" t="s">
        <v>8599</v>
      </c>
      <c r="B51" s="73" t="s">
        <v>7823</v>
      </c>
      <c r="C51" s="1" t="s">
        <v>8631</v>
      </c>
    </row>
    <row r="52" spans="1:5" ht="15" customHeight="1">
      <c r="A52" s="27" t="s">
        <v>8599</v>
      </c>
      <c r="B52" s="29" t="s">
        <v>8632</v>
      </c>
      <c r="C52" s="1" t="s">
        <v>8631</v>
      </c>
    </row>
    <row r="53" spans="1:5" ht="15" customHeight="1">
      <c r="A53" s="51" t="s">
        <v>8602</v>
      </c>
      <c r="B53" s="3" t="s">
        <v>8633</v>
      </c>
      <c r="C53" s="23" t="s">
        <v>8604</v>
      </c>
    </row>
    <row r="54" spans="1:5" s="73" customFormat="1" ht="15" customHeight="1">
      <c r="A54" s="28" t="s">
        <v>8605</v>
      </c>
      <c r="B54" s="3" t="s">
        <v>8634</v>
      </c>
      <c r="C54" s="23" t="s">
        <v>8635</v>
      </c>
    </row>
    <row r="55" spans="1:5" ht="15" customHeight="1">
      <c r="B55" s="68" t="s">
        <v>8636</v>
      </c>
      <c r="C55" s="1"/>
    </row>
    <row r="56" spans="1:5" ht="15" customHeight="1">
      <c r="A56" s="3"/>
    </row>
    <row r="57" spans="1:5" ht="15" customHeight="1">
      <c r="A57" s="11" t="s">
        <v>8637</v>
      </c>
      <c r="B57" s="3"/>
    </row>
    <row r="58" spans="1:5" ht="15" customHeight="1">
      <c r="A58" s="24" t="s">
        <v>7817</v>
      </c>
      <c r="B58" s="24" t="s">
        <v>8638</v>
      </c>
      <c r="C58" s="23" t="s">
        <v>1297</v>
      </c>
      <c r="D58" s="67" t="s">
        <v>8639</v>
      </c>
      <c r="E58" s="67" t="s">
        <v>8639</v>
      </c>
    </row>
    <row r="59" spans="1:5" ht="15" customHeight="1">
      <c r="A59" s="24" t="s">
        <v>7817</v>
      </c>
      <c r="B59" s="24" t="s">
        <v>8640</v>
      </c>
      <c r="C59" s="23" t="s">
        <v>1297</v>
      </c>
      <c r="D59" s="67" t="s">
        <v>8641</v>
      </c>
      <c r="E59" s="67" t="s">
        <v>8642</v>
      </c>
    </row>
    <row r="60" spans="1:5" ht="15" customHeight="1">
      <c r="A60" s="24" t="s">
        <v>7817</v>
      </c>
      <c r="B60" s="24" t="s">
        <v>8643</v>
      </c>
      <c r="C60" s="23" t="s">
        <v>1297</v>
      </c>
      <c r="D60" s="67" t="s">
        <v>8644</v>
      </c>
      <c r="E60" s="67" t="s">
        <v>8645</v>
      </c>
    </row>
    <row r="61" spans="1:5" ht="15" customHeight="1">
      <c r="A61" s="24" t="s">
        <v>7817</v>
      </c>
      <c r="B61" s="24" t="s">
        <v>8646</v>
      </c>
      <c r="C61" s="23" t="s">
        <v>1297</v>
      </c>
      <c r="D61" s="67" t="s">
        <v>8647</v>
      </c>
      <c r="E61" s="67" t="s">
        <v>8648</v>
      </c>
    </row>
    <row r="62" spans="1:5" ht="15" customHeight="1">
      <c r="A62" s="24" t="s">
        <v>7817</v>
      </c>
      <c r="B62" s="24" t="s">
        <v>8649</v>
      </c>
      <c r="C62" s="23" t="s">
        <v>1297</v>
      </c>
      <c r="D62" s="67" t="s">
        <v>8650</v>
      </c>
      <c r="E62" s="67" t="s">
        <v>8651</v>
      </c>
    </row>
    <row r="63" spans="1:5" ht="15" customHeight="1">
      <c r="A63" s="24" t="s">
        <v>7817</v>
      </c>
      <c r="B63" s="24" t="s">
        <v>8652</v>
      </c>
      <c r="C63" s="23" t="s">
        <v>1297</v>
      </c>
      <c r="D63" s="67" t="s">
        <v>8653</v>
      </c>
      <c r="E63" s="67" t="s">
        <v>8654</v>
      </c>
    </row>
    <row r="64" spans="1:5" ht="15" customHeight="1">
      <c r="A64" s="24" t="s">
        <v>7817</v>
      </c>
      <c r="B64" s="24" t="s">
        <v>8655</v>
      </c>
      <c r="C64" s="23" t="s">
        <v>1297</v>
      </c>
      <c r="D64" s="67" t="s">
        <v>8656</v>
      </c>
      <c r="E64" s="67" t="s">
        <v>8657</v>
      </c>
    </row>
    <row r="65" spans="1:5" ht="15" customHeight="1">
      <c r="A65" s="24" t="s">
        <v>7817</v>
      </c>
      <c r="B65" s="24" t="s">
        <v>8658</v>
      </c>
      <c r="C65" s="23" t="s">
        <v>1297</v>
      </c>
      <c r="D65" s="67" t="s">
        <v>8659</v>
      </c>
      <c r="E65" s="67"/>
    </row>
    <row r="66" spans="1:5" ht="15" customHeight="1">
      <c r="A66" s="24" t="s">
        <v>7817</v>
      </c>
      <c r="B66" s="24" t="s">
        <v>8660</v>
      </c>
      <c r="C66" s="23" t="s">
        <v>1297</v>
      </c>
      <c r="D66" s="67" t="s">
        <v>8661</v>
      </c>
      <c r="E66" s="67"/>
    </row>
    <row r="67" spans="1:5" ht="15" customHeight="1">
      <c r="A67" s="24" t="s">
        <v>7817</v>
      </c>
      <c r="B67" s="24" t="s">
        <v>8662</v>
      </c>
      <c r="C67" s="23" t="s">
        <v>1297</v>
      </c>
      <c r="E67" s="67"/>
    </row>
    <row r="68" spans="1:5" ht="15" customHeight="1">
      <c r="A68" s="24" t="s">
        <v>7817</v>
      </c>
      <c r="B68" s="24" t="s">
        <v>8663</v>
      </c>
      <c r="C68" s="23" t="s">
        <v>1297</v>
      </c>
      <c r="E68" s="67"/>
    </row>
    <row r="69" spans="1:5" ht="16.5" customHeight="1">
      <c r="A69" s="24" t="s">
        <v>7817</v>
      </c>
      <c r="B69" s="24" t="s">
        <v>8664</v>
      </c>
      <c r="C69" s="23" t="s">
        <v>1297</v>
      </c>
      <c r="E69" s="67" t="s">
        <v>8647</v>
      </c>
    </row>
    <row r="70" spans="1:5" ht="15" customHeight="1">
      <c r="A70" s="25" t="s">
        <v>8594</v>
      </c>
      <c r="B70" s="25" t="s">
        <v>8665</v>
      </c>
      <c r="C70" s="23" t="s">
        <v>1288</v>
      </c>
      <c r="E70" s="67" t="s">
        <v>8650</v>
      </c>
    </row>
    <row r="71" spans="1:5" ht="15" customHeight="1">
      <c r="A71" s="25" t="s">
        <v>8594</v>
      </c>
      <c r="B71" s="25" t="s">
        <v>8666</v>
      </c>
      <c r="C71" s="23" t="s">
        <v>1288</v>
      </c>
      <c r="E71" s="67" t="s">
        <v>8653</v>
      </c>
    </row>
    <row r="72" spans="1:5" ht="15" customHeight="1">
      <c r="A72" s="25" t="s">
        <v>8594</v>
      </c>
      <c r="B72" s="25" t="s">
        <v>8667</v>
      </c>
      <c r="C72" s="23" t="s">
        <v>1288</v>
      </c>
      <c r="E72" s="67" t="s">
        <v>8656</v>
      </c>
    </row>
    <row r="73" spans="1:5" ht="15" customHeight="1">
      <c r="A73" s="25" t="s">
        <v>8594</v>
      </c>
      <c r="B73" s="25" t="s">
        <v>8668</v>
      </c>
      <c r="C73" s="23" t="s">
        <v>1288</v>
      </c>
      <c r="E73" s="67" t="s">
        <v>8659</v>
      </c>
    </row>
    <row r="74" spans="1:5" ht="15" customHeight="1">
      <c r="A74" s="25" t="s">
        <v>8594</v>
      </c>
      <c r="B74" s="25" t="s">
        <v>8669</v>
      </c>
      <c r="C74" s="23" t="s">
        <v>1288</v>
      </c>
      <c r="E74" s="67" t="s">
        <v>8661</v>
      </c>
    </row>
    <row r="75" spans="1:5" ht="15" customHeight="1">
      <c r="A75" s="25" t="s">
        <v>8594</v>
      </c>
      <c r="B75" s="25" t="s">
        <v>8670</v>
      </c>
      <c r="C75" s="23" t="s">
        <v>1288</v>
      </c>
      <c r="E75" s="67"/>
    </row>
    <row r="76" spans="1:5" ht="15" customHeight="1">
      <c r="A76" s="25" t="s">
        <v>8594</v>
      </c>
      <c r="B76" s="25" t="s">
        <v>8671</v>
      </c>
      <c r="C76" s="23" t="s">
        <v>1288</v>
      </c>
    </row>
    <row r="77" spans="1:5" ht="15" customHeight="1">
      <c r="A77" s="25" t="s">
        <v>8594</v>
      </c>
      <c r="B77" s="25" t="s">
        <v>8672</v>
      </c>
      <c r="C77" s="23" t="s">
        <v>1288</v>
      </c>
    </row>
    <row r="78" spans="1:5" ht="15" customHeight="1">
      <c r="A78" s="25" t="s">
        <v>8594</v>
      </c>
      <c r="B78" s="25" t="s">
        <v>8673</v>
      </c>
      <c r="C78" s="23" t="s">
        <v>1288</v>
      </c>
    </row>
    <row r="79" spans="1:5" ht="15" customHeight="1">
      <c r="A79" s="25" t="s">
        <v>8594</v>
      </c>
      <c r="B79" s="25" t="s">
        <v>8674</v>
      </c>
      <c r="C79" s="23" t="s">
        <v>1288</v>
      </c>
    </row>
    <row r="80" spans="1:5" ht="15" customHeight="1">
      <c r="A80" s="25" t="s">
        <v>8594</v>
      </c>
      <c r="B80" s="25" t="s">
        <v>8675</v>
      </c>
      <c r="C80" s="23" t="s">
        <v>1288</v>
      </c>
    </row>
    <row r="81" spans="1:4" ht="15" customHeight="1">
      <c r="A81" s="25" t="s">
        <v>8594</v>
      </c>
      <c r="B81" s="25" t="s">
        <v>8676</v>
      </c>
      <c r="C81" s="23" t="s">
        <v>1288</v>
      </c>
    </row>
    <row r="82" spans="1:4" ht="15" customHeight="1">
      <c r="A82" s="25" t="s">
        <v>8594</v>
      </c>
      <c r="B82" s="25" t="s">
        <v>8677</v>
      </c>
      <c r="C82" s="23" t="s">
        <v>1288</v>
      </c>
    </row>
    <row r="83" spans="1:4" ht="15" customHeight="1">
      <c r="A83" s="25" t="s">
        <v>8594</v>
      </c>
      <c r="B83" s="25" t="s">
        <v>8678</v>
      </c>
      <c r="C83" s="23" t="s">
        <v>1288</v>
      </c>
    </row>
    <row r="84" spans="1:4" ht="15" customHeight="1">
      <c r="A84" s="25" t="s">
        <v>8594</v>
      </c>
      <c r="B84" s="25" t="s">
        <v>8679</v>
      </c>
      <c r="C84" s="23" t="s">
        <v>1288</v>
      </c>
    </row>
    <row r="85" spans="1:4" ht="15" customHeight="1">
      <c r="A85" s="26" t="s">
        <v>8597</v>
      </c>
      <c r="B85" s="26" t="s">
        <v>8680</v>
      </c>
      <c r="C85" s="23" t="s">
        <v>8681</v>
      </c>
    </row>
    <row r="86" spans="1:4" ht="15" customHeight="1">
      <c r="A86" s="26" t="s">
        <v>8597</v>
      </c>
      <c r="B86" s="26" t="s">
        <v>8682</v>
      </c>
      <c r="C86" s="23" t="s">
        <v>8681</v>
      </c>
    </row>
    <row r="87" spans="1:4" ht="15" customHeight="1">
      <c r="A87" s="26" t="s">
        <v>8597</v>
      </c>
      <c r="B87" s="26" t="s">
        <v>8683</v>
      </c>
      <c r="C87" s="23" t="s">
        <v>8681</v>
      </c>
    </row>
    <row r="88" spans="1:4" ht="15" customHeight="1">
      <c r="A88" s="26" t="s">
        <v>8597</v>
      </c>
      <c r="B88" s="26" t="s">
        <v>8684</v>
      </c>
      <c r="C88" s="23" t="s">
        <v>8681</v>
      </c>
    </row>
    <row r="89" spans="1:4" ht="15" customHeight="1">
      <c r="A89" s="26" t="s">
        <v>8597</v>
      </c>
      <c r="B89" s="26" t="s">
        <v>8685</v>
      </c>
      <c r="C89" s="23" t="s">
        <v>8681</v>
      </c>
    </row>
    <row r="90" spans="1:4" ht="15" customHeight="1">
      <c r="A90" s="26" t="s">
        <v>8597</v>
      </c>
      <c r="B90" s="26" t="s">
        <v>8686</v>
      </c>
      <c r="C90" s="23" t="s">
        <v>8681</v>
      </c>
    </row>
    <row r="91" spans="1:4" ht="15" customHeight="1">
      <c r="A91" s="26" t="s">
        <v>8597</v>
      </c>
      <c r="B91" s="26" t="s">
        <v>8687</v>
      </c>
      <c r="C91" s="23" t="s">
        <v>8681</v>
      </c>
    </row>
    <row r="92" spans="1:4" ht="15" customHeight="1">
      <c r="A92" s="26" t="s">
        <v>8597</v>
      </c>
      <c r="B92" s="26" t="s">
        <v>8688</v>
      </c>
      <c r="C92" s="23" t="s">
        <v>8681</v>
      </c>
    </row>
    <row r="93" spans="1:4" ht="15" customHeight="1">
      <c r="A93" s="26" t="s">
        <v>8597</v>
      </c>
      <c r="B93" s="26" t="s">
        <v>8689</v>
      </c>
      <c r="C93" s="23" t="s">
        <v>8681</v>
      </c>
    </row>
    <row r="94" spans="1:4" ht="15" customHeight="1">
      <c r="B94" s="3"/>
    </row>
    <row r="95" spans="1:4" ht="15" customHeight="1">
      <c r="A95" s="10" t="s">
        <v>8690</v>
      </c>
      <c r="B95" s="3" t="s">
        <v>8691</v>
      </c>
    </row>
    <row r="96" spans="1:4" ht="15" customHeight="1">
      <c r="A96" s="27" t="s">
        <v>8599</v>
      </c>
      <c r="B96" s="3" t="s">
        <v>8692</v>
      </c>
      <c r="C96" s="23" t="s">
        <v>8604</v>
      </c>
      <c r="D96" s="67" t="s">
        <v>8693</v>
      </c>
    </row>
    <row r="97" spans="1:4" ht="15" customHeight="1">
      <c r="A97" s="27" t="s">
        <v>8599</v>
      </c>
      <c r="B97" s="2" t="s">
        <v>8694</v>
      </c>
      <c r="C97" s="23" t="s">
        <v>8604</v>
      </c>
      <c r="D97" s="67" t="s">
        <v>8695</v>
      </c>
    </row>
    <row r="98" spans="1:4" ht="15" customHeight="1">
      <c r="A98" s="27" t="s">
        <v>8599</v>
      </c>
      <c r="B98" s="3" t="s">
        <v>8696</v>
      </c>
      <c r="C98" s="23" t="s">
        <v>8604</v>
      </c>
      <c r="D98" s="67" t="s">
        <v>8697</v>
      </c>
    </row>
    <row r="99" spans="1:4" ht="15" customHeight="1">
      <c r="A99" s="27" t="s">
        <v>8599</v>
      </c>
      <c r="B99" s="3" t="s">
        <v>8698</v>
      </c>
      <c r="C99" s="23" t="s">
        <v>8604</v>
      </c>
      <c r="D99" s="67" t="s">
        <v>8699</v>
      </c>
    </row>
    <row r="100" spans="1:4" ht="15" customHeight="1">
      <c r="A100" s="27" t="s">
        <v>8599</v>
      </c>
      <c r="B100" s="3" t="s">
        <v>8700</v>
      </c>
      <c r="C100" s="23" t="s">
        <v>8604</v>
      </c>
      <c r="D100" s="67" t="s">
        <v>8701</v>
      </c>
    </row>
    <row r="101" spans="1:4" ht="15" customHeight="1">
      <c r="A101" s="27" t="s">
        <v>8599</v>
      </c>
      <c r="B101" s="3" t="s">
        <v>8702</v>
      </c>
      <c r="C101" s="23" t="s">
        <v>8604</v>
      </c>
      <c r="D101" s="67" t="s">
        <v>8703</v>
      </c>
    </row>
    <row r="102" spans="1:4" ht="15" customHeight="1">
      <c r="A102" s="27" t="s">
        <v>8599</v>
      </c>
      <c r="B102" s="3" t="s">
        <v>8704</v>
      </c>
      <c r="C102" s="23" t="s">
        <v>8604</v>
      </c>
      <c r="D102" s="67" t="s">
        <v>8705</v>
      </c>
    </row>
    <row r="103" spans="1:4" ht="15" customHeight="1">
      <c r="A103" s="27" t="s">
        <v>8599</v>
      </c>
      <c r="B103" s="3" t="s">
        <v>8706</v>
      </c>
      <c r="C103" s="23" t="s">
        <v>8604</v>
      </c>
      <c r="D103" s="67" t="s">
        <v>8707</v>
      </c>
    </row>
    <row r="105" spans="1:4" ht="15" customHeight="1">
      <c r="A105" s="11" t="s">
        <v>8708</v>
      </c>
      <c r="B105" s="3"/>
    </row>
    <row r="106" spans="1:4" ht="15" customHeight="1">
      <c r="A106" s="24" t="s">
        <v>7817</v>
      </c>
      <c r="B106" s="3" t="s">
        <v>8709</v>
      </c>
      <c r="C106" s="23" t="s">
        <v>1315</v>
      </c>
    </row>
    <row r="107" spans="1:4" ht="15" customHeight="1">
      <c r="A107" s="24" t="s">
        <v>7817</v>
      </c>
      <c r="B107" s="3" t="s">
        <v>8710</v>
      </c>
      <c r="C107" s="23" t="s">
        <v>1315</v>
      </c>
    </row>
    <row r="108" spans="1:4" ht="15" customHeight="1">
      <c r="A108" s="24" t="s">
        <v>7817</v>
      </c>
      <c r="B108" s="3" t="s">
        <v>8711</v>
      </c>
      <c r="C108" s="23" t="s">
        <v>1315</v>
      </c>
    </row>
    <row r="109" spans="1:4" ht="15" customHeight="1">
      <c r="A109" s="24" t="s">
        <v>7817</v>
      </c>
      <c r="B109" s="3" t="s">
        <v>8712</v>
      </c>
      <c r="C109" s="23" t="s">
        <v>1315</v>
      </c>
    </row>
    <row r="110" spans="1:4" ht="15" customHeight="1">
      <c r="A110" s="24" t="s">
        <v>7817</v>
      </c>
      <c r="B110" s="3" t="s">
        <v>8713</v>
      </c>
      <c r="C110" s="23" t="s">
        <v>1315</v>
      </c>
    </row>
    <row r="111" spans="1:4" ht="15" customHeight="1">
      <c r="A111" s="24" t="s">
        <v>7817</v>
      </c>
      <c r="B111" s="3" t="s">
        <v>8714</v>
      </c>
      <c r="C111" s="23" t="s">
        <v>1315</v>
      </c>
    </row>
    <row r="112" spans="1:4" ht="15" customHeight="1">
      <c r="A112" s="24" t="s">
        <v>7817</v>
      </c>
      <c r="B112" s="3" t="s">
        <v>8715</v>
      </c>
      <c r="C112" s="23" t="s">
        <v>1315</v>
      </c>
    </row>
    <row r="113" spans="1:3" ht="15" customHeight="1">
      <c r="A113" s="24" t="s">
        <v>7817</v>
      </c>
      <c r="B113" s="3" t="s">
        <v>8716</v>
      </c>
      <c r="C113" s="23" t="s">
        <v>1315</v>
      </c>
    </row>
    <row r="114" spans="1:3" ht="15" customHeight="1">
      <c r="A114" s="24" t="s">
        <v>7817</v>
      </c>
      <c r="B114" s="3" t="s">
        <v>8717</v>
      </c>
      <c r="C114" s="23" t="s">
        <v>1315</v>
      </c>
    </row>
    <row r="115" spans="1:3" ht="15" customHeight="1">
      <c r="A115" s="24" t="s">
        <v>7817</v>
      </c>
      <c r="B115" s="3" t="s">
        <v>8718</v>
      </c>
      <c r="C115" s="23" t="s">
        <v>1315</v>
      </c>
    </row>
    <row r="116" spans="1:3" ht="15" customHeight="1">
      <c r="A116" s="24" t="s">
        <v>7817</v>
      </c>
      <c r="B116" s="3" t="s">
        <v>8719</v>
      </c>
      <c r="C116" s="23" t="s">
        <v>1315</v>
      </c>
    </row>
    <row r="117" spans="1:3" ht="15" customHeight="1">
      <c r="A117" s="24" t="s">
        <v>7817</v>
      </c>
      <c r="B117" s="3" t="s">
        <v>7823</v>
      </c>
      <c r="C117" s="23" t="s">
        <v>1315</v>
      </c>
    </row>
    <row r="118" spans="1:3" ht="15" customHeight="1">
      <c r="A118" s="24" t="s">
        <v>7817</v>
      </c>
      <c r="B118" s="3" t="s">
        <v>7823</v>
      </c>
      <c r="C118" s="23" t="s">
        <v>1315</v>
      </c>
    </row>
    <row r="119" spans="1:3" ht="15" customHeight="1">
      <c r="A119" s="24" t="s">
        <v>7817</v>
      </c>
      <c r="B119" s="3" t="s">
        <v>7823</v>
      </c>
      <c r="C119" s="23" t="s">
        <v>1315</v>
      </c>
    </row>
    <row r="120" spans="1:3" ht="15" customHeight="1">
      <c r="A120" s="24" t="s">
        <v>7817</v>
      </c>
      <c r="B120" s="3" t="s">
        <v>7823</v>
      </c>
      <c r="C120" s="23" t="s">
        <v>1315</v>
      </c>
    </row>
    <row r="121" spans="1:3" ht="15" customHeight="1">
      <c r="A121" s="24" t="s">
        <v>7817</v>
      </c>
      <c r="B121" s="3" t="s">
        <v>7823</v>
      </c>
      <c r="C121" s="23" t="s">
        <v>1315</v>
      </c>
    </row>
    <row r="122" spans="1:3" ht="15" customHeight="1">
      <c r="A122" s="24" t="s">
        <v>7817</v>
      </c>
      <c r="B122" s="3" t="s">
        <v>7823</v>
      </c>
      <c r="C122" s="23" t="s">
        <v>1315</v>
      </c>
    </row>
    <row r="123" spans="1:3" ht="15" customHeight="1">
      <c r="A123" s="24" t="s">
        <v>7817</v>
      </c>
      <c r="B123" s="3" t="s">
        <v>7823</v>
      </c>
      <c r="C123" s="23" t="s">
        <v>1315</v>
      </c>
    </row>
    <row r="124" spans="1:3" ht="15" customHeight="1">
      <c r="A124" s="24" t="s">
        <v>7817</v>
      </c>
      <c r="B124" s="3" t="s">
        <v>8720</v>
      </c>
      <c r="C124" s="23" t="s">
        <v>1315</v>
      </c>
    </row>
    <row r="125" spans="1:3" ht="15" customHeight="1">
      <c r="A125" s="24" t="s">
        <v>7817</v>
      </c>
      <c r="B125" s="3" t="s">
        <v>8721</v>
      </c>
      <c r="C125" s="23" t="s">
        <v>1315</v>
      </c>
    </row>
    <row r="126" spans="1:3" ht="15" customHeight="1">
      <c r="A126" s="25" t="s">
        <v>8594</v>
      </c>
      <c r="B126" s="3" t="s">
        <v>8722</v>
      </c>
      <c r="C126" s="23" t="s">
        <v>1297</v>
      </c>
    </row>
    <row r="127" spans="1:3" ht="15" customHeight="1">
      <c r="A127" s="25" t="s">
        <v>8594</v>
      </c>
      <c r="B127" s="3" t="s">
        <v>8723</v>
      </c>
      <c r="C127" s="23" t="s">
        <v>1297</v>
      </c>
    </row>
    <row r="128" spans="1:3" ht="15" customHeight="1">
      <c r="A128" s="25" t="s">
        <v>8594</v>
      </c>
      <c r="B128" s="3" t="s">
        <v>8724</v>
      </c>
      <c r="C128" s="23" t="s">
        <v>1297</v>
      </c>
    </row>
    <row r="129" spans="1:3" ht="15" customHeight="1">
      <c r="A129" s="25" t="s">
        <v>8594</v>
      </c>
      <c r="B129" s="3" t="s">
        <v>8725</v>
      </c>
      <c r="C129" s="23" t="s">
        <v>1297</v>
      </c>
    </row>
    <row r="130" spans="1:3" ht="15" customHeight="1">
      <c r="A130" s="25" t="s">
        <v>8594</v>
      </c>
      <c r="B130" s="3" t="s">
        <v>8726</v>
      </c>
      <c r="C130" s="23" t="s">
        <v>1297</v>
      </c>
    </row>
    <row r="131" spans="1:3" ht="15" customHeight="1">
      <c r="A131" s="25" t="s">
        <v>8594</v>
      </c>
      <c r="B131" s="3" t="s">
        <v>7823</v>
      </c>
      <c r="C131" s="23" t="s">
        <v>1297</v>
      </c>
    </row>
    <row r="132" spans="1:3" ht="15" customHeight="1">
      <c r="A132" s="25" t="s">
        <v>8594</v>
      </c>
      <c r="B132" s="3" t="s">
        <v>8727</v>
      </c>
      <c r="C132" s="23" t="s">
        <v>1297</v>
      </c>
    </row>
    <row r="133" spans="1:3" ht="15" customHeight="1">
      <c r="A133" s="25" t="s">
        <v>8594</v>
      </c>
      <c r="B133" s="3" t="s">
        <v>8728</v>
      </c>
      <c r="C133" s="23" t="s">
        <v>1297</v>
      </c>
    </row>
    <row r="134" spans="1:3" ht="15" customHeight="1">
      <c r="A134" s="25" t="s">
        <v>8594</v>
      </c>
      <c r="B134" s="3" t="s">
        <v>8729</v>
      </c>
      <c r="C134" s="23" t="s">
        <v>1297</v>
      </c>
    </row>
    <row r="135" spans="1:3" ht="15" customHeight="1">
      <c r="A135" s="25" t="s">
        <v>8594</v>
      </c>
      <c r="B135" s="3" t="s">
        <v>8730</v>
      </c>
      <c r="C135" s="23" t="s">
        <v>1297</v>
      </c>
    </row>
    <row r="136" spans="1:3" ht="15" customHeight="1">
      <c r="A136" s="25" t="s">
        <v>8594</v>
      </c>
      <c r="B136" s="721" t="s">
        <v>8731</v>
      </c>
      <c r="C136" s="23" t="s">
        <v>1297</v>
      </c>
    </row>
    <row r="137" spans="1:3" ht="15" customHeight="1">
      <c r="A137" s="25" t="s">
        <v>8594</v>
      </c>
      <c r="B137" s="3" t="s">
        <v>8732</v>
      </c>
      <c r="C137" s="23" t="s">
        <v>1297</v>
      </c>
    </row>
    <row r="138" spans="1:3" ht="15" customHeight="1">
      <c r="A138" s="25" t="s">
        <v>8594</v>
      </c>
      <c r="B138" s="73" t="s">
        <v>8733</v>
      </c>
      <c r="C138" s="23" t="s">
        <v>1297</v>
      </c>
    </row>
    <row r="139" spans="1:3" ht="15" customHeight="1">
      <c r="A139" s="25" t="s">
        <v>8594</v>
      </c>
      <c r="B139" s="3" t="s">
        <v>8734</v>
      </c>
      <c r="C139" s="23" t="s">
        <v>1297</v>
      </c>
    </row>
    <row r="140" spans="1:3" ht="15" customHeight="1">
      <c r="A140" s="25" t="s">
        <v>8594</v>
      </c>
      <c r="B140" s="3" t="s">
        <v>8735</v>
      </c>
      <c r="C140" s="23" t="s">
        <v>1297</v>
      </c>
    </row>
    <row r="141" spans="1:3" ht="15" customHeight="1">
      <c r="A141" s="25" t="s">
        <v>8594</v>
      </c>
      <c r="B141" s="3" t="s">
        <v>8736</v>
      </c>
      <c r="C141" s="23" t="s">
        <v>1297</v>
      </c>
    </row>
    <row r="142" spans="1:3" ht="15" customHeight="1">
      <c r="A142" s="25" t="s">
        <v>8594</v>
      </c>
      <c r="B142" s="3" t="s">
        <v>8737</v>
      </c>
      <c r="C142" s="23" t="s">
        <v>1297</v>
      </c>
    </row>
    <row r="143" spans="1:3" ht="15" customHeight="1">
      <c r="A143" s="25" t="s">
        <v>8594</v>
      </c>
      <c r="B143" s="73" t="s">
        <v>8738</v>
      </c>
      <c r="C143" s="23" t="s">
        <v>1297</v>
      </c>
    </row>
    <row r="144" spans="1:3" ht="15" customHeight="1">
      <c r="A144" s="25" t="s">
        <v>8594</v>
      </c>
      <c r="B144" s="73" t="s">
        <v>7823</v>
      </c>
      <c r="C144" s="23" t="s">
        <v>1297</v>
      </c>
    </row>
    <row r="145" spans="1:3" ht="15" customHeight="1">
      <c r="A145" s="25" t="s">
        <v>8594</v>
      </c>
      <c r="B145" s="73" t="s">
        <v>7823</v>
      </c>
      <c r="C145" s="23" t="s">
        <v>1297</v>
      </c>
    </row>
    <row r="146" spans="1:3" ht="15" customHeight="1">
      <c r="A146" s="25" t="s">
        <v>8594</v>
      </c>
      <c r="B146" s="73" t="s">
        <v>7823</v>
      </c>
      <c r="C146" s="23" t="s">
        <v>1297</v>
      </c>
    </row>
    <row r="147" spans="1:3" ht="15" customHeight="1">
      <c r="A147" s="25" t="s">
        <v>8594</v>
      </c>
      <c r="B147" s="73" t="s">
        <v>7823</v>
      </c>
      <c r="C147" s="23" t="s">
        <v>1297</v>
      </c>
    </row>
    <row r="148" spans="1:3" ht="15" customHeight="1">
      <c r="A148" s="25" t="s">
        <v>8594</v>
      </c>
      <c r="B148" s="73" t="s">
        <v>7823</v>
      </c>
      <c r="C148" s="23" t="s">
        <v>1297</v>
      </c>
    </row>
    <row r="149" spans="1:3" ht="15" customHeight="1">
      <c r="A149" s="25" t="s">
        <v>8594</v>
      </c>
      <c r="B149" s="73" t="s">
        <v>7823</v>
      </c>
      <c r="C149" s="23" t="s">
        <v>1297</v>
      </c>
    </row>
    <row r="150" spans="1:3" ht="15" customHeight="1">
      <c r="A150" s="25" t="s">
        <v>8594</v>
      </c>
      <c r="B150" s="73" t="s">
        <v>7823</v>
      </c>
      <c r="C150" s="23" t="s">
        <v>1297</v>
      </c>
    </row>
    <row r="151" spans="1:3" ht="15" customHeight="1">
      <c r="A151" s="25" t="s">
        <v>8594</v>
      </c>
      <c r="B151" s="73" t="s">
        <v>7823</v>
      </c>
      <c r="C151" s="23" t="s">
        <v>1297</v>
      </c>
    </row>
    <row r="152" spans="1:3" ht="15" customHeight="1">
      <c r="A152" s="25" t="s">
        <v>8594</v>
      </c>
      <c r="B152" s="73" t="s">
        <v>7823</v>
      </c>
      <c r="C152" s="23" t="s">
        <v>1297</v>
      </c>
    </row>
    <row r="153" spans="1:3" ht="15" customHeight="1">
      <c r="A153" s="25" t="s">
        <v>8594</v>
      </c>
      <c r="B153" s="73" t="s">
        <v>7823</v>
      </c>
      <c r="C153" s="23" t="s">
        <v>1297</v>
      </c>
    </row>
    <row r="154" spans="1:3" ht="15" customHeight="1">
      <c r="A154" s="25" t="s">
        <v>8594</v>
      </c>
      <c r="B154" s="73" t="s">
        <v>7823</v>
      </c>
      <c r="C154" s="23" t="s">
        <v>1297</v>
      </c>
    </row>
    <row r="155" spans="1:3" ht="15" customHeight="1">
      <c r="A155" s="25" t="s">
        <v>8594</v>
      </c>
      <c r="B155" s="73" t="s">
        <v>7823</v>
      </c>
      <c r="C155" s="23" t="s">
        <v>1297</v>
      </c>
    </row>
    <row r="156" spans="1:3" ht="15" customHeight="1">
      <c r="A156" s="26" t="s">
        <v>8597</v>
      </c>
      <c r="B156" s="73" t="s">
        <v>8739</v>
      </c>
      <c r="C156" s="23" t="s">
        <v>1288</v>
      </c>
    </row>
    <row r="157" spans="1:3" ht="15" customHeight="1">
      <c r="A157" s="26" t="s">
        <v>8597</v>
      </c>
      <c r="B157" s="73" t="s">
        <v>8740</v>
      </c>
      <c r="C157" s="23" t="s">
        <v>1288</v>
      </c>
    </row>
    <row r="158" spans="1:3" ht="15" customHeight="1">
      <c r="A158" s="26" t="s">
        <v>8597</v>
      </c>
      <c r="B158" s="73" t="s">
        <v>8741</v>
      </c>
      <c r="C158" s="23" t="s">
        <v>1288</v>
      </c>
    </row>
    <row r="159" spans="1:3" ht="15" customHeight="1">
      <c r="A159" s="26" t="s">
        <v>8597</v>
      </c>
      <c r="B159" s="73" t="s">
        <v>8742</v>
      </c>
      <c r="C159" s="23" t="s">
        <v>1288</v>
      </c>
    </row>
    <row r="160" spans="1:3" ht="15" customHeight="1">
      <c r="A160" s="26" t="s">
        <v>8597</v>
      </c>
      <c r="B160" s="73" t="s">
        <v>8743</v>
      </c>
      <c r="C160" s="23" t="s">
        <v>1288</v>
      </c>
    </row>
    <row r="161" spans="1:3" ht="15" customHeight="1">
      <c r="A161" s="26" t="s">
        <v>8597</v>
      </c>
      <c r="B161" s="73" t="s">
        <v>8744</v>
      </c>
      <c r="C161" s="23" t="s">
        <v>1288</v>
      </c>
    </row>
    <row r="162" spans="1:3" ht="15" customHeight="1">
      <c r="A162" s="26" t="s">
        <v>8597</v>
      </c>
      <c r="B162" s="73" t="s">
        <v>8745</v>
      </c>
      <c r="C162" s="23" t="s">
        <v>1288</v>
      </c>
    </row>
    <row r="163" spans="1:3" ht="15" customHeight="1">
      <c r="A163" s="26" t="s">
        <v>8597</v>
      </c>
      <c r="B163" s="73" t="s">
        <v>8746</v>
      </c>
      <c r="C163" s="23" t="s">
        <v>1288</v>
      </c>
    </row>
    <row r="164" spans="1:3" ht="15" customHeight="1">
      <c r="A164" s="26" t="s">
        <v>8597</v>
      </c>
      <c r="B164" s="73" t="s">
        <v>8747</v>
      </c>
      <c r="C164" s="23" t="s">
        <v>1288</v>
      </c>
    </row>
    <row r="165" spans="1:3" ht="15" customHeight="1">
      <c r="A165" s="26" t="s">
        <v>8597</v>
      </c>
      <c r="B165" s="73" t="s">
        <v>8748</v>
      </c>
      <c r="C165" s="23" t="s">
        <v>1288</v>
      </c>
    </row>
    <row r="166" spans="1:3" ht="15" customHeight="1">
      <c r="A166" s="26" t="s">
        <v>8597</v>
      </c>
      <c r="B166" s="73" t="s">
        <v>8749</v>
      </c>
      <c r="C166" s="23" t="s">
        <v>1288</v>
      </c>
    </row>
    <row r="167" spans="1:3" ht="15" customHeight="1">
      <c r="A167" s="26" t="s">
        <v>8597</v>
      </c>
      <c r="B167" s="73" t="s">
        <v>8750</v>
      </c>
      <c r="C167" s="23" t="s">
        <v>1288</v>
      </c>
    </row>
    <row r="168" spans="1:3" ht="15" customHeight="1">
      <c r="A168" s="26" t="s">
        <v>8597</v>
      </c>
      <c r="B168" s="73" t="s">
        <v>8751</v>
      </c>
      <c r="C168" s="23" t="s">
        <v>1288</v>
      </c>
    </row>
    <row r="169" spans="1:3" ht="15" customHeight="1">
      <c r="A169" s="26" t="s">
        <v>8597</v>
      </c>
      <c r="B169" s="73" t="s">
        <v>8752</v>
      </c>
      <c r="C169" s="23" t="s">
        <v>1288</v>
      </c>
    </row>
    <row r="170" spans="1:3" ht="15" customHeight="1">
      <c r="A170" s="26" t="s">
        <v>8597</v>
      </c>
      <c r="B170" s="73" t="s">
        <v>8753</v>
      </c>
      <c r="C170" s="23" t="s">
        <v>1288</v>
      </c>
    </row>
    <row r="171" spans="1:3" ht="15" customHeight="1">
      <c r="A171" s="26" t="s">
        <v>8597</v>
      </c>
      <c r="B171" s="73" t="s">
        <v>8754</v>
      </c>
      <c r="C171" s="23" t="s">
        <v>1288</v>
      </c>
    </row>
    <row r="172" spans="1:3" ht="15" customHeight="1">
      <c r="A172" s="26" t="s">
        <v>8597</v>
      </c>
      <c r="B172" s="73" t="s">
        <v>7823</v>
      </c>
      <c r="C172" s="23" t="s">
        <v>1288</v>
      </c>
    </row>
    <row r="173" spans="1:3" ht="15" customHeight="1">
      <c r="A173" s="26" t="s">
        <v>8597</v>
      </c>
      <c r="B173" s="73" t="s">
        <v>7823</v>
      </c>
      <c r="C173" s="23" t="s">
        <v>1288</v>
      </c>
    </row>
    <row r="174" spans="1:3" ht="15" customHeight="1">
      <c r="A174" s="26" t="s">
        <v>8597</v>
      </c>
      <c r="B174" s="73" t="s">
        <v>7823</v>
      </c>
      <c r="C174" s="23" t="s">
        <v>1288</v>
      </c>
    </row>
    <row r="175" spans="1:3" ht="15" customHeight="1">
      <c r="A175" s="1" t="s">
        <v>8597</v>
      </c>
      <c r="B175" s="1" t="s">
        <v>7823</v>
      </c>
      <c r="C175" s="23" t="s">
        <v>1288</v>
      </c>
    </row>
    <row r="176" spans="1:3" ht="15" customHeight="1">
      <c r="A176" s="27" t="s">
        <v>8599</v>
      </c>
      <c r="B176" s="3" t="s">
        <v>8755</v>
      </c>
      <c r="C176" s="23" t="s">
        <v>8604</v>
      </c>
    </row>
    <row r="177" spans="1:3" ht="15" customHeight="1">
      <c r="A177" s="27" t="s">
        <v>8599</v>
      </c>
      <c r="B177" s="3" t="s">
        <v>8756</v>
      </c>
      <c r="C177" s="23" t="s">
        <v>8604</v>
      </c>
    </row>
    <row r="178" spans="1:3" ht="15" customHeight="1">
      <c r="A178" s="27" t="s">
        <v>8599</v>
      </c>
      <c r="B178" s="3" t="s">
        <v>8757</v>
      </c>
      <c r="C178" s="23" t="s">
        <v>8604</v>
      </c>
    </row>
    <row r="179" spans="1:3" ht="15" customHeight="1">
      <c r="A179" s="27" t="s">
        <v>8599</v>
      </c>
      <c r="B179" s="3" t="s">
        <v>8758</v>
      </c>
      <c r="C179" s="23" t="s">
        <v>8604</v>
      </c>
    </row>
    <row r="180" spans="1:3" ht="15" customHeight="1">
      <c r="A180" s="27" t="s">
        <v>8599</v>
      </c>
      <c r="B180" s="3" t="s">
        <v>8759</v>
      </c>
      <c r="C180" s="23" t="s">
        <v>8604</v>
      </c>
    </row>
    <row r="181" spans="1:3" ht="15" customHeight="1">
      <c r="A181" s="27" t="s">
        <v>8599</v>
      </c>
      <c r="B181" s="3" t="s">
        <v>8760</v>
      </c>
      <c r="C181" s="23" t="s">
        <v>8604</v>
      </c>
    </row>
    <row r="182" spans="1:3" ht="15" customHeight="1">
      <c r="A182" s="27" t="s">
        <v>8599</v>
      </c>
      <c r="B182" s="3" t="s">
        <v>8761</v>
      </c>
      <c r="C182" s="23" t="s">
        <v>8604</v>
      </c>
    </row>
    <row r="183" spans="1:3" ht="15" customHeight="1">
      <c r="A183" s="27" t="s">
        <v>8599</v>
      </c>
      <c r="B183" s="3" t="s">
        <v>8762</v>
      </c>
      <c r="C183" s="23" t="s">
        <v>8604</v>
      </c>
    </row>
    <row r="184" spans="1:3" ht="15" customHeight="1">
      <c r="A184" s="27" t="s">
        <v>8599</v>
      </c>
      <c r="B184" s="3" t="s">
        <v>8763</v>
      </c>
      <c r="C184" s="23" t="s">
        <v>8604</v>
      </c>
    </row>
    <row r="185" spans="1:3" ht="15" customHeight="1">
      <c r="A185" s="27" t="s">
        <v>8599</v>
      </c>
      <c r="B185" s="3" t="s">
        <v>8764</v>
      </c>
      <c r="C185" s="23" t="s">
        <v>8604</v>
      </c>
    </row>
    <row r="186" spans="1:3" ht="15" customHeight="1">
      <c r="A186" s="27" t="s">
        <v>8599</v>
      </c>
      <c r="B186" s="3" t="s">
        <v>8765</v>
      </c>
      <c r="C186" s="23" t="s">
        <v>8604</v>
      </c>
    </row>
    <row r="187" spans="1:3" ht="15" customHeight="1">
      <c r="A187" s="27" t="s">
        <v>8599</v>
      </c>
      <c r="B187" s="3" t="s">
        <v>8766</v>
      </c>
      <c r="C187" s="23" t="s">
        <v>8604</v>
      </c>
    </row>
    <row r="188" spans="1:3" ht="15" customHeight="1">
      <c r="A188" s="27" t="s">
        <v>8599</v>
      </c>
      <c r="B188" s="3" t="s">
        <v>8767</v>
      </c>
      <c r="C188" s="23" t="s">
        <v>8604</v>
      </c>
    </row>
    <row r="189" spans="1:3" ht="15" customHeight="1">
      <c r="A189" s="27" t="s">
        <v>8599</v>
      </c>
      <c r="B189" s="3" t="s">
        <v>8768</v>
      </c>
      <c r="C189" s="23" t="s">
        <v>8604</v>
      </c>
    </row>
    <row r="190" spans="1:3" ht="15" customHeight="1">
      <c r="A190" s="27" t="s">
        <v>8599</v>
      </c>
      <c r="B190" s="3" t="s">
        <v>8769</v>
      </c>
      <c r="C190" s="23" t="s">
        <v>8604</v>
      </c>
    </row>
    <row r="191" spans="1:3" ht="15" customHeight="1">
      <c r="A191" s="27" t="s">
        <v>8599</v>
      </c>
      <c r="B191" s="73" t="s">
        <v>8770</v>
      </c>
      <c r="C191" s="23" t="s">
        <v>8604</v>
      </c>
    </row>
    <row r="192" spans="1:3" ht="15" customHeight="1">
      <c r="A192" s="27" t="s">
        <v>8599</v>
      </c>
      <c r="B192" s="600" t="s">
        <v>8771</v>
      </c>
      <c r="C192" s="23" t="s">
        <v>8604</v>
      </c>
    </row>
    <row r="193" spans="1:3" s="27" customFormat="1" ht="15" customHeight="1">
      <c r="A193" s="27" t="s">
        <v>8599</v>
      </c>
      <c r="B193" s="73" t="s">
        <v>7823</v>
      </c>
      <c r="C193" s="23"/>
    </row>
    <row r="194" spans="1:3" s="27" customFormat="1" ht="15" customHeight="1">
      <c r="A194" s="27" t="s">
        <v>8599</v>
      </c>
      <c r="B194" s="73" t="s">
        <v>7823</v>
      </c>
      <c r="C194" s="23"/>
    </row>
    <row r="195" spans="1:3" s="27" customFormat="1" ht="15" customHeight="1">
      <c r="A195" s="27" t="s">
        <v>8599</v>
      </c>
      <c r="B195" s="3" t="s">
        <v>8772</v>
      </c>
      <c r="C195" s="23" t="s">
        <v>8604</v>
      </c>
    </row>
    <row r="196" spans="1:3" s="27" customFormat="1" ht="15" customHeight="1">
      <c r="A196" s="51" t="s">
        <v>8602</v>
      </c>
      <c r="B196" s="73" t="s">
        <v>8773</v>
      </c>
      <c r="C196" s="23" t="s">
        <v>8774</v>
      </c>
    </row>
    <row r="197" spans="1:3" ht="15" customHeight="1">
      <c r="A197" s="51" t="s">
        <v>8602</v>
      </c>
      <c r="B197" s="73" t="s">
        <v>8775</v>
      </c>
      <c r="C197" s="23" t="s">
        <v>8774</v>
      </c>
    </row>
    <row r="198" spans="1:3" ht="15" customHeight="1">
      <c r="A198" s="51" t="s">
        <v>8602</v>
      </c>
      <c r="B198" s="73" t="s">
        <v>8776</v>
      </c>
      <c r="C198" s="23" t="s">
        <v>8774</v>
      </c>
    </row>
    <row r="199" spans="1:3" ht="15" customHeight="1">
      <c r="A199" s="51" t="s">
        <v>8602</v>
      </c>
      <c r="B199" s="3" t="s">
        <v>8777</v>
      </c>
      <c r="C199" s="23" t="s">
        <v>8774</v>
      </c>
    </row>
    <row r="200" spans="1:3" ht="15" customHeight="1">
      <c r="A200" s="12"/>
    </row>
    <row r="201" spans="1:3" ht="15" customHeight="1">
      <c r="A201" s="12" t="s">
        <v>8778</v>
      </c>
    </row>
    <row r="202" spans="1:3" ht="15" customHeight="1">
      <c r="A202" s="24"/>
    </row>
    <row r="203" spans="1:3" ht="15" customHeight="1">
      <c r="A203" s="24" t="s">
        <v>7817</v>
      </c>
      <c r="B203" s="1" t="s">
        <v>8779</v>
      </c>
      <c r="C203" s="23" t="s">
        <v>1297</v>
      </c>
    </row>
    <row r="204" spans="1:3" ht="15" customHeight="1">
      <c r="A204" s="24" t="s">
        <v>7817</v>
      </c>
      <c r="B204" s="1" t="s">
        <v>8780</v>
      </c>
      <c r="C204" s="23" t="s">
        <v>1297</v>
      </c>
    </row>
    <row r="205" spans="1:3" ht="15" customHeight="1">
      <c r="A205" s="24" t="s">
        <v>7817</v>
      </c>
      <c r="B205" s="1" t="s">
        <v>8781</v>
      </c>
      <c r="C205" s="23" t="s">
        <v>1297</v>
      </c>
    </row>
    <row r="206" spans="1:3" ht="15" customHeight="1">
      <c r="A206" s="24" t="s">
        <v>7817</v>
      </c>
      <c r="B206" s="1" t="s">
        <v>8782</v>
      </c>
      <c r="C206" s="23" t="s">
        <v>1297</v>
      </c>
    </row>
    <row r="207" spans="1:3" ht="15" customHeight="1">
      <c r="A207" s="24" t="s">
        <v>7817</v>
      </c>
      <c r="B207" s="1" t="s">
        <v>8783</v>
      </c>
      <c r="C207" s="23" t="s">
        <v>1297</v>
      </c>
    </row>
    <row r="208" spans="1:3" ht="15" customHeight="1">
      <c r="A208" s="25" t="s">
        <v>8594</v>
      </c>
      <c r="B208" s="1" t="s">
        <v>8784</v>
      </c>
      <c r="C208" s="23" t="s">
        <v>1288</v>
      </c>
    </row>
    <row r="209" spans="1:3" ht="15" customHeight="1">
      <c r="A209" s="25" t="s">
        <v>8594</v>
      </c>
      <c r="B209" s="1" t="s">
        <v>8785</v>
      </c>
      <c r="C209" s="23" t="s">
        <v>1288</v>
      </c>
    </row>
    <row r="210" spans="1:3" ht="15" customHeight="1">
      <c r="A210" s="25" t="s">
        <v>8594</v>
      </c>
      <c r="B210" s="1" t="s">
        <v>8786</v>
      </c>
      <c r="C210" s="23" t="s">
        <v>1288</v>
      </c>
    </row>
    <row r="211" spans="1:3" ht="15" customHeight="1">
      <c r="A211" s="25" t="s">
        <v>8594</v>
      </c>
      <c r="B211" s="1" t="s">
        <v>8787</v>
      </c>
      <c r="C211" s="23" t="s">
        <v>1288</v>
      </c>
    </row>
    <row r="212" spans="1:3" ht="15" customHeight="1">
      <c r="A212" s="25" t="s">
        <v>8594</v>
      </c>
      <c r="B212" s="1" t="s">
        <v>8788</v>
      </c>
      <c r="C212" s="23" t="s">
        <v>1288</v>
      </c>
    </row>
    <row r="213" spans="1:3" ht="15" customHeight="1">
      <c r="A213" s="25" t="s">
        <v>8594</v>
      </c>
      <c r="B213" s="1" t="s">
        <v>8789</v>
      </c>
      <c r="C213" s="23" t="s">
        <v>1288</v>
      </c>
    </row>
    <row r="214" spans="1:3" ht="15" customHeight="1">
      <c r="A214" s="25" t="s">
        <v>8594</v>
      </c>
      <c r="B214" s="1" t="s">
        <v>8790</v>
      </c>
      <c r="C214" s="23" t="s">
        <v>1288</v>
      </c>
    </row>
    <row r="215" spans="1:3" ht="15" customHeight="1">
      <c r="A215" s="25" t="s">
        <v>8594</v>
      </c>
      <c r="B215" s="1" t="s">
        <v>8791</v>
      </c>
      <c r="C215" s="23" t="s">
        <v>1288</v>
      </c>
    </row>
    <row r="216" spans="1:3" ht="15" customHeight="1">
      <c r="A216" s="25" t="s">
        <v>8594</v>
      </c>
      <c r="B216" s="1" t="s">
        <v>8792</v>
      </c>
      <c r="C216" s="23" t="s">
        <v>1288</v>
      </c>
    </row>
    <row r="217" spans="1:3" ht="15" customHeight="1">
      <c r="A217" s="26" t="s">
        <v>8597</v>
      </c>
      <c r="B217" s="73" t="s">
        <v>7823</v>
      </c>
      <c r="C217" s="23" t="s">
        <v>8681</v>
      </c>
    </row>
    <row r="218" spans="1:3" ht="15" customHeight="1">
      <c r="A218" s="26" t="s">
        <v>8597</v>
      </c>
      <c r="B218" s="73" t="s">
        <v>7823</v>
      </c>
      <c r="C218" s="23" t="s">
        <v>8681</v>
      </c>
    </row>
    <row r="219" spans="1:3" ht="15" customHeight="1">
      <c r="A219" s="26" t="s">
        <v>8597</v>
      </c>
      <c r="B219" s="73" t="s">
        <v>7823</v>
      </c>
      <c r="C219" s="23" t="s">
        <v>8681</v>
      </c>
    </row>
    <row r="220" spans="1:3" ht="15" customHeight="1">
      <c r="A220" s="26" t="s">
        <v>8597</v>
      </c>
      <c r="B220" s="1" t="s">
        <v>8793</v>
      </c>
      <c r="C220" s="23" t="s">
        <v>8681</v>
      </c>
    </row>
    <row r="221" spans="1:3" ht="15" customHeight="1">
      <c r="A221" s="26" t="s">
        <v>8597</v>
      </c>
      <c r="B221" s="1" t="s">
        <v>8794</v>
      </c>
      <c r="C221" s="23" t="s">
        <v>8681</v>
      </c>
    </row>
    <row r="222" spans="1:3" ht="15" customHeight="1">
      <c r="A222" s="26" t="s">
        <v>8597</v>
      </c>
      <c r="B222" s="1" t="s">
        <v>8795</v>
      </c>
      <c r="C222" s="23" t="s">
        <v>8681</v>
      </c>
    </row>
    <row r="223" spans="1:3" ht="15" customHeight="1">
      <c r="A223" s="26" t="s">
        <v>8597</v>
      </c>
      <c r="B223" s="1" t="s">
        <v>8796</v>
      </c>
      <c r="C223" s="23" t="s">
        <v>8681</v>
      </c>
    </row>
    <row r="224" spans="1:3" ht="15" customHeight="1">
      <c r="A224" s="26" t="s">
        <v>8597</v>
      </c>
      <c r="B224" s="1" t="s">
        <v>8797</v>
      </c>
      <c r="C224" s="23" t="s">
        <v>8681</v>
      </c>
    </row>
    <row r="225" spans="1:3" ht="15" customHeight="1">
      <c r="A225" s="27" t="s">
        <v>8599</v>
      </c>
      <c r="B225" s="1" t="s">
        <v>8798</v>
      </c>
      <c r="C225" s="23" t="s">
        <v>8799</v>
      </c>
    </row>
    <row r="226" spans="1:3" ht="15" customHeight="1">
      <c r="A226" s="27" t="s">
        <v>8599</v>
      </c>
      <c r="B226" s="1" t="s">
        <v>8800</v>
      </c>
      <c r="C226" s="23" t="s">
        <v>8799</v>
      </c>
    </row>
    <row r="227" spans="1:3" ht="15" customHeight="1">
      <c r="A227" s="27" t="s">
        <v>8599</v>
      </c>
      <c r="B227" s="1" t="s">
        <v>8801</v>
      </c>
      <c r="C227" s="23" t="s">
        <v>8799</v>
      </c>
    </row>
    <row r="228" spans="1:3" ht="15" customHeight="1">
      <c r="A228" s="27" t="s">
        <v>8599</v>
      </c>
      <c r="B228" s="73" t="s">
        <v>7823</v>
      </c>
      <c r="C228" s="23" t="s">
        <v>8799</v>
      </c>
    </row>
    <row r="229" spans="1:3" ht="15" customHeight="1">
      <c r="A229" s="27" t="s">
        <v>8599</v>
      </c>
      <c r="B229" s="73" t="s">
        <v>7823</v>
      </c>
      <c r="C229" s="23" t="s">
        <v>8799</v>
      </c>
    </row>
    <row r="230" spans="1:3" ht="15" customHeight="1">
      <c r="A230" s="27" t="s">
        <v>8599</v>
      </c>
      <c r="B230" s="73" t="s">
        <v>7823</v>
      </c>
      <c r="C230" s="23" t="s">
        <v>8799</v>
      </c>
    </row>
    <row r="231" spans="1:3" ht="15" customHeight="1">
      <c r="A231" s="27" t="s">
        <v>8599</v>
      </c>
      <c r="B231" s="1" t="s">
        <v>8802</v>
      </c>
      <c r="C231" s="23" t="s">
        <v>8799</v>
      </c>
    </row>
    <row r="232" spans="1:3" ht="15" customHeight="1">
      <c r="A232" s="27" t="s">
        <v>8599</v>
      </c>
      <c r="B232" s="1" t="s">
        <v>8803</v>
      </c>
      <c r="C232" s="23" t="s">
        <v>8799</v>
      </c>
    </row>
    <row r="233" spans="1:3" ht="15" customHeight="1">
      <c r="A233" s="51" t="s">
        <v>8602</v>
      </c>
      <c r="B233" s="1" t="s">
        <v>8804</v>
      </c>
      <c r="C233" s="23" t="s">
        <v>8805</v>
      </c>
    </row>
    <row r="235" spans="1:3" ht="15" customHeight="1">
      <c r="A235" s="12" t="s">
        <v>8806</v>
      </c>
      <c r="B235" s="3"/>
    </row>
    <row r="236" spans="1:3" ht="15" customHeight="1">
      <c r="A236" s="3"/>
      <c r="B236" s="3"/>
    </row>
    <row r="237" spans="1:3" ht="15" customHeight="1">
      <c r="A237" s="24" t="s">
        <v>7817</v>
      </c>
      <c r="B237" s="3" t="s">
        <v>8807</v>
      </c>
      <c r="C237" s="23" t="s">
        <v>8808</v>
      </c>
    </row>
    <row r="238" spans="1:3" ht="15" customHeight="1">
      <c r="A238" s="24" t="s">
        <v>7817</v>
      </c>
      <c r="B238" s="3" t="s">
        <v>8809</v>
      </c>
      <c r="C238" s="23" t="s">
        <v>8808</v>
      </c>
    </row>
    <row r="239" spans="1:3" ht="15" customHeight="1">
      <c r="A239" s="25" t="s">
        <v>8594</v>
      </c>
      <c r="B239" s="3" t="s">
        <v>8810</v>
      </c>
      <c r="C239" s="23" t="s">
        <v>8681</v>
      </c>
    </row>
    <row r="240" spans="1:3" ht="15" customHeight="1">
      <c r="A240" s="25" t="s">
        <v>8594</v>
      </c>
      <c r="B240" s="3" t="s">
        <v>8811</v>
      </c>
      <c r="C240" s="23" t="s">
        <v>8681</v>
      </c>
    </row>
    <row r="241" spans="1:4" ht="15" customHeight="1">
      <c r="A241" s="26" t="s">
        <v>8597</v>
      </c>
      <c r="B241" s="3" t="s">
        <v>8812</v>
      </c>
      <c r="C241" s="23" t="s">
        <v>8813</v>
      </c>
    </row>
    <row r="242" spans="1:4" ht="15" customHeight="1">
      <c r="A242" s="26" t="s">
        <v>8597</v>
      </c>
      <c r="B242" s="3" t="s">
        <v>8814</v>
      </c>
      <c r="C242" s="23" t="s">
        <v>8813</v>
      </c>
    </row>
    <row r="243" spans="1:4" ht="15" customHeight="1">
      <c r="A243" s="27" t="s">
        <v>8599</v>
      </c>
      <c r="B243" s="3" t="s">
        <v>8815</v>
      </c>
      <c r="C243" s="23" t="s">
        <v>8805</v>
      </c>
    </row>
    <row r="244" spans="1:4" ht="15" customHeight="1">
      <c r="A244" s="27" t="s">
        <v>8599</v>
      </c>
      <c r="B244" s="3" t="s">
        <v>8816</v>
      </c>
      <c r="C244" s="23" t="s">
        <v>8805</v>
      </c>
    </row>
    <row r="245" spans="1:4" ht="15" customHeight="1">
      <c r="A245" s="51" t="s">
        <v>8602</v>
      </c>
      <c r="B245" s="3" t="s">
        <v>8817</v>
      </c>
      <c r="C245" s="23" t="s">
        <v>8818</v>
      </c>
    </row>
    <row r="246" spans="1:4" ht="15" customHeight="1">
      <c r="A246" s="51" t="s">
        <v>8602</v>
      </c>
      <c r="B246" s="3" t="s">
        <v>8819</v>
      </c>
      <c r="C246" s="23" t="s">
        <v>8818</v>
      </c>
    </row>
    <row r="247" spans="1:4" ht="15" customHeight="1">
      <c r="A247" s="51"/>
      <c r="B247" s="3"/>
    </row>
    <row r="248" spans="1:4" ht="15" customHeight="1">
      <c r="B248" s="68" t="s">
        <v>8820</v>
      </c>
    </row>
    <row r="249" spans="1:4" ht="15" customHeight="1">
      <c r="A249" s="12" t="s">
        <v>8821</v>
      </c>
      <c r="B249" s="3"/>
    </row>
    <row r="250" spans="1:4" ht="15" customHeight="1">
      <c r="A250" s="24"/>
      <c r="B250" s="103"/>
    </row>
    <row r="251" spans="1:4" ht="15" customHeight="1">
      <c r="A251" s="104" t="s">
        <v>7817</v>
      </c>
      <c r="B251" s="107" t="s">
        <v>8822</v>
      </c>
      <c r="C251" s="23" t="s">
        <v>1297</v>
      </c>
      <c r="D251" s="606"/>
    </row>
    <row r="252" spans="1:4" ht="15" customHeight="1">
      <c r="A252" s="104" t="s">
        <v>7817</v>
      </c>
      <c r="B252" s="107" t="s">
        <v>8823</v>
      </c>
      <c r="C252" s="23" t="s">
        <v>1297</v>
      </c>
      <c r="D252" s="606"/>
    </row>
    <row r="253" spans="1:4" ht="15" customHeight="1">
      <c r="A253" s="104" t="s">
        <v>7817</v>
      </c>
      <c r="B253" s="107" t="s">
        <v>8824</v>
      </c>
      <c r="C253" s="23" t="s">
        <v>1297</v>
      </c>
      <c r="D253" s="606"/>
    </row>
    <row r="254" spans="1:4" ht="15" customHeight="1">
      <c r="A254" s="104" t="s">
        <v>7817</v>
      </c>
      <c r="B254" s="107" t="s">
        <v>8825</v>
      </c>
      <c r="C254" s="23" t="s">
        <v>1297</v>
      </c>
      <c r="D254" s="606"/>
    </row>
    <row r="255" spans="1:4" ht="15" customHeight="1">
      <c r="A255" s="104" t="s">
        <v>7817</v>
      </c>
      <c r="B255" s="107" t="s">
        <v>8826</v>
      </c>
      <c r="C255" s="23" t="s">
        <v>1297</v>
      </c>
      <c r="D255" s="606"/>
    </row>
    <row r="256" spans="1:4" ht="15" customHeight="1">
      <c r="A256" s="104" t="s">
        <v>7817</v>
      </c>
      <c r="B256" s="107" t="s">
        <v>8827</v>
      </c>
      <c r="C256" s="23" t="s">
        <v>1297</v>
      </c>
      <c r="D256" s="606"/>
    </row>
    <row r="257" spans="1:5" ht="15" customHeight="1">
      <c r="A257" s="104" t="s">
        <v>7817</v>
      </c>
      <c r="B257" s="107" t="s">
        <v>8828</v>
      </c>
      <c r="C257" s="23" t="s">
        <v>1297</v>
      </c>
      <c r="D257" s="606"/>
    </row>
    <row r="258" spans="1:5" ht="15" customHeight="1">
      <c r="A258" s="104" t="s">
        <v>7817</v>
      </c>
      <c r="B258" s="107" t="s">
        <v>8829</v>
      </c>
      <c r="C258" s="23" t="s">
        <v>1297</v>
      </c>
      <c r="D258" s="606"/>
    </row>
    <row r="259" spans="1:5" ht="15" customHeight="1">
      <c r="A259" s="104" t="s">
        <v>7817</v>
      </c>
      <c r="B259" s="107" t="s">
        <v>8830</v>
      </c>
      <c r="C259" s="23" t="s">
        <v>1297</v>
      </c>
      <c r="D259" s="606"/>
    </row>
    <row r="260" spans="1:5" ht="15" customHeight="1">
      <c r="A260" s="104" t="s">
        <v>7817</v>
      </c>
      <c r="B260" s="107" t="s">
        <v>8831</v>
      </c>
      <c r="C260" s="23" t="s">
        <v>1297</v>
      </c>
      <c r="D260" s="606"/>
    </row>
    <row r="261" spans="1:5" ht="15" customHeight="1">
      <c r="A261" s="104" t="s">
        <v>7817</v>
      </c>
      <c r="B261" s="107" t="s">
        <v>8832</v>
      </c>
      <c r="C261" s="23" t="s">
        <v>1297</v>
      </c>
      <c r="D261" s="606"/>
    </row>
    <row r="262" spans="1:5" ht="15" customHeight="1">
      <c r="A262" s="104" t="s">
        <v>7817</v>
      </c>
      <c r="B262" s="107" t="s">
        <v>8833</v>
      </c>
      <c r="C262" s="23" t="s">
        <v>1297</v>
      </c>
      <c r="D262" s="606"/>
      <c r="E262" s="67"/>
    </row>
    <row r="263" spans="1:5" ht="15" customHeight="1">
      <c r="A263" s="100" t="s">
        <v>8594</v>
      </c>
      <c r="B263" s="100" t="s">
        <v>8834</v>
      </c>
      <c r="C263" s="23" t="s">
        <v>1288</v>
      </c>
      <c r="D263" s="606"/>
      <c r="E263" s="67"/>
    </row>
    <row r="264" spans="1:5" ht="15" customHeight="1">
      <c r="A264" s="100" t="s">
        <v>8594</v>
      </c>
      <c r="B264" s="100" t="s">
        <v>8835</v>
      </c>
      <c r="C264" s="23" t="s">
        <v>1288</v>
      </c>
      <c r="D264" s="606"/>
    </row>
    <row r="265" spans="1:5" ht="15" customHeight="1">
      <c r="A265" s="100" t="s">
        <v>8594</v>
      </c>
      <c r="B265" s="100" t="s">
        <v>8836</v>
      </c>
      <c r="C265" s="23" t="s">
        <v>1288</v>
      </c>
      <c r="D265" s="606"/>
    </row>
    <row r="266" spans="1:5" ht="15" customHeight="1">
      <c r="A266" s="100" t="s">
        <v>8594</v>
      </c>
      <c r="B266" s="100" t="s">
        <v>8837</v>
      </c>
      <c r="C266" s="23" t="s">
        <v>1288</v>
      </c>
      <c r="D266" s="606"/>
    </row>
    <row r="267" spans="1:5" ht="15" customHeight="1">
      <c r="A267" s="100" t="s">
        <v>8594</v>
      </c>
      <c r="B267" s="100" t="s">
        <v>8838</v>
      </c>
      <c r="C267" s="23" t="s">
        <v>1288</v>
      </c>
      <c r="D267" s="606"/>
    </row>
    <row r="268" spans="1:5" ht="15" customHeight="1">
      <c r="A268" s="100" t="s">
        <v>8594</v>
      </c>
      <c r="B268" s="100" t="s">
        <v>8839</v>
      </c>
      <c r="C268" s="23" t="s">
        <v>1288</v>
      </c>
      <c r="D268" s="606"/>
    </row>
    <row r="269" spans="1:5" ht="15" customHeight="1">
      <c r="A269" s="100" t="s">
        <v>8594</v>
      </c>
      <c r="B269" s="100" t="s">
        <v>8840</v>
      </c>
      <c r="C269" s="23" t="s">
        <v>1288</v>
      </c>
      <c r="D269" s="606"/>
    </row>
    <row r="270" spans="1:5" ht="15" customHeight="1">
      <c r="A270" s="100" t="s">
        <v>8594</v>
      </c>
      <c r="B270" s="100" t="s">
        <v>8841</v>
      </c>
      <c r="C270" s="23" t="s">
        <v>1288</v>
      </c>
      <c r="D270" s="606"/>
    </row>
    <row r="271" spans="1:5" ht="15" customHeight="1">
      <c r="A271" s="100" t="s">
        <v>8594</v>
      </c>
      <c r="B271" s="100" t="s">
        <v>8842</v>
      </c>
      <c r="C271" s="23" t="s">
        <v>1288</v>
      </c>
      <c r="D271" s="606"/>
    </row>
    <row r="272" spans="1:5" ht="15" customHeight="1">
      <c r="A272" s="100" t="s">
        <v>8594</v>
      </c>
      <c r="B272" s="100" t="s">
        <v>8843</v>
      </c>
      <c r="C272" s="23" t="s">
        <v>1288</v>
      </c>
      <c r="D272" s="606"/>
    </row>
    <row r="273" spans="1:4" ht="15" customHeight="1">
      <c r="A273" s="100" t="s">
        <v>8594</v>
      </c>
      <c r="B273" s="100" t="s">
        <v>8844</v>
      </c>
      <c r="C273" s="23" t="s">
        <v>1288</v>
      </c>
      <c r="D273" s="606"/>
    </row>
    <row r="274" spans="1:4" ht="15" customHeight="1">
      <c r="A274" s="100" t="s">
        <v>8594</v>
      </c>
      <c r="B274" s="100" t="s">
        <v>8845</v>
      </c>
      <c r="C274" s="23" t="s">
        <v>1288</v>
      </c>
      <c r="D274" s="606"/>
    </row>
    <row r="275" spans="1:4" ht="15" customHeight="1">
      <c r="A275" s="100" t="s">
        <v>8594</v>
      </c>
      <c r="B275" s="100" t="s">
        <v>8846</v>
      </c>
      <c r="C275" s="23" t="s">
        <v>1288</v>
      </c>
      <c r="D275" s="606"/>
    </row>
    <row r="276" spans="1:4" ht="15" customHeight="1">
      <c r="A276" s="100" t="s">
        <v>8594</v>
      </c>
      <c r="B276" s="100" t="s">
        <v>8847</v>
      </c>
      <c r="C276" s="23" t="s">
        <v>1288</v>
      </c>
      <c r="D276" s="606"/>
    </row>
    <row r="277" spans="1:4" ht="15" customHeight="1">
      <c r="A277" s="100" t="s">
        <v>8594</v>
      </c>
      <c r="B277" s="100" t="s">
        <v>8848</v>
      </c>
      <c r="C277" s="23" t="s">
        <v>1288</v>
      </c>
      <c r="D277" s="606"/>
    </row>
    <row r="278" spans="1:4" ht="15" customHeight="1">
      <c r="A278" s="100" t="s">
        <v>8594</v>
      </c>
      <c r="B278" s="100" t="s">
        <v>8849</v>
      </c>
      <c r="C278" s="23" t="s">
        <v>1288</v>
      </c>
      <c r="D278" s="606"/>
    </row>
    <row r="279" spans="1:4" ht="15" customHeight="1">
      <c r="A279" s="100" t="s">
        <v>8594</v>
      </c>
      <c r="B279" s="100" t="s">
        <v>8850</v>
      </c>
      <c r="C279" s="23" t="s">
        <v>1288</v>
      </c>
      <c r="D279" s="606"/>
    </row>
    <row r="280" spans="1:4" ht="15" customHeight="1">
      <c r="A280" s="100" t="s">
        <v>8594</v>
      </c>
      <c r="B280" s="100" t="s">
        <v>8851</v>
      </c>
      <c r="C280" s="23" t="s">
        <v>1288</v>
      </c>
      <c r="D280" s="606"/>
    </row>
    <row r="281" spans="1:4" ht="15" customHeight="1">
      <c r="A281" s="100" t="s">
        <v>8594</v>
      </c>
      <c r="B281" s="100" t="s">
        <v>8852</v>
      </c>
      <c r="C281" s="23" t="s">
        <v>1288</v>
      </c>
      <c r="D281" s="606"/>
    </row>
    <row r="282" spans="1:4" ht="15" customHeight="1">
      <c r="A282" s="100" t="s">
        <v>8594</v>
      </c>
      <c r="B282" s="100" t="s">
        <v>8853</v>
      </c>
      <c r="C282" s="23" t="s">
        <v>1288</v>
      </c>
      <c r="D282" s="606"/>
    </row>
    <row r="283" spans="1:4" ht="15" customHeight="1">
      <c r="A283" s="100" t="s">
        <v>8594</v>
      </c>
      <c r="B283" s="100" t="s">
        <v>8854</v>
      </c>
      <c r="C283" s="23" t="s">
        <v>1288</v>
      </c>
      <c r="D283" s="606"/>
    </row>
    <row r="284" spans="1:4" ht="15" customHeight="1">
      <c r="A284" s="100" t="s">
        <v>8594</v>
      </c>
      <c r="B284" s="100" t="s">
        <v>8855</v>
      </c>
      <c r="C284" s="23" t="s">
        <v>1288</v>
      </c>
      <c r="D284" s="606"/>
    </row>
    <row r="285" spans="1:4" ht="15" customHeight="1">
      <c r="A285" s="100" t="s">
        <v>8594</v>
      </c>
      <c r="B285" s="100" t="s">
        <v>8856</v>
      </c>
      <c r="C285" s="23" t="s">
        <v>1288</v>
      </c>
      <c r="D285" s="606"/>
    </row>
    <row r="286" spans="1:4" ht="15" customHeight="1">
      <c r="A286" s="100" t="s">
        <v>8594</v>
      </c>
      <c r="B286" s="100" t="s">
        <v>8857</v>
      </c>
      <c r="C286" s="23" t="s">
        <v>1288</v>
      </c>
      <c r="D286" s="606"/>
    </row>
    <row r="287" spans="1:4" ht="15" customHeight="1">
      <c r="A287" s="100" t="s">
        <v>8594</v>
      </c>
      <c r="B287" s="100" t="s">
        <v>8858</v>
      </c>
      <c r="C287" s="23" t="s">
        <v>1288</v>
      </c>
      <c r="D287" s="606"/>
    </row>
    <row r="288" spans="1:4" ht="15" customHeight="1">
      <c r="A288" s="100" t="s">
        <v>8594</v>
      </c>
      <c r="B288" s="100" t="s">
        <v>8859</v>
      </c>
      <c r="C288" s="23" t="s">
        <v>1288</v>
      </c>
      <c r="D288" s="606"/>
    </row>
    <row r="289" spans="1:4" ht="15" customHeight="1">
      <c r="A289" s="100" t="s">
        <v>8594</v>
      </c>
      <c r="B289" s="100" t="s">
        <v>8860</v>
      </c>
      <c r="C289" s="23" t="s">
        <v>1288</v>
      </c>
      <c r="D289" s="606"/>
    </row>
    <row r="290" spans="1:4" ht="15" customHeight="1">
      <c r="A290" s="100" t="s">
        <v>8594</v>
      </c>
      <c r="B290" s="100" t="s">
        <v>8861</v>
      </c>
      <c r="C290" s="23" t="s">
        <v>1288</v>
      </c>
      <c r="D290" s="606"/>
    </row>
    <row r="291" spans="1:4" ht="15" customHeight="1">
      <c r="A291" s="100" t="s">
        <v>8594</v>
      </c>
      <c r="B291" s="100" t="s">
        <v>8862</v>
      </c>
      <c r="C291" s="23" t="s">
        <v>1288</v>
      </c>
      <c r="D291" s="606"/>
    </row>
    <row r="292" spans="1:4" ht="15" customHeight="1">
      <c r="A292" s="100" t="s">
        <v>8594</v>
      </c>
      <c r="B292" s="100" t="s">
        <v>8863</v>
      </c>
      <c r="C292" s="23" t="s">
        <v>1288</v>
      </c>
      <c r="D292" s="606"/>
    </row>
    <row r="293" spans="1:4" ht="15" customHeight="1">
      <c r="A293" s="100" t="s">
        <v>8594</v>
      </c>
      <c r="B293" s="100" t="s">
        <v>8864</v>
      </c>
      <c r="C293" s="23" t="s">
        <v>1288</v>
      </c>
      <c r="D293" s="606"/>
    </row>
    <row r="294" spans="1:4" ht="15" customHeight="1">
      <c r="A294" s="100" t="s">
        <v>8594</v>
      </c>
      <c r="B294" s="100" t="s">
        <v>8865</v>
      </c>
      <c r="C294" s="23" t="s">
        <v>1288</v>
      </c>
      <c r="D294" s="606"/>
    </row>
    <row r="295" spans="1:4" ht="15" customHeight="1">
      <c r="A295" s="100" t="s">
        <v>8594</v>
      </c>
      <c r="B295" s="100" t="s">
        <v>8866</v>
      </c>
      <c r="C295" s="23" t="s">
        <v>1288</v>
      </c>
      <c r="D295" s="606"/>
    </row>
    <row r="296" spans="1:4" ht="15" customHeight="1">
      <c r="A296" s="100" t="s">
        <v>8594</v>
      </c>
      <c r="B296" s="100" t="s">
        <v>8867</v>
      </c>
      <c r="C296" s="23" t="s">
        <v>1288</v>
      </c>
      <c r="D296" s="606"/>
    </row>
    <row r="297" spans="1:4" ht="15" customHeight="1">
      <c r="A297" s="100" t="s">
        <v>8594</v>
      </c>
      <c r="B297" s="100" t="s">
        <v>8868</v>
      </c>
      <c r="C297" s="23" t="s">
        <v>1288</v>
      </c>
      <c r="D297" s="606"/>
    </row>
    <row r="298" spans="1:4" ht="15" customHeight="1">
      <c r="A298" s="100" t="s">
        <v>8594</v>
      </c>
      <c r="B298" s="100" t="s">
        <v>8869</v>
      </c>
      <c r="C298" s="23" t="s">
        <v>1288</v>
      </c>
      <c r="D298" s="606"/>
    </row>
    <row r="299" spans="1:4" ht="15" customHeight="1">
      <c r="A299" s="100" t="s">
        <v>8594</v>
      </c>
      <c r="B299" s="100" t="s">
        <v>8870</v>
      </c>
      <c r="C299" s="23" t="s">
        <v>1288</v>
      </c>
      <c r="D299" s="606"/>
    </row>
    <row r="300" spans="1:4" ht="15" customHeight="1">
      <c r="A300" s="100" t="s">
        <v>8594</v>
      </c>
      <c r="B300" s="100" t="s">
        <v>8871</v>
      </c>
      <c r="C300" s="23" t="s">
        <v>1288</v>
      </c>
      <c r="D300" s="606"/>
    </row>
    <row r="301" spans="1:4" ht="15" customHeight="1">
      <c r="A301" s="100" t="s">
        <v>8594</v>
      </c>
      <c r="B301" s="100" t="s">
        <v>8872</v>
      </c>
      <c r="C301" s="23" t="s">
        <v>1288</v>
      </c>
      <c r="D301" s="606"/>
    </row>
    <row r="302" spans="1:4" ht="15" customHeight="1">
      <c r="A302" s="100" t="s">
        <v>8594</v>
      </c>
      <c r="B302" s="100" t="s">
        <v>8873</v>
      </c>
      <c r="C302" s="23" t="s">
        <v>1288</v>
      </c>
      <c r="D302" s="606"/>
    </row>
    <row r="303" spans="1:4" ht="15" customHeight="1">
      <c r="A303" s="100" t="s">
        <v>8594</v>
      </c>
      <c r="B303" s="100" t="s">
        <v>8874</v>
      </c>
      <c r="C303" s="23" t="s">
        <v>1288</v>
      </c>
      <c r="D303" s="606"/>
    </row>
    <row r="304" spans="1:4" ht="15" customHeight="1">
      <c r="A304" s="100" t="s">
        <v>8594</v>
      </c>
      <c r="B304" s="100" t="s">
        <v>8875</v>
      </c>
      <c r="C304" s="23" t="s">
        <v>1288</v>
      </c>
      <c r="D304" s="606"/>
    </row>
    <row r="305" spans="1:4" ht="15" customHeight="1">
      <c r="A305" s="100" t="s">
        <v>8594</v>
      </c>
      <c r="B305" s="100" t="s">
        <v>8876</v>
      </c>
      <c r="C305" s="23" t="s">
        <v>1288</v>
      </c>
      <c r="D305" s="606"/>
    </row>
    <row r="306" spans="1:4" ht="15" customHeight="1">
      <c r="A306" s="100" t="s">
        <v>8594</v>
      </c>
      <c r="B306" s="100" t="s">
        <v>8877</v>
      </c>
      <c r="C306" s="23" t="s">
        <v>1288</v>
      </c>
      <c r="D306" s="606"/>
    </row>
    <row r="307" spans="1:4" ht="15" customHeight="1">
      <c r="A307" s="100" t="s">
        <v>8594</v>
      </c>
      <c r="B307" s="100" t="s">
        <v>8878</v>
      </c>
      <c r="C307" s="23" t="s">
        <v>1288</v>
      </c>
      <c r="D307" s="606"/>
    </row>
    <row r="308" spans="1:4" ht="15" customHeight="1">
      <c r="A308" s="100" t="s">
        <v>8594</v>
      </c>
      <c r="B308" s="100" t="s">
        <v>8879</v>
      </c>
      <c r="C308" s="23" t="s">
        <v>1288</v>
      </c>
      <c r="D308" s="606"/>
    </row>
    <row r="309" spans="1:4" ht="15" customHeight="1">
      <c r="A309" s="100" t="s">
        <v>8594</v>
      </c>
      <c r="B309" s="100" t="s">
        <v>8880</v>
      </c>
      <c r="C309" s="23" t="s">
        <v>1288</v>
      </c>
      <c r="D309" s="606"/>
    </row>
    <row r="310" spans="1:4" ht="15" customHeight="1">
      <c r="A310" s="100" t="s">
        <v>8594</v>
      </c>
      <c r="B310" s="100" t="s">
        <v>8881</v>
      </c>
      <c r="C310" s="23" t="s">
        <v>1288</v>
      </c>
      <c r="D310" s="606"/>
    </row>
    <row r="311" spans="1:4" ht="15" customHeight="1">
      <c r="A311" s="100" t="s">
        <v>8594</v>
      </c>
      <c r="B311" s="100" t="s">
        <v>8882</v>
      </c>
      <c r="C311" s="23" t="s">
        <v>1288</v>
      </c>
      <c r="D311" s="606"/>
    </row>
    <row r="312" spans="1:4" ht="15" customHeight="1">
      <c r="A312" s="100" t="s">
        <v>8594</v>
      </c>
      <c r="B312" s="100" t="s">
        <v>8883</v>
      </c>
      <c r="C312" s="23" t="s">
        <v>1288</v>
      </c>
      <c r="D312" s="606"/>
    </row>
    <row r="313" spans="1:4" ht="15" customHeight="1">
      <c r="A313" s="100" t="s">
        <v>8594</v>
      </c>
      <c r="B313" s="100" t="s">
        <v>8884</v>
      </c>
      <c r="C313" s="23" t="s">
        <v>1288</v>
      </c>
      <c r="D313" s="606"/>
    </row>
    <row r="314" spans="1:4" ht="15" customHeight="1">
      <c r="A314" s="100" t="s">
        <v>8594</v>
      </c>
      <c r="B314" s="100" t="s">
        <v>8885</v>
      </c>
      <c r="C314" s="23" t="s">
        <v>1288</v>
      </c>
      <c r="D314" s="606"/>
    </row>
    <row r="315" spans="1:4" ht="15" customHeight="1">
      <c r="A315" s="100" t="s">
        <v>8594</v>
      </c>
      <c r="B315" s="100" t="s">
        <v>8886</v>
      </c>
      <c r="C315" s="23" t="s">
        <v>1288</v>
      </c>
      <c r="D315" s="606"/>
    </row>
    <row r="316" spans="1:4" ht="15" customHeight="1">
      <c r="A316" s="100" t="s">
        <v>8594</v>
      </c>
      <c r="B316" s="100" t="s">
        <v>8887</v>
      </c>
      <c r="C316" s="23" t="s">
        <v>1288</v>
      </c>
      <c r="D316" s="606"/>
    </row>
    <row r="317" spans="1:4" ht="15" customHeight="1">
      <c r="A317" s="100" t="s">
        <v>8594</v>
      </c>
      <c r="B317" s="100" t="s">
        <v>8888</v>
      </c>
      <c r="C317" s="23" t="s">
        <v>1288</v>
      </c>
      <c r="D317" s="606"/>
    </row>
    <row r="318" spans="1:4" ht="15" customHeight="1">
      <c r="A318" s="100" t="s">
        <v>8594</v>
      </c>
      <c r="B318" s="100" t="s">
        <v>8889</v>
      </c>
      <c r="C318" s="23" t="s">
        <v>1288</v>
      </c>
      <c r="D318" s="606"/>
    </row>
    <row r="319" spans="1:4" ht="15" customHeight="1">
      <c r="A319" s="100" t="s">
        <v>8594</v>
      </c>
      <c r="B319" s="100" t="s">
        <v>8890</v>
      </c>
      <c r="C319" s="23" t="s">
        <v>1288</v>
      </c>
      <c r="D319" s="606"/>
    </row>
    <row r="320" spans="1:4" ht="15" customHeight="1">
      <c r="A320" s="100" t="s">
        <v>8594</v>
      </c>
      <c r="B320" s="100" t="s">
        <v>8891</v>
      </c>
      <c r="C320" s="23" t="s">
        <v>1288</v>
      </c>
      <c r="D320" s="606"/>
    </row>
    <row r="321" spans="1:4" ht="15" customHeight="1">
      <c r="A321" s="100" t="s">
        <v>8594</v>
      </c>
      <c r="B321" s="100" t="s">
        <v>8892</v>
      </c>
      <c r="C321" s="23" t="s">
        <v>1288</v>
      </c>
      <c r="D321" s="606"/>
    </row>
    <row r="322" spans="1:4" ht="15" customHeight="1">
      <c r="A322" s="100" t="s">
        <v>8594</v>
      </c>
      <c r="B322" s="100" t="s">
        <v>8893</v>
      </c>
      <c r="C322" s="23" t="s">
        <v>1288</v>
      </c>
      <c r="D322" s="606"/>
    </row>
    <row r="323" spans="1:4" ht="15" customHeight="1">
      <c r="A323" s="100" t="s">
        <v>8594</v>
      </c>
      <c r="B323" s="100" t="s">
        <v>8894</v>
      </c>
      <c r="C323" s="23" t="s">
        <v>1288</v>
      </c>
      <c r="D323" s="606"/>
    </row>
    <row r="324" spans="1:4" ht="15" customHeight="1">
      <c r="A324" s="100" t="s">
        <v>8594</v>
      </c>
      <c r="B324" s="100" t="s">
        <v>8895</v>
      </c>
      <c r="C324" s="23" t="s">
        <v>1288</v>
      </c>
      <c r="D324" s="606"/>
    </row>
    <row r="325" spans="1:4" ht="15" customHeight="1">
      <c r="A325" s="100" t="s">
        <v>8594</v>
      </c>
      <c r="B325" s="100" t="s">
        <v>8896</v>
      </c>
      <c r="C325" s="23" t="s">
        <v>1288</v>
      </c>
      <c r="D325" s="606"/>
    </row>
    <row r="326" spans="1:4" ht="15" customHeight="1">
      <c r="A326" s="100" t="s">
        <v>8594</v>
      </c>
      <c r="B326" s="100" t="s">
        <v>8897</v>
      </c>
      <c r="C326" s="23" t="s">
        <v>1288</v>
      </c>
      <c r="D326" s="606"/>
    </row>
    <row r="327" spans="1:4" ht="15" customHeight="1">
      <c r="A327" s="100" t="s">
        <v>8594</v>
      </c>
      <c r="B327" s="100" t="s">
        <v>8898</v>
      </c>
      <c r="C327" s="23" t="s">
        <v>1288</v>
      </c>
      <c r="D327" s="606"/>
    </row>
    <row r="328" spans="1:4" ht="15" customHeight="1">
      <c r="A328" s="100" t="s">
        <v>8594</v>
      </c>
      <c r="B328" s="100" t="s">
        <v>8899</v>
      </c>
      <c r="C328" s="23" t="s">
        <v>1288</v>
      </c>
      <c r="D328" s="606"/>
    </row>
    <row r="329" spans="1:4" ht="15" customHeight="1">
      <c r="A329" s="100" t="s">
        <v>8594</v>
      </c>
      <c r="B329" s="100" t="s">
        <v>8900</v>
      </c>
      <c r="C329" s="23" t="s">
        <v>1288</v>
      </c>
      <c r="D329" s="606"/>
    </row>
    <row r="330" spans="1:4" ht="15" customHeight="1">
      <c r="A330" s="100" t="s">
        <v>8594</v>
      </c>
      <c r="B330" s="100" t="s">
        <v>8901</v>
      </c>
      <c r="C330" s="23" t="s">
        <v>1288</v>
      </c>
      <c r="D330" s="606"/>
    </row>
    <row r="331" spans="1:4" ht="15" customHeight="1">
      <c r="A331" s="100" t="s">
        <v>8594</v>
      </c>
      <c r="B331" s="100" t="s">
        <v>8902</v>
      </c>
      <c r="C331" s="23" t="s">
        <v>1288</v>
      </c>
      <c r="D331" s="606"/>
    </row>
    <row r="332" spans="1:4" ht="15" customHeight="1">
      <c r="A332" s="100" t="s">
        <v>8594</v>
      </c>
      <c r="B332" s="100" t="s">
        <v>8903</v>
      </c>
      <c r="C332" s="23" t="s">
        <v>1288</v>
      </c>
      <c r="D332" s="606"/>
    </row>
    <row r="333" spans="1:4" ht="15" customHeight="1">
      <c r="A333" s="100" t="s">
        <v>8594</v>
      </c>
      <c r="B333" s="100" t="s">
        <v>8904</v>
      </c>
      <c r="C333" s="23" t="s">
        <v>1288</v>
      </c>
      <c r="D333" s="606"/>
    </row>
    <row r="334" spans="1:4" ht="15" customHeight="1">
      <c r="A334" s="100" t="s">
        <v>8594</v>
      </c>
      <c r="B334" s="100" t="s">
        <v>8905</v>
      </c>
      <c r="C334" s="23" t="s">
        <v>1288</v>
      </c>
      <c r="D334" s="606"/>
    </row>
    <row r="335" spans="1:4" ht="15" customHeight="1">
      <c r="A335" s="100" t="s">
        <v>8594</v>
      </c>
      <c r="B335" s="100" t="s">
        <v>8906</v>
      </c>
      <c r="C335" s="23" t="s">
        <v>1288</v>
      </c>
      <c r="D335" s="606"/>
    </row>
    <row r="336" spans="1:4" ht="15" customHeight="1">
      <c r="A336" s="100" t="s">
        <v>8594</v>
      </c>
      <c r="B336" s="100" t="s">
        <v>8907</v>
      </c>
      <c r="C336" s="23" t="s">
        <v>1288</v>
      </c>
      <c r="D336" s="606"/>
    </row>
    <row r="337" spans="1:4" ht="15" customHeight="1">
      <c r="A337" s="100" t="s">
        <v>8594</v>
      </c>
      <c r="B337" s="100" t="s">
        <v>8908</v>
      </c>
      <c r="C337" s="23" t="s">
        <v>1288</v>
      </c>
      <c r="D337" s="606"/>
    </row>
    <row r="338" spans="1:4" ht="15" customHeight="1">
      <c r="A338" s="100" t="s">
        <v>8594</v>
      </c>
      <c r="B338" s="100" t="s">
        <v>8909</v>
      </c>
      <c r="C338" s="23" t="s">
        <v>1288</v>
      </c>
      <c r="D338" s="606"/>
    </row>
    <row r="339" spans="1:4" ht="15" customHeight="1">
      <c r="A339" s="100" t="s">
        <v>8594</v>
      </c>
      <c r="B339" s="100" t="s">
        <v>8910</v>
      </c>
      <c r="C339" s="23" t="s">
        <v>1288</v>
      </c>
      <c r="D339" s="606"/>
    </row>
    <row r="340" spans="1:4" ht="15" customHeight="1">
      <c r="A340" s="100" t="s">
        <v>8594</v>
      </c>
      <c r="B340" s="100" t="s">
        <v>8911</v>
      </c>
      <c r="C340" s="23" t="s">
        <v>1288</v>
      </c>
      <c r="D340" s="606"/>
    </row>
    <row r="341" spans="1:4" ht="15" customHeight="1">
      <c r="A341" s="100" t="s">
        <v>8594</v>
      </c>
      <c r="B341" s="100" t="s">
        <v>8912</v>
      </c>
      <c r="C341" s="23" t="s">
        <v>1288</v>
      </c>
      <c r="D341" s="606"/>
    </row>
    <row r="342" spans="1:4" ht="15" customHeight="1">
      <c r="A342" s="100" t="s">
        <v>8594</v>
      </c>
      <c r="B342" s="100" t="s">
        <v>8913</v>
      </c>
      <c r="C342" s="23" t="s">
        <v>1288</v>
      </c>
      <c r="D342" s="606"/>
    </row>
    <row r="343" spans="1:4" ht="15" customHeight="1">
      <c r="A343" s="100" t="s">
        <v>8594</v>
      </c>
      <c r="B343" s="100" t="s">
        <v>8914</v>
      </c>
      <c r="C343" s="23" t="s">
        <v>1288</v>
      </c>
      <c r="D343" s="606"/>
    </row>
    <row r="344" spans="1:4" ht="15" customHeight="1">
      <c r="A344" s="100" t="s">
        <v>8594</v>
      </c>
      <c r="B344" s="100" t="s">
        <v>8915</v>
      </c>
      <c r="C344" s="23" t="s">
        <v>1288</v>
      </c>
      <c r="D344" s="606"/>
    </row>
    <row r="345" spans="1:4" ht="15" customHeight="1">
      <c r="A345" s="100" t="s">
        <v>8594</v>
      </c>
      <c r="B345" s="100" t="s">
        <v>8916</v>
      </c>
      <c r="C345" s="23" t="s">
        <v>1288</v>
      </c>
      <c r="D345" s="606"/>
    </row>
    <row r="346" spans="1:4" ht="15" customHeight="1">
      <c r="A346" s="100" t="s">
        <v>8594</v>
      </c>
      <c r="B346" s="100" t="s">
        <v>8917</v>
      </c>
      <c r="C346" s="23" t="s">
        <v>1288</v>
      </c>
      <c r="D346" s="606"/>
    </row>
    <row r="347" spans="1:4" ht="15" customHeight="1">
      <c r="A347" s="100" t="s">
        <v>8594</v>
      </c>
      <c r="B347" s="100" t="s">
        <v>8918</v>
      </c>
      <c r="C347" s="23" t="s">
        <v>1288</v>
      </c>
      <c r="D347" s="606"/>
    </row>
    <row r="348" spans="1:4" ht="15" customHeight="1">
      <c r="A348" s="100" t="s">
        <v>8594</v>
      </c>
      <c r="B348" s="100" t="s">
        <v>8919</v>
      </c>
      <c r="C348" s="23" t="s">
        <v>1288</v>
      </c>
      <c r="D348" s="606"/>
    </row>
    <row r="349" spans="1:4" ht="15" customHeight="1">
      <c r="A349" s="100" t="s">
        <v>8594</v>
      </c>
      <c r="B349" s="100" t="s">
        <v>8920</v>
      </c>
      <c r="C349" s="23" t="s">
        <v>1288</v>
      </c>
      <c r="D349" s="606"/>
    </row>
    <row r="350" spans="1:4" ht="15" customHeight="1">
      <c r="A350" s="100" t="s">
        <v>8594</v>
      </c>
      <c r="B350" s="100" t="s">
        <v>8921</v>
      </c>
      <c r="C350" s="23" t="s">
        <v>1288</v>
      </c>
      <c r="D350" s="606"/>
    </row>
    <row r="351" spans="1:4" ht="15" customHeight="1">
      <c r="A351" s="101" t="s">
        <v>8597</v>
      </c>
      <c r="B351" s="101" t="s">
        <v>8922</v>
      </c>
      <c r="C351" s="23" t="s">
        <v>8681</v>
      </c>
      <c r="D351" s="606"/>
    </row>
    <row r="352" spans="1:4" ht="15" customHeight="1">
      <c r="A352" s="101" t="s">
        <v>8597</v>
      </c>
      <c r="B352" s="101" t="s">
        <v>8923</v>
      </c>
      <c r="C352" s="23" t="s">
        <v>8681</v>
      </c>
      <c r="D352" s="606"/>
    </row>
    <row r="353" spans="1:4" ht="15" customHeight="1">
      <c r="A353" s="101" t="s">
        <v>8597</v>
      </c>
      <c r="B353" s="101" t="s">
        <v>8924</v>
      </c>
      <c r="C353" s="23" t="s">
        <v>8681</v>
      </c>
      <c r="D353" s="606"/>
    </row>
    <row r="354" spans="1:4" ht="15" customHeight="1">
      <c r="A354" s="101" t="s">
        <v>8597</v>
      </c>
      <c r="B354" s="101" t="s">
        <v>8925</v>
      </c>
      <c r="C354" s="23" t="s">
        <v>8681</v>
      </c>
      <c r="D354" s="606"/>
    </row>
    <row r="355" spans="1:4" ht="15" customHeight="1">
      <c r="A355" s="101" t="s">
        <v>8597</v>
      </c>
      <c r="B355" s="101" t="s">
        <v>8926</v>
      </c>
      <c r="C355" s="23" t="s">
        <v>8681</v>
      </c>
      <c r="D355" s="606"/>
    </row>
    <row r="356" spans="1:4" ht="15" customHeight="1">
      <c r="A356" s="101" t="s">
        <v>8597</v>
      </c>
      <c r="B356" s="101" t="s">
        <v>8927</v>
      </c>
      <c r="C356" s="23" t="s">
        <v>8681</v>
      </c>
      <c r="D356" s="606"/>
    </row>
    <row r="357" spans="1:4" ht="15" customHeight="1">
      <c r="A357" s="101" t="s">
        <v>8597</v>
      </c>
      <c r="B357" s="101" t="s">
        <v>8928</v>
      </c>
      <c r="C357" s="23" t="s">
        <v>8681</v>
      </c>
      <c r="D357" s="606"/>
    </row>
    <row r="358" spans="1:4" ht="15" customHeight="1">
      <c r="A358" s="101" t="s">
        <v>8597</v>
      </c>
      <c r="B358" s="101" t="s">
        <v>8929</v>
      </c>
      <c r="C358" s="23" t="s">
        <v>8681</v>
      </c>
      <c r="D358" s="606"/>
    </row>
    <row r="359" spans="1:4" ht="15" customHeight="1">
      <c r="A359" s="101" t="s">
        <v>8597</v>
      </c>
      <c r="B359" s="101" t="s">
        <v>8930</v>
      </c>
      <c r="C359" s="23" t="s">
        <v>8681</v>
      </c>
      <c r="D359" s="606"/>
    </row>
    <row r="360" spans="1:4" ht="15" customHeight="1">
      <c r="A360" s="101" t="s">
        <v>8597</v>
      </c>
      <c r="B360" s="101" t="s">
        <v>8931</v>
      </c>
      <c r="C360" s="23" t="s">
        <v>8681</v>
      </c>
      <c r="D360" s="606"/>
    </row>
    <row r="361" spans="1:4" ht="15" customHeight="1">
      <c r="A361" s="101" t="s">
        <v>8597</v>
      </c>
      <c r="B361" s="101" t="s">
        <v>8932</v>
      </c>
      <c r="C361" s="23" t="s">
        <v>8681</v>
      </c>
      <c r="D361" s="606"/>
    </row>
    <row r="362" spans="1:4" ht="15" customHeight="1">
      <c r="A362" s="101" t="s">
        <v>8597</v>
      </c>
      <c r="B362" s="101" t="s">
        <v>8933</v>
      </c>
      <c r="C362" s="23" t="s">
        <v>8681</v>
      </c>
      <c r="D362" s="606"/>
    </row>
    <row r="363" spans="1:4" ht="15" customHeight="1">
      <c r="A363" s="101" t="s">
        <v>8597</v>
      </c>
      <c r="B363" s="101" t="s">
        <v>8934</v>
      </c>
      <c r="C363" s="23" t="s">
        <v>8681</v>
      </c>
      <c r="D363" s="606"/>
    </row>
    <row r="364" spans="1:4" ht="15" customHeight="1">
      <c r="A364" s="101" t="s">
        <v>8597</v>
      </c>
      <c r="B364" s="101" t="s">
        <v>8935</v>
      </c>
      <c r="C364" s="23" t="s">
        <v>8681</v>
      </c>
      <c r="D364" s="606"/>
    </row>
    <row r="365" spans="1:4" ht="15" customHeight="1">
      <c r="A365" s="101" t="s">
        <v>8597</v>
      </c>
      <c r="B365" s="101" t="s">
        <v>8936</v>
      </c>
      <c r="C365" s="23" t="s">
        <v>8681</v>
      </c>
      <c r="D365" s="606"/>
    </row>
    <row r="366" spans="1:4" ht="15" customHeight="1">
      <c r="A366" s="101" t="s">
        <v>8597</v>
      </c>
      <c r="B366" s="101" t="s">
        <v>8937</v>
      </c>
      <c r="C366" s="23" t="s">
        <v>8681</v>
      </c>
      <c r="D366" s="606"/>
    </row>
    <row r="367" spans="1:4" ht="15" customHeight="1">
      <c r="A367" s="101" t="s">
        <v>8597</v>
      </c>
      <c r="B367" s="101" t="s">
        <v>8938</v>
      </c>
      <c r="C367" s="23" t="s">
        <v>8681</v>
      </c>
      <c r="D367" s="606"/>
    </row>
    <row r="368" spans="1:4" ht="15" customHeight="1">
      <c r="A368" s="101" t="s">
        <v>8597</v>
      </c>
      <c r="B368" s="101" t="s">
        <v>8939</v>
      </c>
      <c r="C368" s="23" t="s">
        <v>8681</v>
      </c>
      <c r="D368" s="606"/>
    </row>
    <row r="369" spans="1:4" ht="15" customHeight="1">
      <c r="A369" s="101" t="s">
        <v>8597</v>
      </c>
      <c r="B369" s="101" t="s">
        <v>8940</v>
      </c>
      <c r="C369" s="23" t="s">
        <v>8681</v>
      </c>
      <c r="D369" s="606"/>
    </row>
    <row r="370" spans="1:4" ht="15" customHeight="1">
      <c r="A370" s="101" t="s">
        <v>8597</v>
      </c>
      <c r="B370" s="101" t="s">
        <v>8941</v>
      </c>
      <c r="C370" s="23" t="s">
        <v>8681</v>
      </c>
      <c r="D370" s="606"/>
    </row>
    <row r="371" spans="1:4" ht="15" customHeight="1">
      <c r="A371" s="101" t="s">
        <v>8597</v>
      </c>
      <c r="B371" s="101" t="s">
        <v>8942</v>
      </c>
      <c r="C371" s="23" t="s">
        <v>8681</v>
      </c>
      <c r="D371" s="606"/>
    </row>
    <row r="372" spans="1:4" ht="15" customHeight="1">
      <c r="A372" s="101" t="s">
        <v>8597</v>
      </c>
      <c r="B372" s="101" t="s">
        <v>8943</v>
      </c>
      <c r="C372" s="23" t="s">
        <v>8681</v>
      </c>
      <c r="D372" s="606"/>
    </row>
    <row r="373" spans="1:4" ht="15" customHeight="1">
      <c r="A373" s="101" t="s">
        <v>8597</v>
      </c>
      <c r="B373" s="101" t="s">
        <v>8944</v>
      </c>
      <c r="C373" s="23" t="s">
        <v>8681</v>
      </c>
      <c r="D373" s="606"/>
    </row>
    <row r="374" spans="1:4" ht="15" customHeight="1">
      <c r="A374" s="101" t="s">
        <v>8597</v>
      </c>
      <c r="B374" s="101" t="s">
        <v>8945</v>
      </c>
      <c r="C374" s="23" t="s">
        <v>8681</v>
      </c>
      <c r="D374" s="606"/>
    </row>
    <row r="375" spans="1:4" ht="15" customHeight="1">
      <c r="A375" s="101" t="s">
        <v>8597</v>
      </c>
      <c r="B375" s="101" t="s">
        <v>8946</v>
      </c>
      <c r="C375" s="23" t="s">
        <v>8681</v>
      </c>
      <c r="D375" s="606"/>
    </row>
    <row r="376" spans="1:4" ht="15" customHeight="1">
      <c r="A376" s="101" t="s">
        <v>8597</v>
      </c>
      <c r="B376" s="101" t="s">
        <v>8947</v>
      </c>
      <c r="C376" s="23" t="s">
        <v>8681</v>
      </c>
      <c r="D376" s="606"/>
    </row>
    <row r="377" spans="1:4" ht="15" customHeight="1">
      <c r="A377" s="101" t="s">
        <v>8597</v>
      </c>
      <c r="B377" s="101" t="s">
        <v>8948</v>
      </c>
      <c r="C377" s="23" t="s">
        <v>8681</v>
      </c>
      <c r="D377" s="606"/>
    </row>
    <row r="378" spans="1:4" ht="15" customHeight="1">
      <c r="A378" s="101" t="s">
        <v>8597</v>
      </c>
      <c r="B378" s="101" t="s">
        <v>8949</v>
      </c>
      <c r="C378" s="23" t="s">
        <v>8681</v>
      </c>
      <c r="D378" s="606"/>
    </row>
    <row r="379" spans="1:4" ht="15" customHeight="1">
      <c r="A379" s="101" t="s">
        <v>8597</v>
      </c>
      <c r="B379" s="101" t="s">
        <v>8950</v>
      </c>
      <c r="C379" s="23" t="s">
        <v>8681</v>
      </c>
      <c r="D379" s="606"/>
    </row>
    <row r="380" spans="1:4" ht="15" customHeight="1">
      <c r="A380" s="101" t="s">
        <v>8597</v>
      </c>
      <c r="B380" s="101" t="s">
        <v>8951</v>
      </c>
      <c r="C380" s="23" t="s">
        <v>8681</v>
      </c>
      <c r="D380" s="606"/>
    </row>
    <row r="381" spans="1:4" ht="15" customHeight="1">
      <c r="A381" s="101" t="s">
        <v>8597</v>
      </c>
      <c r="B381" s="101" t="s">
        <v>8952</v>
      </c>
      <c r="C381" s="23" t="s">
        <v>8681</v>
      </c>
      <c r="D381" s="606"/>
    </row>
    <row r="382" spans="1:4" ht="15" customHeight="1">
      <c r="A382" s="101" t="s">
        <v>8597</v>
      </c>
      <c r="B382" s="101" t="s">
        <v>8953</v>
      </c>
      <c r="C382" s="23" t="s">
        <v>8681</v>
      </c>
      <c r="D382" s="606"/>
    </row>
    <row r="383" spans="1:4" ht="15" customHeight="1">
      <c r="A383" s="101" t="s">
        <v>8597</v>
      </c>
      <c r="B383" s="101" t="s">
        <v>8954</v>
      </c>
      <c r="C383" s="23" t="s">
        <v>8681</v>
      </c>
      <c r="D383" s="606"/>
    </row>
    <row r="384" spans="1:4" ht="15" customHeight="1">
      <c r="A384" s="101" t="s">
        <v>8597</v>
      </c>
      <c r="B384" s="101" t="s">
        <v>8955</v>
      </c>
      <c r="C384" s="23" t="s">
        <v>8681</v>
      </c>
      <c r="D384" s="606"/>
    </row>
    <row r="385" spans="1:4" ht="15" customHeight="1">
      <c r="A385" s="101" t="s">
        <v>8597</v>
      </c>
      <c r="B385" s="101" t="s">
        <v>8956</v>
      </c>
      <c r="C385" s="23" t="s">
        <v>8681</v>
      </c>
      <c r="D385" s="606"/>
    </row>
    <row r="386" spans="1:4" ht="15" customHeight="1">
      <c r="A386" s="101" t="s">
        <v>8597</v>
      </c>
      <c r="B386" s="101" t="s">
        <v>8957</v>
      </c>
      <c r="C386" s="23" t="s">
        <v>8681</v>
      </c>
      <c r="D386" s="606"/>
    </row>
    <row r="387" spans="1:4" ht="15" customHeight="1">
      <c r="A387" s="101" t="s">
        <v>8597</v>
      </c>
      <c r="B387" s="101" t="s">
        <v>8958</v>
      </c>
      <c r="C387" s="23" t="s">
        <v>8681</v>
      </c>
      <c r="D387" s="606"/>
    </row>
    <row r="388" spans="1:4" ht="15" customHeight="1">
      <c r="A388" s="101" t="s">
        <v>8597</v>
      </c>
      <c r="B388" s="101" t="s">
        <v>8959</v>
      </c>
      <c r="C388" s="23" t="s">
        <v>8681</v>
      </c>
      <c r="D388" s="606"/>
    </row>
    <row r="389" spans="1:4" ht="15" customHeight="1">
      <c r="A389" s="101" t="s">
        <v>8597</v>
      </c>
      <c r="B389" s="101" t="s">
        <v>8960</v>
      </c>
      <c r="C389" s="23" t="s">
        <v>8681</v>
      </c>
      <c r="D389" s="606"/>
    </row>
    <row r="390" spans="1:4" ht="15" customHeight="1">
      <c r="A390" s="101" t="s">
        <v>8597</v>
      </c>
      <c r="B390" s="101" t="s">
        <v>8961</v>
      </c>
      <c r="C390" s="23" t="s">
        <v>8681</v>
      </c>
      <c r="D390" s="606"/>
    </row>
    <row r="391" spans="1:4" ht="15" customHeight="1">
      <c r="A391" s="101" t="s">
        <v>8597</v>
      </c>
      <c r="B391" s="101" t="s">
        <v>8962</v>
      </c>
      <c r="C391" s="23" t="s">
        <v>8681</v>
      </c>
      <c r="D391" s="606"/>
    </row>
    <row r="392" spans="1:4" ht="15" customHeight="1">
      <c r="A392" s="101" t="s">
        <v>8597</v>
      </c>
      <c r="B392" s="101" t="s">
        <v>8963</v>
      </c>
      <c r="C392" s="23" t="s">
        <v>8681</v>
      </c>
      <c r="D392" s="606"/>
    </row>
    <row r="393" spans="1:4" ht="15" customHeight="1">
      <c r="A393" s="101" t="s">
        <v>8597</v>
      </c>
      <c r="B393" s="101" t="s">
        <v>8964</v>
      </c>
      <c r="C393" s="23" t="s">
        <v>8681</v>
      </c>
      <c r="D393" s="606"/>
    </row>
    <row r="394" spans="1:4" ht="15" customHeight="1">
      <c r="A394" s="101" t="s">
        <v>8597</v>
      </c>
      <c r="B394" s="101" t="s">
        <v>8965</v>
      </c>
      <c r="C394" s="23" t="s">
        <v>8681</v>
      </c>
      <c r="D394" s="606"/>
    </row>
    <row r="395" spans="1:4" ht="15" customHeight="1">
      <c r="A395" s="101" t="s">
        <v>8597</v>
      </c>
      <c r="B395" s="101" t="s">
        <v>8966</v>
      </c>
      <c r="C395" s="23" t="s">
        <v>8681</v>
      </c>
      <c r="D395" s="606"/>
    </row>
    <row r="396" spans="1:4" ht="15" customHeight="1">
      <c r="A396" s="101" t="s">
        <v>8597</v>
      </c>
      <c r="B396" s="677" t="s">
        <v>8967</v>
      </c>
      <c r="C396" s="23" t="s">
        <v>8681</v>
      </c>
      <c r="D396" s="606"/>
    </row>
    <row r="397" spans="1:4" ht="15" customHeight="1">
      <c r="A397" s="101" t="s">
        <v>8597</v>
      </c>
      <c r="B397" s="101" t="s">
        <v>8968</v>
      </c>
      <c r="C397" s="23" t="s">
        <v>8681</v>
      </c>
      <c r="D397" s="606"/>
    </row>
    <row r="398" spans="1:4" ht="15" customHeight="1">
      <c r="A398" s="101" t="s">
        <v>8597</v>
      </c>
      <c r="B398" s="101" t="s">
        <v>8969</v>
      </c>
      <c r="C398" s="23" t="s">
        <v>8681</v>
      </c>
      <c r="D398" s="606"/>
    </row>
    <row r="399" spans="1:4" ht="15" customHeight="1">
      <c r="A399" s="101" t="s">
        <v>8597</v>
      </c>
      <c r="B399" s="101" t="s">
        <v>8970</v>
      </c>
      <c r="C399" s="23" t="s">
        <v>8681</v>
      </c>
      <c r="D399" s="606"/>
    </row>
    <row r="400" spans="1:4" ht="15" customHeight="1">
      <c r="A400" s="101" t="s">
        <v>8597</v>
      </c>
      <c r="B400" s="101" t="s">
        <v>8971</v>
      </c>
      <c r="C400" s="23" t="s">
        <v>8681</v>
      </c>
      <c r="D400" s="606"/>
    </row>
    <row r="401" spans="1:4" ht="15" customHeight="1">
      <c r="A401" s="101" t="s">
        <v>8597</v>
      </c>
      <c r="B401" s="101" t="s">
        <v>8972</v>
      </c>
      <c r="C401" s="23" t="s">
        <v>8681</v>
      </c>
      <c r="D401" s="606"/>
    </row>
    <row r="402" spans="1:4" ht="15" customHeight="1">
      <c r="A402" s="101" t="s">
        <v>8597</v>
      </c>
      <c r="B402" s="101" t="s">
        <v>8973</v>
      </c>
      <c r="C402" s="23" t="s">
        <v>8681</v>
      </c>
      <c r="D402" s="606"/>
    </row>
    <row r="403" spans="1:4" ht="15" customHeight="1">
      <c r="A403" s="101" t="s">
        <v>8597</v>
      </c>
      <c r="B403" s="101" t="s">
        <v>8974</v>
      </c>
      <c r="C403" s="23" t="s">
        <v>8681</v>
      </c>
      <c r="D403" s="606"/>
    </row>
    <row r="404" spans="1:4" ht="15" customHeight="1">
      <c r="A404" s="101" t="s">
        <v>8597</v>
      </c>
      <c r="B404" s="101" t="s">
        <v>8975</v>
      </c>
      <c r="C404" s="23" t="s">
        <v>8681</v>
      </c>
      <c r="D404" s="606"/>
    </row>
    <row r="405" spans="1:4" ht="15" customHeight="1">
      <c r="A405" s="101" t="s">
        <v>8597</v>
      </c>
      <c r="B405" s="101" t="s">
        <v>8976</v>
      </c>
      <c r="C405" s="23" t="s">
        <v>8681</v>
      </c>
      <c r="D405" s="606"/>
    </row>
    <row r="406" spans="1:4" ht="15" customHeight="1">
      <c r="A406" s="101" t="s">
        <v>8597</v>
      </c>
      <c r="B406" s="101" t="s">
        <v>8977</v>
      </c>
      <c r="C406" s="23" t="s">
        <v>8681</v>
      </c>
      <c r="D406" s="606"/>
    </row>
    <row r="407" spans="1:4" ht="15" customHeight="1">
      <c r="A407" s="101" t="s">
        <v>8597</v>
      </c>
      <c r="B407" s="101" t="s">
        <v>8978</v>
      </c>
      <c r="C407" s="23" t="s">
        <v>8681</v>
      </c>
      <c r="D407" s="606"/>
    </row>
    <row r="408" spans="1:4" ht="15" customHeight="1">
      <c r="A408" s="101" t="s">
        <v>8597</v>
      </c>
      <c r="B408" s="101" t="s">
        <v>8979</v>
      </c>
      <c r="C408" s="23" t="s">
        <v>8681</v>
      </c>
      <c r="D408" s="606"/>
    </row>
    <row r="409" spans="1:4" ht="15" customHeight="1">
      <c r="A409" s="101" t="s">
        <v>8597</v>
      </c>
      <c r="B409" s="101" t="s">
        <v>8980</v>
      </c>
      <c r="C409" s="23" t="s">
        <v>8681</v>
      </c>
      <c r="D409" s="606"/>
    </row>
    <row r="410" spans="1:4" ht="15" customHeight="1">
      <c r="A410" s="101" t="s">
        <v>8597</v>
      </c>
      <c r="B410" s="101" t="s">
        <v>8981</v>
      </c>
      <c r="C410" s="23" t="s">
        <v>8681</v>
      </c>
      <c r="D410" s="606"/>
    </row>
    <row r="411" spans="1:4" ht="15" customHeight="1">
      <c r="A411" s="101" t="s">
        <v>8597</v>
      </c>
      <c r="B411" s="101" t="s">
        <v>8982</v>
      </c>
      <c r="C411" s="23" t="s">
        <v>8681</v>
      </c>
      <c r="D411" s="606"/>
    </row>
    <row r="412" spans="1:4" ht="15" customHeight="1">
      <c r="A412" s="101" t="s">
        <v>8597</v>
      </c>
      <c r="B412" s="101" t="s">
        <v>8983</v>
      </c>
      <c r="C412" s="23" t="s">
        <v>8681</v>
      </c>
      <c r="D412" s="606"/>
    </row>
    <row r="413" spans="1:4" ht="15" customHeight="1">
      <c r="A413" s="101" t="s">
        <v>8597</v>
      </c>
      <c r="B413" s="101" t="s">
        <v>8984</v>
      </c>
      <c r="C413" s="23" t="s">
        <v>8681</v>
      </c>
      <c r="D413" s="606"/>
    </row>
    <row r="414" spans="1:4" ht="15" customHeight="1">
      <c r="A414" s="101" t="s">
        <v>8597</v>
      </c>
      <c r="B414" s="101" t="s">
        <v>8985</v>
      </c>
      <c r="C414" s="23" t="s">
        <v>8681</v>
      </c>
      <c r="D414" s="606"/>
    </row>
    <row r="415" spans="1:4" ht="15" customHeight="1">
      <c r="A415" s="101" t="s">
        <v>8597</v>
      </c>
      <c r="B415" s="101" t="s">
        <v>8986</v>
      </c>
      <c r="C415" s="23" t="s">
        <v>8681</v>
      </c>
      <c r="D415" s="606"/>
    </row>
    <row r="416" spans="1:4" ht="15" customHeight="1">
      <c r="A416" s="101" t="s">
        <v>8597</v>
      </c>
      <c r="B416" s="101" t="s">
        <v>8987</v>
      </c>
      <c r="C416" s="23" t="s">
        <v>8681</v>
      </c>
      <c r="D416" s="606"/>
    </row>
    <row r="417" spans="1:4" ht="15" customHeight="1">
      <c r="A417" s="101" t="s">
        <v>8597</v>
      </c>
      <c r="B417" s="101" t="s">
        <v>8988</v>
      </c>
      <c r="C417" s="23" t="s">
        <v>8681</v>
      </c>
      <c r="D417" s="606"/>
    </row>
    <row r="418" spans="1:4" ht="15" customHeight="1">
      <c r="A418" s="101" t="s">
        <v>8597</v>
      </c>
      <c r="B418" s="101" t="s">
        <v>8989</v>
      </c>
      <c r="C418" s="23" t="s">
        <v>8681</v>
      </c>
      <c r="D418" s="606"/>
    </row>
    <row r="419" spans="1:4" ht="15" customHeight="1">
      <c r="A419" s="101" t="s">
        <v>8597</v>
      </c>
      <c r="B419" s="101" t="s">
        <v>8990</v>
      </c>
      <c r="C419" s="23" t="s">
        <v>8681</v>
      </c>
      <c r="D419" s="606"/>
    </row>
    <row r="420" spans="1:4" ht="15" customHeight="1">
      <c r="A420" s="101" t="s">
        <v>8597</v>
      </c>
      <c r="B420" s="101" t="s">
        <v>8991</v>
      </c>
      <c r="C420" s="23" t="s">
        <v>8681</v>
      </c>
      <c r="D420" s="606"/>
    </row>
    <row r="421" spans="1:4" ht="15" customHeight="1">
      <c r="A421" s="101" t="s">
        <v>8597</v>
      </c>
      <c r="B421" s="101" t="s">
        <v>8992</v>
      </c>
      <c r="C421" s="23" t="s">
        <v>8681</v>
      </c>
      <c r="D421" s="606"/>
    </row>
    <row r="422" spans="1:4" ht="15" customHeight="1">
      <c r="A422" s="101" t="s">
        <v>8597</v>
      </c>
      <c r="B422" s="101" t="s">
        <v>8993</v>
      </c>
      <c r="C422" s="23" t="s">
        <v>8681</v>
      </c>
      <c r="D422" s="606"/>
    </row>
    <row r="423" spans="1:4" ht="15" customHeight="1">
      <c r="A423" s="101" t="s">
        <v>8597</v>
      </c>
      <c r="B423" s="101" t="s">
        <v>8994</v>
      </c>
      <c r="C423" s="23" t="s">
        <v>8681</v>
      </c>
      <c r="D423" s="606"/>
    </row>
    <row r="424" spans="1:4" ht="15" customHeight="1">
      <c r="A424" s="101" t="s">
        <v>8597</v>
      </c>
      <c r="B424" s="101" t="s">
        <v>8995</v>
      </c>
      <c r="C424" s="23" t="s">
        <v>8681</v>
      </c>
      <c r="D424" s="606"/>
    </row>
    <row r="425" spans="1:4" ht="15" customHeight="1">
      <c r="A425" s="101" t="s">
        <v>8597</v>
      </c>
      <c r="B425" s="101" t="s">
        <v>8996</v>
      </c>
      <c r="C425" s="23" t="s">
        <v>8681</v>
      </c>
      <c r="D425" s="606"/>
    </row>
    <row r="426" spans="1:4" ht="15" customHeight="1">
      <c r="A426" s="101" t="s">
        <v>8597</v>
      </c>
      <c r="B426" s="101" t="s">
        <v>8997</v>
      </c>
      <c r="C426" s="23" t="s">
        <v>8681</v>
      </c>
      <c r="D426" s="606"/>
    </row>
    <row r="427" spans="1:4" ht="15" customHeight="1">
      <c r="A427" s="101" t="s">
        <v>8597</v>
      </c>
      <c r="B427" s="101" t="s">
        <v>8998</v>
      </c>
      <c r="C427" s="23" t="s">
        <v>8681</v>
      </c>
      <c r="D427" s="606"/>
    </row>
    <row r="428" spans="1:4" ht="15" customHeight="1">
      <c r="A428" s="101" t="s">
        <v>8597</v>
      </c>
      <c r="B428" s="101" t="s">
        <v>8999</v>
      </c>
      <c r="C428" s="23" t="s">
        <v>8681</v>
      </c>
      <c r="D428" s="606"/>
    </row>
    <row r="429" spans="1:4" ht="15" customHeight="1">
      <c r="A429" s="101" t="s">
        <v>8597</v>
      </c>
      <c r="B429" s="101" t="s">
        <v>9000</v>
      </c>
      <c r="C429" s="23" t="s">
        <v>8681</v>
      </c>
      <c r="D429" s="606"/>
    </row>
    <row r="430" spans="1:4" ht="15" customHeight="1">
      <c r="A430" s="101" t="s">
        <v>8597</v>
      </c>
      <c r="B430" s="101" t="s">
        <v>9001</v>
      </c>
      <c r="C430" s="23" t="s">
        <v>8681</v>
      </c>
      <c r="D430" s="606"/>
    </row>
    <row r="431" spans="1:4" ht="15" customHeight="1">
      <c r="A431" s="101" t="s">
        <v>8597</v>
      </c>
      <c r="B431" s="101" t="s">
        <v>9002</v>
      </c>
      <c r="C431" s="23" t="s">
        <v>8681</v>
      </c>
      <c r="D431" s="606"/>
    </row>
    <row r="432" spans="1:4" ht="15" customHeight="1">
      <c r="A432" s="101" t="s">
        <v>8597</v>
      </c>
      <c r="B432" s="101" t="s">
        <v>9003</v>
      </c>
      <c r="C432" s="23" t="s">
        <v>8681</v>
      </c>
      <c r="D432" s="606"/>
    </row>
    <row r="433" spans="1:4" ht="15" customHeight="1">
      <c r="A433" s="101" t="s">
        <v>8597</v>
      </c>
      <c r="B433" s="101" t="s">
        <v>9004</v>
      </c>
      <c r="C433" s="23" t="s">
        <v>8681</v>
      </c>
      <c r="D433" s="606"/>
    </row>
    <row r="434" spans="1:4" ht="15" customHeight="1">
      <c r="A434" s="101" t="s">
        <v>8597</v>
      </c>
      <c r="B434" s="101" t="s">
        <v>9005</v>
      </c>
      <c r="C434" s="23" t="s">
        <v>8681</v>
      </c>
      <c r="D434" s="606"/>
    </row>
    <row r="435" spans="1:4" ht="15" customHeight="1">
      <c r="A435" s="101" t="s">
        <v>8597</v>
      </c>
      <c r="B435" s="101" t="s">
        <v>9006</v>
      </c>
      <c r="C435" s="23" t="s">
        <v>8681</v>
      </c>
      <c r="D435" s="606"/>
    </row>
    <row r="436" spans="1:4" ht="15" customHeight="1">
      <c r="A436" s="101" t="s">
        <v>8597</v>
      </c>
      <c r="B436" s="101" t="s">
        <v>9007</v>
      </c>
      <c r="C436" s="23" t="s">
        <v>8681</v>
      </c>
      <c r="D436" s="606"/>
    </row>
    <row r="437" spans="1:4" ht="15" customHeight="1">
      <c r="A437" s="101" t="s">
        <v>8597</v>
      </c>
      <c r="B437" s="101" t="s">
        <v>9008</v>
      </c>
      <c r="C437" s="23" t="s">
        <v>8681</v>
      </c>
      <c r="D437" s="606"/>
    </row>
    <row r="438" spans="1:4" ht="15" customHeight="1">
      <c r="A438" s="101" t="s">
        <v>8597</v>
      </c>
      <c r="B438" s="101" t="s">
        <v>9009</v>
      </c>
      <c r="C438" s="23" t="s">
        <v>8681</v>
      </c>
      <c r="D438" s="606"/>
    </row>
    <row r="439" spans="1:4" ht="15" customHeight="1">
      <c r="A439" s="101" t="s">
        <v>8597</v>
      </c>
      <c r="B439" s="101" t="s">
        <v>9010</v>
      </c>
      <c r="C439" s="23" t="s">
        <v>8681</v>
      </c>
      <c r="D439" s="606"/>
    </row>
    <row r="440" spans="1:4" ht="15" customHeight="1">
      <c r="A440" s="101" t="s">
        <v>8597</v>
      </c>
      <c r="B440" s="101" t="s">
        <v>9011</v>
      </c>
      <c r="C440" s="23" t="s">
        <v>8681</v>
      </c>
      <c r="D440" s="606"/>
    </row>
    <row r="441" spans="1:4" ht="15" customHeight="1">
      <c r="A441" s="101" t="s">
        <v>8597</v>
      </c>
      <c r="B441" s="101" t="s">
        <v>9012</v>
      </c>
      <c r="C441" s="23" t="s">
        <v>8681</v>
      </c>
      <c r="D441" s="606"/>
    </row>
    <row r="442" spans="1:4" ht="15" customHeight="1">
      <c r="A442" s="101" t="s">
        <v>8597</v>
      </c>
      <c r="B442" s="101" t="s">
        <v>9013</v>
      </c>
      <c r="C442" s="23" t="s">
        <v>8681</v>
      </c>
      <c r="D442" s="606"/>
    </row>
    <row r="443" spans="1:4" ht="15" customHeight="1">
      <c r="A443" s="101" t="s">
        <v>8597</v>
      </c>
      <c r="B443" s="101" t="s">
        <v>9014</v>
      </c>
      <c r="C443" s="23" t="s">
        <v>8681</v>
      </c>
      <c r="D443" s="606"/>
    </row>
    <row r="444" spans="1:4" ht="15" customHeight="1">
      <c r="A444" s="101" t="s">
        <v>8597</v>
      </c>
      <c r="B444" s="101" t="s">
        <v>9015</v>
      </c>
      <c r="C444" s="23" t="s">
        <v>8681</v>
      </c>
      <c r="D444" s="606"/>
    </row>
    <row r="445" spans="1:4" ht="15" customHeight="1">
      <c r="A445" s="101" t="s">
        <v>8597</v>
      </c>
      <c r="B445" s="101" t="s">
        <v>9016</v>
      </c>
      <c r="C445" s="23" t="s">
        <v>8681</v>
      </c>
      <c r="D445" s="606"/>
    </row>
    <row r="446" spans="1:4" ht="15" customHeight="1">
      <c r="A446" s="101" t="s">
        <v>8597</v>
      </c>
      <c r="B446" s="101" t="s">
        <v>9017</v>
      </c>
      <c r="C446" s="23" t="s">
        <v>8681</v>
      </c>
      <c r="D446" s="606"/>
    </row>
    <row r="447" spans="1:4" ht="15" customHeight="1">
      <c r="A447" s="101" t="s">
        <v>8597</v>
      </c>
      <c r="B447" s="101" t="s">
        <v>9018</v>
      </c>
      <c r="C447" s="23" t="s">
        <v>8681</v>
      </c>
      <c r="D447" s="606"/>
    </row>
    <row r="448" spans="1:4" ht="15" customHeight="1">
      <c r="A448" s="101" t="s">
        <v>8597</v>
      </c>
      <c r="B448" s="101" t="s">
        <v>9019</v>
      </c>
      <c r="C448" s="23" t="s">
        <v>8681</v>
      </c>
      <c r="D448" s="606"/>
    </row>
    <row r="449" spans="1:4" ht="15" customHeight="1">
      <c r="A449" s="101" t="s">
        <v>8597</v>
      </c>
      <c r="B449" s="101" t="s">
        <v>9020</v>
      </c>
      <c r="C449" s="23" t="s">
        <v>8681</v>
      </c>
      <c r="D449" s="606"/>
    </row>
    <row r="450" spans="1:4" ht="15" customHeight="1">
      <c r="A450" s="101" t="s">
        <v>8597</v>
      </c>
      <c r="B450" s="101" t="s">
        <v>9021</v>
      </c>
      <c r="C450" s="23" t="s">
        <v>8681</v>
      </c>
      <c r="D450" s="606"/>
    </row>
    <row r="451" spans="1:4" ht="15" customHeight="1">
      <c r="A451" s="101" t="s">
        <v>8597</v>
      </c>
      <c r="B451" s="101" t="s">
        <v>9022</v>
      </c>
      <c r="C451" s="23" t="s">
        <v>8681</v>
      </c>
      <c r="D451" s="606"/>
    </row>
    <row r="452" spans="1:4" ht="15" customHeight="1">
      <c r="A452" s="101" t="s">
        <v>8597</v>
      </c>
      <c r="B452" s="101" t="s">
        <v>9023</v>
      </c>
      <c r="C452" s="23" t="s">
        <v>8681</v>
      </c>
      <c r="D452" s="606"/>
    </row>
    <row r="453" spans="1:4" ht="15" customHeight="1">
      <c r="A453" s="101" t="s">
        <v>8597</v>
      </c>
      <c r="B453" s="101" t="s">
        <v>9024</v>
      </c>
      <c r="C453" s="23" t="s">
        <v>8681</v>
      </c>
      <c r="D453" s="606"/>
    </row>
    <row r="454" spans="1:4" ht="15" customHeight="1">
      <c r="A454" s="101" t="s">
        <v>8597</v>
      </c>
      <c r="B454" s="101" t="s">
        <v>9025</v>
      </c>
      <c r="C454" s="23" t="s">
        <v>8681</v>
      </c>
      <c r="D454" s="606"/>
    </row>
    <row r="455" spans="1:4" ht="15" customHeight="1">
      <c r="A455" s="101" t="s">
        <v>8597</v>
      </c>
      <c r="B455" s="101" t="s">
        <v>9026</v>
      </c>
      <c r="C455" s="23" t="s">
        <v>8681</v>
      </c>
      <c r="D455" s="606"/>
    </row>
    <row r="456" spans="1:4" ht="15" customHeight="1">
      <c r="A456" s="101" t="s">
        <v>8597</v>
      </c>
      <c r="B456" s="101" t="s">
        <v>9027</v>
      </c>
      <c r="C456" s="23" t="s">
        <v>8681</v>
      </c>
      <c r="D456" s="606"/>
    </row>
    <row r="457" spans="1:4" ht="15" customHeight="1">
      <c r="A457" s="101" t="s">
        <v>8597</v>
      </c>
      <c r="B457" s="101" t="s">
        <v>9028</v>
      </c>
      <c r="C457" s="23" t="s">
        <v>8681</v>
      </c>
      <c r="D457" s="606"/>
    </row>
    <row r="458" spans="1:4" ht="15" customHeight="1">
      <c r="A458" s="101" t="s">
        <v>8597</v>
      </c>
      <c r="B458" s="101" t="s">
        <v>9029</v>
      </c>
      <c r="C458" s="23" t="s">
        <v>8681</v>
      </c>
      <c r="D458" s="606"/>
    </row>
    <row r="459" spans="1:4" ht="15" customHeight="1">
      <c r="A459" s="101" t="s">
        <v>8597</v>
      </c>
      <c r="B459" s="101" t="s">
        <v>9030</v>
      </c>
      <c r="C459" s="23" t="s">
        <v>8681</v>
      </c>
      <c r="D459" s="606"/>
    </row>
    <row r="460" spans="1:4" ht="15" customHeight="1">
      <c r="A460" s="101" t="s">
        <v>8597</v>
      </c>
      <c r="B460" s="101" t="s">
        <v>9031</v>
      </c>
      <c r="C460" s="23" t="s">
        <v>8681</v>
      </c>
      <c r="D460" s="606"/>
    </row>
    <row r="461" spans="1:4" ht="15" customHeight="1">
      <c r="A461" s="101" t="s">
        <v>8597</v>
      </c>
      <c r="B461" s="101" t="s">
        <v>9032</v>
      </c>
      <c r="C461" s="23" t="s">
        <v>8681</v>
      </c>
      <c r="D461" s="606"/>
    </row>
    <row r="462" spans="1:4" ht="15" customHeight="1">
      <c r="A462" s="101" t="s">
        <v>8597</v>
      </c>
      <c r="B462" s="101" t="s">
        <v>9033</v>
      </c>
      <c r="C462" s="23" t="s">
        <v>8681</v>
      </c>
      <c r="D462" s="606"/>
    </row>
    <row r="463" spans="1:4" ht="15" customHeight="1">
      <c r="A463" s="101" t="s">
        <v>8597</v>
      </c>
      <c r="B463" s="101" t="s">
        <v>9034</v>
      </c>
      <c r="C463" s="23" t="s">
        <v>8681</v>
      </c>
      <c r="D463" s="606"/>
    </row>
    <row r="464" spans="1:4" ht="15" customHeight="1">
      <c r="A464" s="101" t="s">
        <v>8597</v>
      </c>
      <c r="B464" s="101" t="s">
        <v>9035</v>
      </c>
      <c r="C464" s="23" t="s">
        <v>8681</v>
      </c>
      <c r="D464" s="606"/>
    </row>
    <row r="465" spans="1:4" ht="15" customHeight="1">
      <c r="A465" s="101" t="s">
        <v>8597</v>
      </c>
      <c r="B465" s="101" t="s">
        <v>9036</v>
      </c>
      <c r="C465" s="23" t="s">
        <v>8681</v>
      </c>
      <c r="D465" s="606"/>
    </row>
    <row r="466" spans="1:4" ht="15" customHeight="1">
      <c r="A466" s="101" t="s">
        <v>8597</v>
      </c>
      <c r="B466" s="101" t="s">
        <v>9037</v>
      </c>
      <c r="C466" s="23" t="s">
        <v>8681</v>
      </c>
      <c r="D466" s="606"/>
    </row>
    <row r="467" spans="1:4" ht="15" customHeight="1">
      <c r="A467" s="101" t="s">
        <v>8597</v>
      </c>
      <c r="B467" s="101" t="s">
        <v>9038</v>
      </c>
      <c r="C467" s="23" t="s">
        <v>8681</v>
      </c>
      <c r="D467" s="606"/>
    </row>
    <row r="468" spans="1:4" ht="15" customHeight="1">
      <c r="A468" s="101" t="s">
        <v>8597</v>
      </c>
      <c r="B468" s="101" t="s">
        <v>9039</v>
      </c>
      <c r="C468" s="23" t="s">
        <v>8681</v>
      </c>
      <c r="D468" s="606"/>
    </row>
    <row r="469" spans="1:4" ht="15" customHeight="1">
      <c r="A469" s="101" t="s">
        <v>8597</v>
      </c>
      <c r="B469" s="101" t="s">
        <v>9040</v>
      </c>
      <c r="C469" s="23" t="s">
        <v>8681</v>
      </c>
      <c r="D469" s="606"/>
    </row>
    <row r="470" spans="1:4" ht="15" customHeight="1">
      <c r="A470" s="101" t="s">
        <v>8597</v>
      </c>
      <c r="B470" s="101" t="s">
        <v>9041</v>
      </c>
      <c r="C470" s="23" t="s">
        <v>8681</v>
      </c>
      <c r="D470" s="606"/>
    </row>
    <row r="471" spans="1:4" ht="15" customHeight="1">
      <c r="A471" s="101" t="s">
        <v>8597</v>
      </c>
      <c r="B471" s="101" t="s">
        <v>9042</v>
      </c>
      <c r="C471" s="23" t="s">
        <v>8681</v>
      </c>
      <c r="D471" s="606"/>
    </row>
    <row r="472" spans="1:4" ht="15" customHeight="1">
      <c r="A472" s="101" t="s">
        <v>8597</v>
      </c>
      <c r="B472" s="101" t="s">
        <v>9043</v>
      </c>
      <c r="C472" s="23" t="s">
        <v>8681</v>
      </c>
      <c r="D472" s="606"/>
    </row>
    <row r="473" spans="1:4" ht="15" customHeight="1">
      <c r="A473" s="101" t="s">
        <v>8597</v>
      </c>
      <c r="B473" s="101" t="s">
        <v>9044</v>
      </c>
      <c r="C473" s="23" t="s">
        <v>8681</v>
      </c>
      <c r="D473" s="606"/>
    </row>
    <row r="474" spans="1:4" ht="15" customHeight="1">
      <c r="A474" s="101" t="s">
        <v>8597</v>
      </c>
      <c r="B474" s="101" t="s">
        <v>9045</v>
      </c>
      <c r="C474" s="23" t="s">
        <v>8681</v>
      </c>
      <c r="D474" s="606"/>
    </row>
    <row r="475" spans="1:4" ht="15" customHeight="1">
      <c r="A475" s="101" t="s">
        <v>8597</v>
      </c>
      <c r="B475" s="101" t="s">
        <v>9046</v>
      </c>
      <c r="C475" s="23" t="s">
        <v>8681</v>
      </c>
      <c r="D475" s="606"/>
    </row>
    <row r="476" spans="1:4" ht="15" customHeight="1">
      <c r="A476" s="101" t="s">
        <v>8597</v>
      </c>
      <c r="B476" s="101" t="s">
        <v>9047</v>
      </c>
      <c r="C476" s="23" t="s">
        <v>8681</v>
      </c>
      <c r="D476" s="606"/>
    </row>
    <row r="477" spans="1:4" ht="15" customHeight="1">
      <c r="A477" s="101" t="s">
        <v>8597</v>
      </c>
      <c r="B477" s="101" t="s">
        <v>9048</v>
      </c>
      <c r="C477" s="23" t="s">
        <v>8681</v>
      </c>
      <c r="D477" s="606"/>
    </row>
    <row r="478" spans="1:4" ht="15" customHeight="1">
      <c r="A478" s="101" t="s">
        <v>8597</v>
      </c>
      <c r="B478" s="101" t="s">
        <v>9049</v>
      </c>
      <c r="C478" s="23" t="s">
        <v>8681</v>
      </c>
      <c r="D478" s="606"/>
    </row>
    <row r="479" spans="1:4" ht="15" customHeight="1">
      <c r="A479" s="101" t="s">
        <v>8597</v>
      </c>
      <c r="B479" s="101" t="s">
        <v>9050</v>
      </c>
      <c r="C479" s="23" t="s">
        <v>8681</v>
      </c>
      <c r="D479" s="606"/>
    </row>
    <row r="480" spans="1:4" ht="15" customHeight="1">
      <c r="A480" s="101" t="s">
        <v>8597</v>
      </c>
      <c r="B480" s="101" t="s">
        <v>9051</v>
      </c>
      <c r="C480" s="23" t="s">
        <v>8681</v>
      </c>
      <c r="D480" s="606"/>
    </row>
    <row r="481" spans="1:4" ht="15" customHeight="1">
      <c r="A481" s="101" t="s">
        <v>8597</v>
      </c>
      <c r="B481" s="101" t="s">
        <v>9052</v>
      </c>
      <c r="C481" s="23" t="s">
        <v>8681</v>
      </c>
      <c r="D481" s="606"/>
    </row>
    <row r="482" spans="1:4" ht="15" customHeight="1">
      <c r="A482" s="101" t="s">
        <v>8597</v>
      </c>
      <c r="B482" s="101" t="s">
        <v>9053</v>
      </c>
      <c r="C482" s="23" t="s">
        <v>8681</v>
      </c>
      <c r="D482" s="606"/>
    </row>
    <row r="483" spans="1:4" ht="15" customHeight="1">
      <c r="A483" s="101" t="s">
        <v>8597</v>
      </c>
      <c r="B483" s="101" t="s">
        <v>9054</v>
      </c>
      <c r="C483" s="23" t="s">
        <v>8681</v>
      </c>
      <c r="D483" s="606"/>
    </row>
    <row r="484" spans="1:4" ht="15" customHeight="1">
      <c r="A484" s="101" t="s">
        <v>8597</v>
      </c>
      <c r="B484" s="101" t="s">
        <v>9055</v>
      </c>
      <c r="C484" s="23" t="s">
        <v>8681</v>
      </c>
      <c r="D484" s="606"/>
    </row>
    <row r="485" spans="1:4" ht="15" customHeight="1">
      <c r="A485" s="101" t="s">
        <v>8597</v>
      </c>
      <c r="B485" s="101" t="s">
        <v>9056</v>
      </c>
      <c r="C485" s="23" t="s">
        <v>8681</v>
      </c>
      <c r="D485" s="606"/>
    </row>
    <row r="486" spans="1:4" ht="15" customHeight="1">
      <c r="A486" s="101" t="s">
        <v>8597</v>
      </c>
      <c r="B486" s="101" t="s">
        <v>9057</v>
      </c>
      <c r="C486" s="23" t="s">
        <v>8681</v>
      </c>
      <c r="D486" s="606"/>
    </row>
    <row r="487" spans="1:4" ht="15" customHeight="1">
      <c r="A487" s="101" t="s">
        <v>8597</v>
      </c>
      <c r="B487" s="101" t="s">
        <v>9058</v>
      </c>
      <c r="C487" s="23" t="s">
        <v>8681</v>
      </c>
      <c r="D487" s="606"/>
    </row>
    <row r="488" spans="1:4" ht="15" customHeight="1">
      <c r="A488" s="101" t="s">
        <v>8597</v>
      </c>
      <c r="B488" s="101" t="s">
        <v>9059</v>
      </c>
      <c r="C488" s="23" t="s">
        <v>8681</v>
      </c>
      <c r="D488" s="606"/>
    </row>
    <row r="489" spans="1:4" ht="15" customHeight="1">
      <c r="A489" s="101" t="s">
        <v>8597</v>
      </c>
      <c r="B489" s="101" t="s">
        <v>9060</v>
      </c>
      <c r="C489" s="23" t="s">
        <v>8681</v>
      </c>
      <c r="D489" s="606"/>
    </row>
    <row r="490" spans="1:4" ht="15" customHeight="1">
      <c r="A490" s="101" t="s">
        <v>8597</v>
      </c>
      <c r="B490" s="101" t="s">
        <v>9061</v>
      </c>
      <c r="C490" s="23" t="s">
        <v>8681</v>
      </c>
      <c r="D490" s="606"/>
    </row>
    <row r="491" spans="1:4" ht="15" customHeight="1">
      <c r="A491" s="101" t="s">
        <v>8597</v>
      </c>
      <c r="B491" s="101" t="s">
        <v>9062</v>
      </c>
      <c r="C491" s="23" t="s">
        <v>8681</v>
      </c>
      <c r="D491" s="606"/>
    </row>
    <row r="492" spans="1:4" ht="15" customHeight="1">
      <c r="A492" s="101" t="s">
        <v>8597</v>
      </c>
      <c r="B492" s="101" t="s">
        <v>9063</v>
      </c>
      <c r="C492" s="23" t="s">
        <v>8681</v>
      </c>
      <c r="D492" s="606"/>
    </row>
    <row r="493" spans="1:4" ht="15" customHeight="1">
      <c r="A493" s="101" t="s">
        <v>8597</v>
      </c>
      <c r="B493" s="101" t="s">
        <v>9064</v>
      </c>
      <c r="C493" s="23" t="s">
        <v>8681</v>
      </c>
      <c r="D493" s="606"/>
    </row>
    <row r="494" spans="1:4" ht="15" customHeight="1">
      <c r="A494" s="101" t="s">
        <v>8597</v>
      </c>
      <c r="B494" s="101" t="s">
        <v>9065</v>
      </c>
      <c r="C494" s="23" t="s">
        <v>8681</v>
      </c>
      <c r="D494" s="606"/>
    </row>
    <row r="495" spans="1:4" ht="15" customHeight="1">
      <c r="A495" s="101" t="s">
        <v>8597</v>
      </c>
      <c r="B495" s="101" t="s">
        <v>9066</v>
      </c>
      <c r="C495" s="23" t="s">
        <v>8681</v>
      </c>
      <c r="D495" s="606"/>
    </row>
    <row r="496" spans="1:4" ht="15" customHeight="1">
      <c r="A496" s="101" t="s">
        <v>8597</v>
      </c>
      <c r="B496" s="101" t="s">
        <v>9067</v>
      </c>
      <c r="C496" s="23" t="s">
        <v>8681</v>
      </c>
      <c r="D496" s="606"/>
    </row>
    <row r="497" spans="1:4" ht="15" customHeight="1">
      <c r="A497" s="101" t="s">
        <v>8597</v>
      </c>
      <c r="B497" s="101" t="s">
        <v>9068</v>
      </c>
      <c r="C497" s="23" t="s">
        <v>8681</v>
      </c>
      <c r="D497" s="606"/>
    </row>
    <row r="498" spans="1:4" ht="15" customHeight="1">
      <c r="A498" s="101" t="s">
        <v>8597</v>
      </c>
      <c r="B498" s="101" t="s">
        <v>9069</v>
      </c>
      <c r="C498" s="23" t="s">
        <v>8681</v>
      </c>
      <c r="D498" s="606"/>
    </row>
    <row r="499" spans="1:4" ht="15" customHeight="1">
      <c r="A499" s="101" t="s">
        <v>8597</v>
      </c>
      <c r="B499" s="101" t="s">
        <v>9070</v>
      </c>
      <c r="C499" s="23" t="s">
        <v>8681</v>
      </c>
      <c r="D499" s="606"/>
    </row>
    <row r="500" spans="1:4" ht="15" customHeight="1">
      <c r="A500" s="101" t="s">
        <v>8597</v>
      </c>
      <c r="B500" s="101" t="s">
        <v>9071</v>
      </c>
      <c r="C500" s="23" t="s">
        <v>8681</v>
      </c>
      <c r="D500" s="606"/>
    </row>
    <row r="501" spans="1:4" ht="15" customHeight="1">
      <c r="A501" s="101" t="s">
        <v>8597</v>
      </c>
      <c r="B501" s="101" t="s">
        <v>9072</v>
      </c>
      <c r="C501" s="23" t="s">
        <v>8681</v>
      </c>
      <c r="D501" s="606"/>
    </row>
    <row r="502" spans="1:4" ht="15" customHeight="1">
      <c r="A502" s="101" t="s">
        <v>8597</v>
      </c>
      <c r="B502" s="101" t="s">
        <v>9073</v>
      </c>
      <c r="C502" s="23" t="s">
        <v>8681</v>
      </c>
      <c r="D502" s="606"/>
    </row>
    <row r="503" spans="1:4" ht="15" customHeight="1">
      <c r="A503" s="101" t="s">
        <v>8597</v>
      </c>
      <c r="B503" s="101" t="s">
        <v>8942</v>
      </c>
      <c r="C503" s="23" t="s">
        <v>8681</v>
      </c>
      <c r="D503" s="606"/>
    </row>
    <row r="504" spans="1:4" ht="15" customHeight="1">
      <c r="A504" s="101" t="s">
        <v>8597</v>
      </c>
      <c r="B504" s="101" t="s">
        <v>9074</v>
      </c>
      <c r="C504" s="23" t="s">
        <v>8681</v>
      </c>
      <c r="D504" s="606"/>
    </row>
    <row r="505" spans="1:4" ht="15" customHeight="1">
      <c r="A505" s="101" t="s">
        <v>8597</v>
      </c>
      <c r="B505" s="101" t="s">
        <v>9075</v>
      </c>
      <c r="C505" s="23" t="s">
        <v>8681</v>
      </c>
      <c r="D505" s="606"/>
    </row>
    <row r="506" spans="1:4" ht="15" customHeight="1">
      <c r="A506" s="101" t="s">
        <v>8597</v>
      </c>
      <c r="B506" s="101" t="s">
        <v>9076</v>
      </c>
      <c r="C506" s="23" t="s">
        <v>8681</v>
      </c>
      <c r="D506" s="606"/>
    </row>
    <row r="507" spans="1:4" ht="15" customHeight="1">
      <c r="A507" s="101" t="s">
        <v>8597</v>
      </c>
      <c r="B507" s="101" t="s">
        <v>9077</v>
      </c>
      <c r="C507" s="23" t="s">
        <v>8681</v>
      </c>
      <c r="D507" s="606"/>
    </row>
    <row r="508" spans="1:4" ht="15" customHeight="1">
      <c r="A508" s="101" t="s">
        <v>8597</v>
      </c>
      <c r="B508" s="101" t="s">
        <v>9078</v>
      </c>
      <c r="C508" s="23" t="s">
        <v>8681</v>
      </c>
      <c r="D508" s="606"/>
    </row>
    <row r="509" spans="1:4" ht="15" customHeight="1">
      <c r="A509" s="101" t="s">
        <v>8597</v>
      </c>
      <c r="B509" s="101" t="s">
        <v>9079</v>
      </c>
      <c r="C509" s="23" t="s">
        <v>8681</v>
      </c>
      <c r="D509" s="606"/>
    </row>
    <row r="510" spans="1:4" ht="15" customHeight="1">
      <c r="A510" s="101" t="s">
        <v>8597</v>
      </c>
      <c r="B510" s="101" t="s">
        <v>9080</v>
      </c>
      <c r="C510" s="23" t="s">
        <v>8681</v>
      </c>
      <c r="D510" s="606"/>
    </row>
    <row r="511" spans="1:4" ht="15" customHeight="1">
      <c r="A511" s="101" t="s">
        <v>8597</v>
      </c>
      <c r="B511" s="101" t="s">
        <v>9081</v>
      </c>
      <c r="C511" s="23" t="s">
        <v>8681</v>
      </c>
      <c r="D511" s="606"/>
    </row>
    <row r="512" spans="1:4" ht="15" customHeight="1">
      <c r="A512" s="101" t="s">
        <v>8597</v>
      </c>
      <c r="B512" s="101" t="s">
        <v>9082</v>
      </c>
      <c r="C512" s="23" t="s">
        <v>8681</v>
      </c>
      <c r="D512" s="606"/>
    </row>
    <row r="513" spans="1:4" ht="15" customHeight="1">
      <c r="A513" s="101" t="s">
        <v>8597</v>
      </c>
      <c r="B513" s="101" t="s">
        <v>9083</v>
      </c>
      <c r="C513" s="23" t="s">
        <v>8681</v>
      </c>
      <c r="D513" s="606"/>
    </row>
    <row r="514" spans="1:4" ht="15" customHeight="1">
      <c r="A514" s="101" t="s">
        <v>8597</v>
      </c>
      <c r="B514" s="101" t="s">
        <v>9084</v>
      </c>
      <c r="C514" s="23" t="s">
        <v>8681</v>
      </c>
      <c r="D514" s="606"/>
    </row>
    <row r="515" spans="1:4" ht="15" customHeight="1">
      <c r="A515" s="101" t="s">
        <v>8597</v>
      </c>
      <c r="B515" s="101" t="s">
        <v>9085</v>
      </c>
      <c r="C515" s="23" t="s">
        <v>8681</v>
      </c>
      <c r="D515" s="606"/>
    </row>
    <row r="516" spans="1:4" ht="15" customHeight="1">
      <c r="A516" s="101" t="s">
        <v>8597</v>
      </c>
      <c r="B516" s="101" t="s">
        <v>9086</v>
      </c>
      <c r="C516" s="23" t="s">
        <v>8681</v>
      </c>
      <c r="D516" s="606"/>
    </row>
    <row r="517" spans="1:4" ht="15" customHeight="1">
      <c r="A517" s="101" t="s">
        <v>8597</v>
      </c>
      <c r="B517" s="101" t="s">
        <v>9087</v>
      </c>
      <c r="C517" s="23" t="s">
        <v>8681</v>
      </c>
      <c r="D517" s="606"/>
    </row>
    <row r="518" spans="1:4" ht="15" customHeight="1">
      <c r="A518" s="101" t="s">
        <v>8597</v>
      </c>
      <c r="B518" s="101" t="s">
        <v>9088</v>
      </c>
      <c r="C518" s="23" t="s">
        <v>8681</v>
      </c>
      <c r="D518" s="606"/>
    </row>
    <row r="519" spans="1:4" ht="15" customHeight="1">
      <c r="A519" s="101" t="s">
        <v>8597</v>
      </c>
      <c r="B519" s="101" t="s">
        <v>9089</v>
      </c>
      <c r="C519" s="23" t="s">
        <v>8681</v>
      </c>
      <c r="D519" s="606"/>
    </row>
    <row r="520" spans="1:4" ht="15" customHeight="1">
      <c r="A520" s="101" t="s">
        <v>8597</v>
      </c>
      <c r="B520" s="101" t="s">
        <v>9090</v>
      </c>
      <c r="C520" s="23" t="s">
        <v>8681</v>
      </c>
      <c r="D520" s="606"/>
    </row>
    <row r="521" spans="1:4" ht="15" customHeight="1">
      <c r="A521" s="101" t="s">
        <v>8597</v>
      </c>
      <c r="B521" s="101" t="s">
        <v>9091</v>
      </c>
      <c r="C521" s="23" t="s">
        <v>8681</v>
      </c>
      <c r="D521" s="606"/>
    </row>
    <row r="522" spans="1:4" ht="15" customHeight="1">
      <c r="A522" s="101" t="s">
        <v>8597</v>
      </c>
      <c r="B522" s="101" t="s">
        <v>9092</v>
      </c>
      <c r="C522" s="23" t="s">
        <v>8681</v>
      </c>
      <c r="D522" s="606"/>
    </row>
    <row r="523" spans="1:4" ht="15" customHeight="1">
      <c r="A523" s="101" t="s">
        <v>8597</v>
      </c>
      <c r="B523" s="101" t="s">
        <v>9093</v>
      </c>
      <c r="C523" s="23" t="s">
        <v>8681</v>
      </c>
      <c r="D523" s="606"/>
    </row>
    <row r="524" spans="1:4" ht="15" customHeight="1">
      <c r="A524" s="101" t="s">
        <v>8597</v>
      </c>
      <c r="B524" s="101" t="s">
        <v>9094</v>
      </c>
      <c r="C524" s="23" t="s">
        <v>8681</v>
      </c>
      <c r="D524" s="606"/>
    </row>
    <row r="525" spans="1:4" ht="15" customHeight="1">
      <c r="A525" s="102" t="s">
        <v>8599</v>
      </c>
      <c r="B525" s="102" t="s">
        <v>9095</v>
      </c>
      <c r="C525" s="23" t="s">
        <v>8799</v>
      </c>
      <c r="D525" s="606"/>
    </row>
    <row r="526" spans="1:4" ht="15" customHeight="1">
      <c r="A526" s="102" t="s">
        <v>8599</v>
      </c>
      <c r="B526" s="102" t="s">
        <v>9096</v>
      </c>
      <c r="C526" s="23" t="s">
        <v>8799</v>
      </c>
      <c r="D526" s="606"/>
    </row>
    <row r="527" spans="1:4" ht="15" customHeight="1">
      <c r="A527" s="102" t="s">
        <v>8599</v>
      </c>
      <c r="B527" s="102" t="s">
        <v>9097</v>
      </c>
      <c r="C527" s="23" t="s">
        <v>8799</v>
      </c>
      <c r="D527" s="606"/>
    </row>
    <row r="528" spans="1:4" ht="15" customHeight="1">
      <c r="A528" s="102" t="s">
        <v>8599</v>
      </c>
      <c r="B528" s="102" t="s">
        <v>9098</v>
      </c>
      <c r="C528" s="23" t="s">
        <v>8799</v>
      </c>
      <c r="D528" s="606"/>
    </row>
    <row r="529" spans="1:4" ht="15" customHeight="1">
      <c r="A529" s="102" t="s">
        <v>8599</v>
      </c>
      <c r="B529" s="102" t="s">
        <v>9099</v>
      </c>
      <c r="C529" s="23" t="s">
        <v>8799</v>
      </c>
      <c r="D529" s="606"/>
    </row>
    <row r="530" spans="1:4" ht="15" customHeight="1">
      <c r="A530" s="102" t="s">
        <v>8599</v>
      </c>
      <c r="B530" s="102" t="s">
        <v>9100</v>
      </c>
      <c r="C530" s="23" t="s">
        <v>8799</v>
      </c>
      <c r="D530" s="606"/>
    </row>
    <row r="531" spans="1:4" ht="15" customHeight="1">
      <c r="A531" s="102" t="s">
        <v>8599</v>
      </c>
      <c r="B531" s="102" t="s">
        <v>9101</v>
      </c>
      <c r="C531" s="23" t="s">
        <v>8799</v>
      </c>
      <c r="D531" s="606"/>
    </row>
    <row r="532" spans="1:4" ht="15" customHeight="1">
      <c r="A532" s="102" t="s">
        <v>8599</v>
      </c>
      <c r="B532" s="102" t="s">
        <v>9102</v>
      </c>
      <c r="C532" s="23" t="s">
        <v>8799</v>
      </c>
      <c r="D532" s="606"/>
    </row>
    <row r="533" spans="1:4" ht="15" customHeight="1">
      <c r="A533" s="102" t="s">
        <v>8599</v>
      </c>
      <c r="B533" s="102" t="s">
        <v>9103</v>
      </c>
      <c r="C533" s="23" t="s">
        <v>8799</v>
      </c>
      <c r="D533" s="606"/>
    </row>
    <row r="534" spans="1:4" ht="15" customHeight="1">
      <c r="A534" s="102" t="s">
        <v>8599</v>
      </c>
      <c r="B534" s="102" t="s">
        <v>9104</v>
      </c>
      <c r="C534" s="23" t="s">
        <v>8799</v>
      </c>
      <c r="D534" s="606"/>
    </row>
    <row r="535" spans="1:4" ht="15" customHeight="1">
      <c r="A535" s="102" t="s">
        <v>8599</v>
      </c>
      <c r="B535" s="102" t="s">
        <v>9105</v>
      </c>
      <c r="C535" s="23" t="s">
        <v>8799</v>
      </c>
      <c r="D535" s="606"/>
    </row>
    <row r="536" spans="1:4" ht="15" customHeight="1">
      <c r="A536" s="102" t="s">
        <v>8599</v>
      </c>
      <c r="B536" s="102" t="s">
        <v>9106</v>
      </c>
      <c r="C536" s="23" t="s">
        <v>8799</v>
      </c>
      <c r="D536" s="606"/>
    </row>
    <row r="537" spans="1:4" ht="15" customHeight="1">
      <c r="A537" s="102" t="s">
        <v>8599</v>
      </c>
      <c r="B537" s="102" t="s">
        <v>9107</v>
      </c>
      <c r="C537" s="23" t="s">
        <v>8799</v>
      </c>
      <c r="D537" s="606"/>
    </row>
    <row r="538" spans="1:4" ht="15" customHeight="1">
      <c r="A538" s="102" t="s">
        <v>8599</v>
      </c>
      <c r="B538" s="102" t="s">
        <v>9108</v>
      </c>
      <c r="C538" s="23" t="s">
        <v>8799</v>
      </c>
      <c r="D538" s="606"/>
    </row>
    <row r="539" spans="1:4" ht="15" customHeight="1">
      <c r="A539" s="102" t="s">
        <v>8599</v>
      </c>
      <c r="B539" s="102" t="s">
        <v>9109</v>
      </c>
      <c r="C539" s="23" t="s">
        <v>8799</v>
      </c>
      <c r="D539" s="606"/>
    </row>
    <row r="540" spans="1:4" ht="15" customHeight="1">
      <c r="A540" s="102" t="s">
        <v>8599</v>
      </c>
      <c r="B540" s="102" t="s">
        <v>9110</v>
      </c>
      <c r="C540" s="23" t="s">
        <v>8799</v>
      </c>
      <c r="D540" s="606"/>
    </row>
    <row r="541" spans="1:4" ht="15" customHeight="1">
      <c r="A541" s="102" t="s">
        <v>8599</v>
      </c>
      <c r="B541" s="102" t="s">
        <v>9111</v>
      </c>
      <c r="C541" s="23" t="s">
        <v>8799</v>
      </c>
      <c r="D541" s="606"/>
    </row>
    <row r="542" spans="1:4" ht="15" customHeight="1">
      <c r="A542" s="102" t="s">
        <v>8599</v>
      </c>
      <c r="B542" s="102" t="s">
        <v>9112</v>
      </c>
      <c r="C542" s="23" t="s">
        <v>8799</v>
      </c>
      <c r="D542" s="606"/>
    </row>
    <row r="543" spans="1:4" ht="15" customHeight="1">
      <c r="A543" s="102" t="s">
        <v>8599</v>
      </c>
      <c r="B543" s="102" t="s">
        <v>9113</v>
      </c>
      <c r="C543" s="23" t="s">
        <v>8799</v>
      </c>
      <c r="D543" s="606"/>
    </row>
    <row r="544" spans="1:4" ht="15" customHeight="1">
      <c r="A544" s="102" t="s">
        <v>8599</v>
      </c>
      <c r="B544" s="102" t="s">
        <v>9114</v>
      </c>
      <c r="C544" s="23" t="s">
        <v>8799</v>
      </c>
      <c r="D544" s="606"/>
    </row>
    <row r="545" spans="1:4" ht="15" customHeight="1">
      <c r="A545" s="102" t="s">
        <v>8599</v>
      </c>
      <c r="B545" s="102" t="s">
        <v>9115</v>
      </c>
      <c r="C545" s="23" t="s">
        <v>8799</v>
      </c>
      <c r="D545" s="606"/>
    </row>
    <row r="546" spans="1:4" ht="15" customHeight="1">
      <c r="A546" s="102" t="s">
        <v>8599</v>
      </c>
      <c r="B546" s="102" t="s">
        <v>9116</v>
      </c>
      <c r="C546" s="23" t="s">
        <v>8799</v>
      </c>
      <c r="D546" s="606"/>
    </row>
    <row r="547" spans="1:4" ht="15" customHeight="1">
      <c r="A547" s="102" t="s">
        <v>8599</v>
      </c>
      <c r="B547" s="102" t="s">
        <v>9117</v>
      </c>
      <c r="C547" s="23" t="s">
        <v>8799</v>
      </c>
      <c r="D547" s="606"/>
    </row>
    <row r="548" spans="1:4" ht="15" customHeight="1">
      <c r="A548" s="102" t="s">
        <v>8599</v>
      </c>
      <c r="B548" s="102" t="s">
        <v>9118</v>
      </c>
      <c r="C548" s="23" t="s">
        <v>8799</v>
      </c>
      <c r="D548" s="606"/>
    </row>
    <row r="549" spans="1:4" ht="15" customHeight="1">
      <c r="A549" s="102" t="s">
        <v>8599</v>
      </c>
      <c r="B549" s="102" t="s">
        <v>9119</v>
      </c>
      <c r="C549" s="23" t="s">
        <v>8799</v>
      </c>
      <c r="D549" s="606"/>
    </row>
    <row r="550" spans="1:4" ht="15" customHeight="1">
      <c r="A550" s="102" t="s">
        <v>8599</v>
      </c>
      <c r="B550" s="102" t="s">
        <v>9120</v>
      </c>
      <c r="C550" s="23" t="s">
        <v>8799</v>
      </c>
      <c r="D550" s="606"/>
    </row>
    <row r="551" spans="1:4" ht="15" customHeight="1">
      <c r="A551" s="102" t="s">
        <v>8599</v>
      </c>
      <c r="B551" s="102" t="s">
        <v>9121</v>
      </c>
      <c r="C551" s="23" t="s">
        <v>8799</v>
      </c>
      <c r="D551" s="606"/>
    </row>
    <row r="552" spans="1:4" ht="15" customHeight="1">
      <c r="A552" s="102" t="s">
        <v>8599</v>
      </c>
      <c r="B552" s="102" t="s">
        <v>9122</v>
      </c>
      <c r="C552" s="23" t="s">
        <v>8799</v>
      </c>
      <c r="D552" s="606"/>
    </row>
    <row r="553" spans="1:4" ht="15" customHeight="1">
      <c r="A553" s="102" t="s">
        <v>8599</v>
      </c>
      <c r="B553" s="102" t="s">
        <v>9123</v>
      </c>
      <c r="C553" s="23" t="s">
        <v>8799</v>
      </c>
      <c r="D553" s="606"/>
    </row>
    <row r="554" spans="1:4" ht="15" customHeight="1">
      <c r="A554" s="102" t="s">
        <v>8599</v>
      </c>
      <c r="B554" s="102" t="s">
        <v>9124</v>
      </c>
      <c r="C554" s="23" t="s">
        <v>8799</v>
      </c>
      <c r="D554" s="606"/>
    </row>
    <row r="555" spans="1:4" ht="15" customHeight="1">
      <c r="A555" s="102" t="s">
        <v>8599</v>
      </c>
      <c r="B555" s="102" t="s">
        <v>9125</v>
      </c>
      <c r="C555" s="23" t="s">
        <v>8799</v>
      </c>
      <c r="D555" s="606"/>
    </row>
    <row r="556" spans="1:4" ht="15" customHeight="1">
      <c r="A556" s="102" t="s">
        <v>8599</v>
      </c>
      <c r="B556" s="102" t="s">
        <v>9126</v>
      </c>
      <c r="C556" s="23" t="s">
        <v>8799</v>
      </c>
      <c r="D556" s="606"/>
    </row>
    <row r="557" spans="1:4" ht="15" customHeight="1">
      <c r="A557" s="102" t="s">
        <v>8599</v>
      </c>
      <c r="B557" s="102" t="s">
        <v>9127</v>
      </c>
      <c r="C557" s="23" t="s">
        <v>8799</v>
      </c>
      <c r="D557" s="606"/>
    </row>
    <row r="558" spans="1:4" ht="15" customHeight="1">
      <c r="A558" s="102" t="s">
        <v>8599</v>
      </c>
      <c r="B558" s="102" t="s">
        <v>9128</v>
      </c>
      <c r="C558" s="23" t="s">
        <v>8799</v>
      </c>
      <c r="D558" s="606"/>
    </row>
    <row r="559" spans="1:4" ht="15" customHeight="1">
      <c r="A559" s="102" t="s">
        <v>8599</v>
      </c>
      <c r="B559" s="102" t="s">
        <v>9129</v>
      </c>
      <c r="C559" s="23" t="s">
        <v>8799</v>
      </c>
      <c r="D559" s="606"/>
    </row>
    <row r="560" spans="1:4" ht="15" customHeight="1">
      <c r="A560" s="102" t="s">
        <v>8599</v>
      </c>
      <c r="B560" s="102" t="s">
        <v>9130</v>
      </c>
      <c r="C560" s="23" t="s">
        <v>8799</v>
      </c>
      <c r="D560" s="606"/>
    </row>
    <row r="561" spans="1:4" ht="15" customHeight="1">
      <c r="A561" s="102" t="s">
        <v>8599</v>
      </c>
      <c r="B561" s="102" t="s">
        <v>9131</v>
      </c>
      <c r="C561" s="23" t="s">
        <v>8799</v>
      </c>
      <c r="D561" s="606"/>
    </row>
    <row r="562" spans="1:4" ht="15" customHeight="1">
      <c r="A562" s="102" t="s">
        <v>8599</v>
      </c>
      <c r="B562" s="102" t="s">
        <v>9132</v>
      </c>
      <c r="C562" s="23" t="s">
        <v>8799</v>
      </c>
      <c r="D562" s="606"/>
    </row>
    <row r="563" spans="1:4" ht="15" customHeight="1">
      <c r="A563" s="102" t="s">
        <v>8599</v>
      </c>
      <c r="B563" s="102" t="s">
        <v>9133</v>
      </c>
      <c r="C563" s="23" t="s">
        <v>8799</v>
      </c>
      <c r="D563" s="606"/>
    </row>
    <row r="564" spans="1:4" ht="15" customHeight="1">
      <c r="A564" s="102" t="s">
        <v>8599</v>
      </c>
      <c r="B564" s="102" t="s">
        <v>9134</v>
      </c>
      <c r="C564" s="23" t="s">
        <v>8799</v>
      </c>
      <c r="D564" s="606"/>
    </row>
    <row r="565" spans="1:4" ht="15" customHeight="1">
      <c r="A565" s="102" t="s">
        <v>8599</v>
      </c>
      <c r="B565" s="102" t="s">
        <v>9135</v>
      </c>
      <c r="C565" s="23" t="s">
        <v>8799</v>
      </c>
      <c r="D565" s="606"/>
    </row>
    <row r="566" spans="1:4" ht="15" customHeight="1">
      <c r="A566" s="102" t="s">
        <v>8599</v>
      </c>
      <c r="B566" s="102" t="s">
        <v>9136</v>
      </c>
      <c r="C566" s="23" t="s">
        <v>8799</v>
      </c>
      <c r="D566" s="606"/>
    </row>
    <row r="567" spans="1:4" ht="15" customHeight="1">
      <c r="A567" s="102" t="s">
        <v>8599</v>
      </c>
      <c r="B567" s="102" t="s">
        <v>9137</v>
      </c>
      <c r="C567" s="23" t="s">
        <v>8799</v>
      </c>
      <c r="D567" s="606"/>
    </row>
    <row r="568" spans="1:4" ht="15" customHeight="1">
      <c r="A568" s="102" t="s">
        <v>8599</v>
      </c>
      <c r="B568" s="102" t="s">
        <v>9138</v>
      </c>
      <c r="C568" s="23" t="s">
        <v>8799</v>
      </c>
      <c r="D568" s="606"/>
    </row>
    <row r="569" spans="1:4" ht="15" customHeight="1">
      <c r="A569" s="102" t="s">
        <v>8599</v>
      </c>
      <c r="B569" s="102" t="s">
        <v>9139</v>
      </c>
      <c r="C569" s="23" t="s">
        <v>8799</v>
      </c>
      <c r="D569" s="606"/>
    </row>
    <row r="570" spans="1:4" ht="15" customHeight="1">
      <c r="A570" s="102" t="s">
        <v>8599</v>
      </c>
      <c r="B570" s="102" t="s">
        <v>9140</v>
      </c>
      <c r="C570" s="23" t="s">
        <v>8799</v>
      </c>
      <c r="D570" s="606"/>
    </row>
    <row r="571" spans="1:4" ht="15" customHeight="1">
      <c r="A571" s="102" t="s">
        <v>8599</v>
      </c>
      <c r="B571" s="102" t="s">
        <v>9141</v>
      </c>
      <c r="C571" s="23" t="s">
        <v>8799</v>
      </c>
      <c r="D571" s="606"/>
    </row>
    <row r="572" spans="1:4" ht="15" customHeight="1">
      <c r="A572" s="102" t="s">
        <v>8599</v>
      </c>
      <c r="B572" s="102" t="s">
        <v>9142</v>
      </c>
      <c r="C572" s="23" t="s">
        <v>8799</v>
      </c>
      <c r="D572" s="606"/>
    </row>
    <row r="573" spans="1:4" ht="15" customHeight="1">
      <c r="A573" s="102" t="s">
        <v>8599</v>
      </c>
      <c r="B573" s="102" t="s">
        <v>9143</v>
      </c>
      <c r="C573" s="23" t="s">
        <v>8799</v>
      </c>
      <c r="D573" s="606"/>
    </row>
    <row r="574" spans="1:4" ht="15" customHeight="1">
      <c r="A574" s="102" t="s">
        <v>8599</v>
      </c>
      <c r="B574" s="102" t="s">
        <v>9144</v>
      </c>
      <c r="C574" s="23" t="s">
        <v>8799</v>
      </c>
      <c r="D574" s="606"/>
    </row>
    <row r="575" spans="1:4" ht="15" customHeight="1">
      <c r="A575" s="102" t="s">
        <v>8599</v>
      </c>
      <c r="B575" s="102" t="s">
        <v>9145</v>
      </c>
      <c r="C575" s="23" t="s">
        <v>8799</v>
      </c>
      <c r="D575" s="606"/>
    </row>
    <row r="576" spans="1:4" ht="15" customHeight="1">
      <c r="A576" s="102" t="s">
        <v>8599</v>
      </c>
      <c r="B576" s="102" t="s">
        <v>9146</v>
      </c>
      <c r="C576" s="23" t="s">
        <v>8799</v>
      </c>
      <c r="D576" s="606"/>
    </row>
    <row r="577" spans="1:4" ht="15" customHeight="1">
      <c r="A577" s="102" t="s">
        <v>8599</v>
      </c>
      <c r="B577" s="102" t="s">
        <v>9147</v>
      </c>
      <c r="C577" s="23" t="s">
        <v>8799</v>
      </c>
      <c r="D577" s="606"/>
    </row>
    <row r="578" spans="1:4" ht="15" customHeight="1">
      <c r="A578" s="102" t="s">
        <v>8599</v>
      </c>
      <c r="B578" s="102" t="s">
        <v>9148</v>
      </c>
      <c r="C578" s="23" t="s">
        <v>8799</v>
      </c>
      <c r="D578" s="606"/>
    </row>
    <row r="579" spans="1:4" ht="15" customHeight="1">
      <c r="A579" s="102" t="s">
        <v>8599</v>
      </c>
      <c r="B579" s="102" t="s">
        <v>9149</v>
      </c>
      <c r="C579" s="23" t="s">
        <v>8799</v>
      </c>
      <c r="D579" s="606"/>
    </row>
    <row r="580" spans="1:4" ht="15" customHeight="1">
      <c r="A580" s="102" t="s">
        <v>8599</v>
      </c>
      <c r="B580" s="102" t="s">
        <v>9150</v>
      </c>
      <c r="C580" s="23" t="s">
        <v>8799</v>
      </c>
      <c r="D580" s="606"/>
    </row>
    <row r="581" spans="1:4" ht="15" customHeight="1">
      <c r="A581" s="102" t="s">
        <v>8599</v>
      </c>
      <c r="B581" s="102" t="s">
        <v>9151</v>
      </c>
      <c r="C581" s="23" t="s">
        <v>8799</v>
      </c>
      <c r="D581" s="606"/>
    </row>
    <row r="582" spans="1:4" ht="15" customHeight="1">
      <c r="A582" s="102" t="s">
        <v>8599</v>
      </c>
      <c r="B582" s="102" t="s">
        <v>9152</v>
      </c>
      <c r="C582" s="23" t="s">
        <v>8799</v>
      </c>
      <c r="D582" s="606"/>
    </row>
    <row r="583" spans="1:4" ht="15" customHeight="1">
      <c r="A583" s="102" t="s">
        <v>8599</v>
      </c>
      <c r="B583" s="102" t="s">
        <v>9153</v>
      </c>
      <c r="C583" s="23" t="s">
        <v>8799</v>
      </c>
      <c r="D583" s="606"/>
    </row>
    <row r="584" spans="1:4" ht="15" customHeight="1">
      <c r="A584" s="102" t="s">
        <v>8599</v>
      </c>
      <c r="B584" s="102" t="s">
        <v>9154</v>
      </c>
      <c r="C584" s="23" t="s">
        <v>8799</v>
      </c>
      <c r="D584" s="606"/>
    </row>
    <row r="585" spans="1:4" ht="15" customHeight="1">
      <c r="A585" s="102" t="s">
        <v>8599</v>
      </c>
      <c r="B585" s="102" t="s">
        <v>9155</v>
      </c>
      <c r="C585" s="23" t="s">
        <v>8799</v>
      </c>
      <c r="D585" s="606"/>
    </row>
    <row r="586" spans="1:4" ht="15" customHeight="1">
      <c r="A586" s="102" t="s">
        <v>8599</v>
      </c>
      <c r="B586" s="102" t="s">
        <v>9156</v>
      </c>
      <c r="C586" s="23" t="s">
        <v>8799</v>
      </c>
      <c r="D586" s="606"/>
    </row>
    <row r="587" spans="1:4" ht="15" customHeight="1">
      <c r="A587" s="102" t="s">
        <v>8599</v>
      </c>
      <c r="B587" s="102" t="s">
        <v>9157</v>
      </c>
      <c r="C587" s="23" t="s">
        <v>8799</v>
      </c>
      <c r="D587" s="606"/>
    </row>
    <row r="588" spans="1:4" ht="15" customHeight="1">
      <c r="A588" s="102" t="s">
        <v>8599</v>
      </c>
      <c r="B588" s="102" t="s">
        <v>9158</v>
      </c>
      <c r="C588" s="23" t="s">
        <v>8799</v>
      </c>
      <c r="D588" s="606"/>
    </row>
    <row r="589" spans="1:4" ht="15" customHeight="1">
      <c r="A589" s="102" t="s">
        <v>8599</v>
      </c>
      <c r="B589" s="102" t="s">
        <v>9159</v>
      </c>
      <c r="C589" s="23" t="s">
        <v>8799</v>
      </c>
      <c r="D589" s="606"/>
    </row>
    <row r="590" spans="1:4" ht="15" customHeight="1">
      <c r="A590" s="102" t="s">
        <v>8599</v>
      </c>
      <c r="B590" s="102" t="s">
        <v>9160</v>
      </c>
      <c r="C590" s="23" t="s">
        <v>8799</v>
      </c>
      <c r="D590" s="606"/>
    </row>
    <row r="591" spans="1:4" ht="15" customHeight="1">
      <c r="A591" s="102" t="s">
        <v>8599</v>
      </c>
      <c r="B591" s="102" t="s">
        <v>9161</v>
      </c>
      <c r="C591" s="23" t="s">
        <v>8799</v>
      </c>
      <c r="D591" s="606"/>
    </row>
    <row r="592" spans="1:4" ht="15" customHeight="1">
      <c r="A592" s="102" t="s">
        <v>8599</v>
      </c>
      <c r="B592" s="102" t="s">
        <v>9162</v>
      </c>
      <c r="C592" s="23" t="s">
        <v>8799</v>
      </c>
      <c r="D592" s="606"/>
    </row>
    <row r="593" spans="1:4" ht="15" customHeight="1">
      <c r="A593" s="102" t="s">
        <v>8599</v>
      </c>
      <c r="B593" s="102" t="s">
        <v>9163</v>
      </c>
      <c r="C593" s="23" t="s">
        <v>8799</v>
      </c>
      <c r="D593" s="606"/>
    </row>
    <row r="594" spans="1:4" ht="15" customHeight="1">
      <c r="A594" s="102" t="s">
        <v>8599</v>
      </c>
      <c r="B594" s="102" t="s">
        <v>9164</v>
      </c>
      <c r="C594" s="23" t="s">
        <v>8799</v>
      </c>
      <c r="D594" s="606"/>
    </row>
    <row r="595" spans="1:4" ht="15" customHeight="1">
      <c r="A595" s="102" t="s">
        <v>8599</v>
      </c>
      <c r="B595" s="102" t="s">
        <v>9165</v>
      </c>
      <c r="C595" s="23" t="s">
        <v>8799</v>
      </c>
      <c r="D595" s="606"/>
    </row>
    <row r="596" spans="1:4" ht="15" customHeight="1">
      <c r="A596" s="102" t="s">
        <v>8599</v>
      </c>
      <c r="B596" s="102" t="s">
        <v>9166</v>
      </c>
      <c r="C596" s="23" t="s">
        <v>8799</v>
      </c>
      <c r="D596" s="606"/>
    </row>
    <row r="597" spans="1:4" ht="15" customHeight="1">
      <c r="A597" s="102" t="s">
        <v>8599</v>
      </c>
      <c r="B597" s="102" t="s">
        <v>9167</v>
      </c>
      <c r="C597" s="23" t="s">
        <v>8799</v>
      </c>
      <c r="D597" s="606"/>
    </row>
    <row r="598" spans="1:4" ht="15" customHeight="1">
      <c r="A598" s="102" t="s">
        <v>8599</v>
      </c>
      <c r="B598" s="102" t="s">
        <v>9168</v>
      </c>
      <c r="C598" s="23" t="s">
        <v>8799</v>
      </c>
      <c r="D598" s="606"/>
    </row>
    <row r="599" spans="1:4" ht="15" customHeight="1">
      <c r="A599" s="102" t="s">
        <v>8599</v>
      </c>
      <c r="B599" s="102" t="s">
        <v>9169</v>
      </c>
      <c r="C599" s="23" t="s">
        <v>8799</v>
      </c>
      <c r="D599" s="606"/>
    </row>
    <row r="600" spans="1:4" ht="15" customHeight="1">
      <c r="A600" s="102" t="s">
        <v>8599</v>
      </c>
      <c r="B600" s="102" t="s">
        <v>9170</v>
      </c>
      <c r="C600" s="23" t="s">
        <v>8799</v>
      </c>
      <c r="D600" s="606"/>
    </row>
    <row r="601" spans="1:4" ht="15" customHeight="1">
      <c r="A601" s="102" t="s">
        <v>8599</v>
      </c>
      <c r="B601" s="102" t="s">
        <v>9171</v>
      </c>
      <c r="C601" s="23" t="s">
        <v>8799</v>
      </c>
      <c r="D601" s="606"/>
    </row>
    <row r="602" spans="1:4" ht="15" customHeight="1">
      <c r="A602" s="102" t="s">
        <v>8599</v>
      </c>
      <c r="B602" s="102" t="s">
        <v>9172</v>
      </c>
      <c r="C602" s="23" t="s">
        <v>8799</v>
      </c>
      <c r="D602" s="606"/>
    </row>
    <row r="603" spans="1:4" ht="15" customHeight="1">
      <c r="A603" s="102" t="s">
        <v>8599</v>
      </c>
      <c r="B603" s="102" t="s">
        <v>9173</v>
      </c>
      <c r="C603" s="23" t="s">
        <v>8799</v>
      </c>
      <c r="D603" s="606"/>
    </row>
    <row r="604" spans="1:4" ht="15" customHeight="1">
      <c r="A604" s="102" t="s">
        <v>8599</v>
      </c>
      <c r="B604" s="102" t="s">
        <v>9174</v>
      </c>
      <c r="C604" s="23" t="s">
        <v>8799</v>
      </c>
      <c r="D604" s="606"/>
    </row>
    <row r="605" spans="1:4" ht="15" customHeight="1">
      <c r="A605" s="102" t="s">
        <v>8599</v>
      </c>
      <c r="B605" s="102" t="s">
        <v>9175</v>
      </c>
      <c r="C605" s="23" t="s">
        <v>8799</v>
      </c>
      <c r="D605" s="606"/>
    </row>
    <row r="606" spans="1:4" ht="15" customHeight="1">
      <c r="A606" s="102" t="s">
        <v>8599</v>
      </c>
      <c r="B606" s="102" t="s">
        <v>9176</v>
      </c>
      <c r="C606" s="23" t="s">
        <v>8799</v>
      </c>
      <c r="D606" s="606"/>
    </row>
    <row r="607" spans="1:4" ht="15" customHeight="1">
      <c r="A607" s="102" t="s">
        <v>8599</v>
      </c>
      <c r="B607" s="102" t="s">
        <v>9177</v>
      </c>
      <c r="C607" s="23" t="s">
        <v>8799</v>
      </c>
      <c r="D607" s="606"/>
    </row>
    <row r="608" spans="1:4" ht="15" customHeight="1">
      <c r="A608" s="102" t="s">
        <v>8599</v>
      </c>
      <c r="B608" s="102" t="s">
        <v>9178</v>
      </c>
      <c r="C608" s="23" t="s">
        <v>8799</v>
      </c>
      <c r="D608" s="606"/>
    </row>
    <row r="609" spans="1:4" ht="15" customHeight="1">
      <c r="A609" s="102" t="s">
        <v>8599</v>
      </c>
      <c r="B609" s="102" t="s">
        <v>9179</v>
      </c>
      <c r="C609" s="23" t="s">
        <v>8799</v>
      </c>
      <c r="D609" s="606"/>
    </row>
    <row r="610" spans="1:4" ht="15" customHeight="1">
      <c r="A610" s="102" t="s">
        <v>8599</v>
      </c>
      <c r="B610" s="102" t="s">
        <v>9180</v>
      </c>
      <c r="C610" s="23" t="s">
        <v>8799</v>
      </c>
      <c r="D610" s="606"/>
    </row>
    <row r="611" spans="1:4" ht="15" customHeight="1">
      <c r="A611" s="102" t="s">
        <v>8599</v>
      </c>
      <c r="B611" s="102" t="s">
        <v>9181</v>
      </c>
      <c r="C611" s="23" t="s">
        <v>8799</v>
      </c>
      <c r="D611" s="606"/>
    </row>
    <row r="612" spans="1:4" ht="15" customHeight="1">
      <c r="A612" s="102" t="s">
        <v>8599</v>
      </c>
      <c r="B612" s="102" t="s">
        <v>9182</v>
      </c>
      <c r="C612" s="23" t="s">
        <v>8799</v>
      </c>
      <c r="D612" s="606"/>
    </row>
    <row r="613" spans="1:4" ht="15" customHeight="1">
      <c r="A613" s="102" t="s">
        <v>8599</v>
      </c>
      <c r="B613" s="102" t="s">
        <v>9183</v>
      </c>
      <c r="C613" s="23" t="s">
        <v>8799</v>
      </c>
      <c r="D613" s="606"/>
    </row>
    <row r="614" spans="1:4" ht="15" customHeight="1">
      <c r="A614" s="102" t="s">
        <v>8599</v>
      </c>
      <c r="B614" s="102" t="s">
        <v>9184</v>
      </c>
      <c r="C614" s="23" t="s">
        <v>8799</v>
      </c>
      <c r="D614" s="606"/>
    </row>
    <row r="615" spans="1:4" ht="15" customHeight="1">
      <c r="A615" s="102" t="s">
        <v>8599</v>
      </c>
      <c r="B615" s="102" t="s">
        <v>9185</v>
      </c>
      <c r="C615" s="23" t="s">
        <v>8799</v>
      </c>
      <c r="D615" s="606"/>
    </row>
    <row r="616" spans="1:4" ht="15" customHeight="1">
      <c r="A616" s="102" t="s">
        <v>8599</v>
      </c>
      <c r="B616" s="102" t="s">
        <v>9186</v>
      </c>
      <c r="C616" s="23" t="s">
        <v>8799</v>
      </c>
      <c r="D616" s="606"/>
    </row>
    <row r="617" spans="1:4" ht="15" customHeight="1">
      <c r="A617" s="102" t="s">
        <v>8599</v>
      </c>
      <c r="B617" s="102" t="s">
        <v>9187</v>
      </c>
      <c r="C617" s="23" t="s">
        <v>8799</v>
      </c>
      <c r="D617" s="606"/>
    </row>
    <row r="618" spans="1:4" ht="15" customHeight="1">
      <c r="A618" s="102" t="s">
        <v>8599</v>
      </c>
      <c r="B618" s="102" t="s">
        <v>9188</v>
      </c>
      <c r="C618" s="23" t="s">
        <v>8799</v>
      </c>
      <c r="D618" s="606"/>
    </row>
    <row r="619" spans="1:4" ht="15" customHeight="1">
      <c r="A619" s="102" t="s">
        <v>8599</v>
      </c>
      <c r="B619" s="102" t="s">
        <v>9189</v>
      </c>
      <c r="C619" s="23" t="s">
        <v>8799</v>
      </c>
      <c r="D619" s="606"/>
    </row>
    <row r="620" spans="1:4" ht="15" customHeight="1">
      <c r="A620" s="102" t="s">
        <v>8599</v>
      </c>
      <c r="B620" s="102" t="s">
        <v>9190</v>
      </c>
      <c r="C620" s="23" t="s">
        <v>8799</v>
      </c>
      <c r="D620" s="606"/>
    </row>
    <row r="621" spans="1:4" ht="15" customHeight="1">
      <c r="A621" s="102" t="s">
        <v>8599</v>
      </c>
      <c r="B621" s="102" t="s">
        <v>9191</v>
      </c>
      <c r="C621" s="23" t="s">
        <v>8799</v>
      </c>
      <c r="D621" s="606"/>
    </row>
    <row r="622" spans="1:4" ht="15" customHeight="1">
      <c r="A622" s="102" t="s">
        <v>8599</v>
      </c>
      <c r="B622" s="102" t="s">
        <v>9192</v>
      </c>
      <c r="C622" s="23" t="s">
        <v>8799</v>
      </c>
      <c r="D622" s="606"/>
    </row>
    <row r="623" spans="1:4" ht="15" customHeight="1">
      <c r="A623" s="102" t="s">
        <v>8599</v>
      </c>
      <c r="B623" s="102" t="s">
        <v>9193</v>
      </c>
      <c r="C623" s="23" t="s">
        <v>8799</v>
      </c>
      <c r="D623" s="606"/>
    </row>
    <row r="624" spans="1:4" ht="15" customHeight="1">
      <c r="A624" s="102" t="s">
        <v>8599</v>
      </c>
      <c r="B624" s="102" t="s">
        <v>9194</v>
      </c>
      <c r="C624" s="23" t="s">
        <v>8799</v>
      </c>
      <c r="D624" s="606"/>
    </row>
    <row r="625" spans="1:4" ht="15" customHeight="1">
      <c r="A625" s="102" t="s">
        <v>8599</v>
      </c>
      <c r="B625" s="102" t="s">
        <v>9195</v>
      </c>
      <c r="C625" s="23" t="s">
        <v>8799</v>
      </c>
      <c r="D625" s="606"/>
    </row>
    <row r="626" spans="1:4" ht="15" customHeight="1">
      <c r="A626" s="102" t="s">
        <v>8599</v>
      </c>
      <c r="B626" s="102" t="s">
        <v>9196</v>
      </c>
      <c r="C626" s="23" t="s">
        <v>8799</v>
      </c>
      <c r="D626" s="606"/>
    </row>
    <row r="627" spans="1:4" ht="15" customHeight="1">
      <c r="A627" s="102" t="s">
        <v>8599</v>
      </c>
      <c r="B627" s="102" t="s">
        <v>9197</v>
      </c>
      <c r="C627" s="23" t="s">
        <v>8799</v>
      </c>
      <c r="D627" s="606"/>
    </row>
    <row r="628" spans="1:4" ht="15" customHeight="1">
      <c r="A628" s="102" t="s">
        <v>8599</v>
      </c>
      <c r="B628" s="102" t="s">
        <v>9198</v>
      </c>
      <c r="C628" s="23" t="s">
        <v>8799</v>
      </c>
      <c r="D628" s="606"/>
    </row>
    <row r="629" spans="1:4" ht="15" customHeight="1">
      <c r="A629" s="102" t="s">
        <v>8599</v>
      </c>
      <c r="B629" s="102" t="s">
        <v>9199</v>
      </c>
      <c r="C629" s="23" t="s">
        <v>8799</v>
      </c>
      <c r="D629" s="606"/>
    </row>
    <row r="630" spans="1:4" ht="15" customHeight="1">
      <c r="A630" s="102" t="s">
        <v>8599</v>
      </c>
      <c r="B630" s="102" t="s">
        <v>9200</v>
      </c>
      <c r="C630" s="23" t="s">
        <v>8799</v>
      </c>
      <c r="D630" s="606"/>
    </row>
    <row r="631" spans="1:4" ht="15" customHeight="1">
      <c r="A631" s="102" t="s">
        <v>8599</v>
      </c>
      <c r="B631" s="102" t="s">
        <v>9201</v>
      </c>
      <c r="C631" s="23" t="s">
        <v>8799</v>
      </c>
      <c r="D631" s="606"/>
    </row>
    <row r="632" spans="1:4" ht="15" customHeight="1">
      <c r="A632" s="102" t="s">
        <v>8599</v>
      </c>
      <c r="B632" s="102" t="s">
        <v>9202</v>
      </c>
      <c r="C632" s="23" t="s">
        <v>8799</v>
      </c>
      <c r="D632" s="606"/>
    </row>
    <row r="633" spans="1:4" ht="15" customHeight="1">
      <c r="A633" s="102" t="s">
        <v>8599</v>
      </c>
      <c r="B633" s="102" t="s">
        <v>9203</v>
      </c>
      <c r="C633" s="23" t="s">
        <v>8799</v>
      </c>
      <c r="D633" s="606"/>
    </row>
    <row r="634" spans="1:4" ht="15" customHeight="1">
      <c r="A634" s="102" t="s">
        <v>8599</v>
      </c>
      <c r="B634" s="102" t="s">
        <v>9204</v>
      </c>
      <c r="C634" s="23" t="s">
        <v>8799</v>
      </c>
      <c r="D634" s="606"/>
    </row>
    <row r="635" spans="1:4" ht="15" customHeight="1">
      <c r="A635" s="102" t="s">
        <v>8599</v>
      </c>
      <c r="B635" s="102" t="s">
        <v>9205</v>
      </c>
      <c r="C635" s="23" t="s">
        <v>8799</v>
      </c>
      <c r="D635" s="606"/>
    </row>
    <row r="636" spans="1:4" ht="15" customHeight="1">
      <c r="A636" s="102" t="s">
        <v>8599</v>
      </c>
      <c r="B636" s="102" t="s">
        <v>9206</v>
      </c>
      <c r="C636" s="23" t="s">
        <v>8799</v>
      </c>
      <c r="D636" s="606"/>
    </row>
    <row r="637" spans="1:4" ht="15" customHeight="1">
      <c r="A637" s="102" t="s">
        <v>8599</v>
      </c>
      <c r="B637" s="102" t="s">
        <v>9207</v>
      </c>
      <c r="C637" s="23" t="s">
        <v>8799</v>
      </c>
      <c r="D637" s="606"/>
    </row>
    <row r="638" spans="1:4" ht="15" customHeight="1">
      <c r="A638" s="102" t="s">
        <v>8599</v>
      </c>
      <c r="B638" s="102" t="s">
        <v>9208</v>
      </c>
      <c r="C638" s="23" t="s">
        <v>8799</v>
      </c>
      <c r="D638" s="606"/>
    </row>
    <row r="639" spans="1:4" ht="15" customHeight="1">
      <c r="A639" s="102" t="s">
        <v>8599</v>
      </c>
      <c r="B639" s="102" t="s">
        <v>9209</v>
      </c>
      <c r="C639" s="23" t="s">
        <v>8799</v>
      </c>
      <c r="D639" s="606"/>
    </row>
    <row r="640" spans="1:4" ht="15" customHeight="1">
      <c r="A640" s="102" t="s">
        <v>8599</v>
      </c>
      <c r="B640" s="102" t="s">
        <v>9210</v>
      </c>
      <c r="C640" s="23" t="s">
        <v>8799</v>
      </c>
      <c r="D640" s="606"/>
    </row>
    <row r="641" spans="1:4" ht="15" customHeight="1">
      <c r="A641" s="102" t="s">
        <v>8599</v>
      </c>
      <c r="B641" s="102" t="s">
        <v>9211</v>
      </c>
      <c r="C641" s="23" t="s">
        <v>8799</v>
      </c>
      <c r="D641" s="606"/>
    </row>
    <row r="642" spans="1:4" ht="15" customHeight="1">
      <c r="A642" s="102" t="s">
        <v>8599</v>
      </c>
      <c r="B642" s="102" t="s">
        <v>9212</v>
      </c>
      <c r="C642" s="23" t="s">
        <v>8799</v>
      </c>
      <c r="D642" s="606"/>
    </row>
    <row r="643" spans="1:4" ht="15" customHeight="1">
      <c r="A643" s="102" t="s">
        <v>8599</v>
      </c>
      <c r="B643" s="102" t="s">
        <v>9213</v>
      </c>
      <c r="C643" s="23" t="s">
        <v>8799</v>
      </c>
      <c r="D643" s="606"/>
    </row>
    <row r="644" spans="1:4" ht="15" customHeight="1">
      <c r="A644" s="102" t="s">
        <v>8599</v>
      </c>
      <c r="B644" s="102" t="s">
        <v>9214</v>
      </c>
      <c r="C644" s="23" t="s">
        <v>8799</v>
      </c>
      <c r="D644" s="606"/>
    </row>
    <row r="645" spans="1:4" ht="15" customHeight="1">
      <c r="A645" s="102" t="s">
        <v>8599</v>
      </c>
      <c r="B645" s="102" t="s">
        <v>9215</v>
      </c>
      <c r="C645" s="23" t="s">
        <v>8799</v>
      </c>
      <c r="D645" s="606"/>
    </row>
    <row r="646" spans="1:4" ht="15" customHeight="1">
      <c r="A646" s="102" t="s">
        <v>8599</v>
      </c>
      <c r="B646" s="102" t="s">
        <v>9216</v>
      </c>
      <c r="C646" s="23" t="s">
        <v>8799</v>
      </c>
      <c r="D646" s="606"/>
    </row>
    <row r="647" spans="1:4" ht="15" customHeight="1">
      <c r="A647" s="102" t="s">
        <v>8599</v>
      </c>
      <c r="B647" s="102" t="s">
        <v>9217</v>
      </c>
      <c r="C647" s="23" t="s">
        <v>8799</v>
      </c>
      <c r="D647" s="606"/>
    </row>
    <row r="648" spans="1:4" ht="15" customHeight="1">
      <c r="A648" s="102" t="s">
        <v>8599</v>
      </c>
      <c r="B648" s="102" t="s">
        <v>9218</v>
      </c>
      <c r="C648" s="23" t="s">
        <v>8799</v>
      </c>
      <c r="D648" s="606"/>
    </row>
    <row r="649" spans="1:4" ht="15" customHeight="1">
      <c r="A649" s="102" t="s">
        <v>8599</v>
      </c>
      <c r="B649" s="102" t="s">
        <v>9219</v>
      </c>
      <c r="C649" s="23" t="s">
        <v>8799</v>
      </c>
      <c r="D649" s="606"/>
    </row>
    <row r="650" spans="1:4" ht="15" customHeight="1">
      <c r="A650" s="102" t="s">
        <v>8599</v>
      </c>
      <c r="B650" s="102" t="s">
        <v>9220</v>
      </c>
      <c r="C650" s="23" t="s">
        <v>8799</v>
      </c>
      <c r="D650" s="606"/>
    </row>
    <row r="651" spans="1:4" ht="15" customHeight="1">
      <c r="A651" s="102" t="s">
        <v>8599</v>
      </c>
      <c r="B651" s="102" t="s">
        <v>9221</v>
      </c>
      <c r="C651" s="23" t="s">
        <v>8799</v>
      </c>
      <c r="D651" s="606"/>
    </row>
    <row r="652" spans="1:4" ht="15" customHeight="1">
      <c r="A652" s="102" t="s">
        <v>8599</v>
      </c>
      <c r="B652" s="102" t="s">
        <v>9222</v>
      </c>
      <c r="C652" s="23" t="s">
        <v>8799</v>
      </c>
      <c r="D652" s="606"/>
    </row>
    <row r="653" spans="1:4" ht="15" customHeight="1">
      <c r="A653" s="102" t="s">
        <v>8599</v>
      </c>
      <c r="B653" s="102" t="s">
        <v>9223</v>
      </c>
      <c r="C653" s="23" t="s">
        <v>8799</v>
      </c>
      <c r="D653" s="606"/>
    </row>
    <row r="654" spans="1:4" ht="15" customHeight="1">
      <c r="A654" s="102" t="s">
        <v>8599</v>
      </c>
      <c r="B654" s="102" t="s">
        <v>9224</v>
      </c>
      <c r="C654" s="23" t="s">
        <v>8799</v>
      </c>
      <c r="D654" s="606"/>
    </row>
    <row r="655" spans="1:4" ht="15" customHeight="1">
      <c r="A655" s="102" t="s">
        <v>8599</v>
      </c>
      <c r="B655" s="102" t="s">
        <v>9225</v>
      </c>
      <c r="C655" s="23" t="s">
        <v>8799</v>
      </c>
      <c r="D655" s="606"/>
    </row>
    <row r="656" spans="1:4" ht="15" customHeight="1">
      <c r="A656" s="102" t="s">
        <v>8599</v>
      </c>
      <c r="B656" s="102" t="s">
        <v>9226</v>
      </c>
      <c r="C656" s="23" t="s">
        <v>8799</v>
      </c>
      <c r="D656" s="606"/>
    </row>
    <row r="657" spans="1:4" ht="15" customHeight="1">
      <c r="A657" s="102" t="s">
        <v>8599</v>
      </c>
      <c r="B657" s="102" t="s">
        <v>9227</v>
      </c>
      <c r="C657" s="23" t="s">
        <v>8799</v>
      </c>
      <c r="D657" s="606"/>
    </row>
    <row r="658" spans="1:4" ht="15" customHeight="1">
      <c r="A658" s="102" t="s">
        <v>8599</v>
      </c>
      <c r="B658" s="102" t="s">
        <v>9228</v>
      </c>
      <c r="C658" s="23" t="s">
        <v>8799</v>
      </c>
      <c r="D658" s="606"/>
    </row>
    <row r="659" spans="1:4" ht="15" customHeight="1">
      <c r="A659" s="102" t="s">
        <v>8599</v>
      </c>
      <c r="B659" s="102" t="s">
        <v>9229</v>
      </c>
      <c r="C659" s="23" t="s">
        <v>8799</v>
      </c>
      <c r="D659" s="606"/>
    </row>
    <row r="660" spans="1:4" ht="15" customHeight="1">
      <c r="A660" s="102" t="s">
        <v>8599</v>
      </c>
      <c r="B660" s="102" t="s">
        <v>9230</v>
      </c>
      <c r="C660" s="23" t="s">
        <v>8799</v>
      </c>
      <c r="D660" s="606"/>
    </row>
    <row r="661" spans="1:4" ht="15" customHeight="1">
      <c r="A661" s="102" t="s">
        <v>8599</v>
      </c>
      <c r="B661" s="102" t="s">
        <v>9231</v>
      </c>
      <c r="C661" s="23" t="s">
        <v>8799</v>
      </c>
      <c r="D661" s="606"/>
    </row>
    <row r="662" spans="1:4" ht="15" customHeight="1">
      <c r="A662" s="102" t="s">
        <v>8599</v>
      </c>
      <c r="B662" s="102" t="s">
        <v>9232</v>
      </c>
      <c r="C662" s="23" t="s">
        <v>8799</v>
      </c>
      <c r="D662" s="606"/>
    </row>
    <row r="663" spans="1:4" ht="15" customHeight="1">
      <c r="A663" s="102" t="s">
        <v>8599</v>
      </c>
      <c r="B663" s="102" t="s">
        <v>9233</v>
      </c>
      <c r="C663" s="23" t="s">
        <v>8799</v>
      </c>
      <c r="D663" s="606"/>
    </row>
    <row r="664" spans="1:4" ht="15" customHeight="1">
      <c r="A664" s="102" t="s">
        <v>8599</v>
      </c>
      <c r="B664" s="102" t="s">
        <v>9234</v>
      </c>
      <c r="C664" s="23" t="s">
        <v>8799</v>
      </c>
      <c r="D664" s="606"/>
    </row>
    <row r="665" spans="1:4" ht="15" customHeight="1">
      <c r="A665" s="102" t="s">
        <v>8599</v>
      </c>
      <c r="B665" s="102" t="s">
        <v>9235</v>
      </c>
      <c r="C665" s="23" t="s">
        <v>8799</v>
      </c>
      <c r="D665" s="606"/>
    </row>
    <row r="666" spans="1:4" ht="15" customHeight="1">
      <c r="A666" s="102" t="s">
        <v>8599</v>
      </c>
      <c r="B666" s="102" t="s">
        <v>9236</v>
      </c>
      <c r="C666" s="23" t="s">
        <v>8799</v>
      </c>
      <c r="D666" s="606"/>
    </row>
    <row r="667" spans="1:4" ht="15" customHeight="1">
      <c r="A667" s="102" t="s">
        <v>8599</v>
      </c>
      <c r="B667" s="102" t="s">
        <v>9237</v>
      </c>
      <c r="C667" s="23" t="s">
        <v>8799</v>
      </c>
      <c r="D667" s="606"/>
    </row>
    <row r="668" spans="1:4" ht="15" customHeight="1">
      <c r="A668" s="102" t="s">
        <v>8599</v>
      </c>
      <c r="B668" s="102" t="s">
        <v>9238</v>
      </c>
      <c r="C668" s="23" t="s">
        <v>8799</v>
      </c>
      <c r="D668" s="606"/>
    </row>
    <row r="669" spans="1:4" ht="15" customHeight="1">
      <c r="A669" s="102" t="s">
        <v>8599</v>
      </c>
      <c r="B669" s="102" t="s">
        <v>9239</v>
      </c>
      <c r="C669" s="23" t="s">
        <v>8799</v>
      </c>
      <c r="D669" s="606"/>
    </row>
    <row r="670" spans="1:4" ht="15" customHeight="1">
      <c r="A670" s="102" t="s">
        <v>8599</v>
      </c>
      <c r="B670" s="102" t="s">
        <v>9240</v>
      </c>
      <c r="C670" s="23" t="s">
        <v>8799</v>
      </c>
      <c r="D670" s="606"/>
    </row>
    <row r="671" spans="1:4" ht="15" customHeight="1">
      <c r="A671" s="102" t="s">
        <v>8599</v>
      </c>
      <c r="B671" s="102" t="s">
        <v>9241</v>
      </c>
      <c r="C671" s="23" t="s">
        <v>8799</v>
      </c>
      <c r="D671" s="606"/>
    </row>
    <row r="672" spans="1:4" ht="15" customHeight="1">
      <c r="A672" s="102" t="s">
        <v>8599</v>
      </c>
      <c r="B672" s="102" t="s">
        <v>9242</v>
      </c>
      <c r="C672" s="23" t="s">
        <v>8799</v>
      </c>
      <c r="D672" s="606"/>
    </row>
    <row r="673" spans="1:4" ht="15" customHeight="1">
      <c r="A673" s="102" t="s">
        <v>8599</v>
      </c>
      <c r="B673" s="102" t="s">
        <v>9243</v>
      </c>
      <c r="C673" s="23" t="s">
        <v>8799</v>
      </c>
      <c r="D673" s="606"/>
    </row>
    <row r="674" spans="1:4" ht="15" customHeight="1">
      <c r="A674" s="102" t="s">
        <v>8599</v>
      </c>
      <c r="B674" s="102" t="s">
        <v>9244</v>
      </c>
      <c r="C674" s="23" t="s">
        <v>8799</v>
      </c>
      <c r="D674" s="606"/>
    </row>
    <row r="675" spans="1:4" ht="15" customHeight="1">
      <c r="A675" s="102" t="s">
        <v>8599</v>
      </c>
      <c r="B675" s="102" t="s">
        <v>9245</v>
      </c>
      <c r="C675" s="23" t="s">
        <v>8799</v>
      </c>
      <c r="D675" s="606"/>
    </row>
    <row r="676" spans="1:4" ht="15" customHeight="1">
      <c r="A676" s="102" t="s">
        <v>8599</v>
      </c>
      <c r="B676" s="102" t="s">
        <v>9246</v>
      </c>
      <c r="C676" s="23" t="s">
        <v>8799</v>
      </c>
      <c r="D676" s="606"/>
    </row>
    <row r="677" spans="1:4" ht="15" customHeight="1">
      <c r="A677" s="102" t="s">
        <v>8599</v>
      </c>
      <c r="B677" s="102" t="s">
        <v>9247</v>
      </c>
      <c r="C677" s="23" t="s">
        <v>8799</v>
      </c>
      <c r="D677" s="606"/>
    </row>
    <row r="678" spans="1:4" ht="15" customHeight="1">
      <c r="A678" s="102" t="s">
        <v>8599</v>
      </c>
      <c r="B678" s="102" t="s">
        <v>9248</v>
      </c>
      <c r="C678" s="23" t="s">
        <v>8799</v>
      </c>
      <c r="D678" s="606"/>
    </row>
    <row r="679" spans="1:4" ht="15" customHeight="1">
      <c r="A679" s="102" t="s">
        <v>8599</v>
      </c>
      <c r="B679" s="102" t="s">
        <v>9249</v>
      </c>
      <c r="C679" s="23" t="s">
        <v>8799</v>
      </c>
      <c r="D679" s="606"/>
    </row>
    <row r="680" spans="1:4" ht="15" customHeight="1">
      <c r="A680" s="102" t="s">
        <v>8599</v>
      </c>
      <c r="B680" s="102" t="s">
        <v>9250</v>
      </c>
      <c r="C680" s="23" t="s">
        <v>8799</v>
      </c>
      <c r="D680" s="606"/>
    </row>
    <row r="681" spans="1:4" ht="15" customHeight="1">
      <c r="A681" s="102" t="s">
        <v>8599</v>
      </c>
      <c r="B681" s="102" t="s">
        <v>9251</v>
      </c>
      <c r="C681" s="23" t="s">
        <v>8799</v>
      </c>
      <c r="D681" s="606"/>
    </row>
    <row r="682" spans="1:4" ht="15" customHeight="1">
      <c r="A682" s="102" t="s">
        <v>8599</v>
      </c>
      <c r="B682" s="102" t="s">
        <v>9252</v>
      </c>
      <c r="C682" s="23" t="s">
        <v>8799</v>
      </c>
      <c r="D682" s="606"/>
    </row>
    <row r="683" spans="1:4" ht="15" customHeight="1">
      <c r="A683" s="102" t="s">
        <v>8599</v>
      </c>
      <c r="B683" s="102" t="s">
        <v>9253</v>
      </c>
      <c r="C683" s="23" t="s">
        <v>8799</v>
      </c>
      <c r="D683" s="606"/>
    </row>
    <row r="684" spans="1:4" ht="15" customHeight="1">
      <c r="A684" s="102" t="s">
        <v>8599</v>
      </c>
      <c r="B684" s="102" t="s">
        <v>9254</v>
      </c>
      <c r="C684" s="23" t="s">
        <v>8799</v>
      </c>
      <c r="D684" s="606"/>
    </row>
    <row r="685" spans="1:4" ht="15" customHeight="1">
      <c r="A685" s="102" t="s">
        <v>8599</v>
      </c>
      <c r="B685" s="102" t="s">
        <v>9255</v>
      </c>
      <c r="C685" s="23" t="s">
        <v>8799</v>
      </c>
      <c r="D685" s="606"/>
    </row>
    <row r="686" spans="1:4" ht="15" customHeight="1">
      <c r="A686" s="102" t="s">
        <v>8599</v>
      </c>
      <c r="B686" s="102" t="s">
        <v>9256</v>
      </c>
      <c r="C686" s="23" t="s">
        <v>8799</v>
      </c>
      <c r="D686" s="606"/>
    </row>
    <row r="687" spans="1:4" ht="15" customHeight="1">
      <c r="A687" s="102" t="s">
        <v>8599</v>
      </c>
      <c r="B687" s="102" t="s">
        <v>9257</v>
      </c>
      <c r="C687" s="23" t="s">
        <v>8799</v>
      </c>
      <c r="D687" s="606"/>
    </row>
    <row r="688" spans="1:4" ht="15" customHeight="1">
      <c r="A688" s="102" t="s">
        <v>8599</v>
      </c>
      <c r="B688" s="102" t="s">
        <v>9258</v>
      </c>
      <c r="C688" s="23" t="s">
        <v>8799</v>
      </c>
      <c r="D688" s="606"/>
    </row>
    <row r="689" spans="1:4" ht="15" customHeight="1">
      <c r="A689" s="102" t="s">
        <v>8599</v>
      </c>
      <c r="B689" s="102" t="s">
        <v>9259</v>
      </c>
      <c r="C689" s="23" t="s">
        <v>8799</v>
      </c>
      <c r="D689" s="606"/>
    </row>
    <row r="690" spans="1:4" ht="15" customHeight="1">
      <c r="A690" s="102" t="s">
        <v>8599</v>
      </c>
      <c r="B690" s="102" t="s">
        <v>9260</v>
      </c>
      <c r="C690" s="23" t="s">
        <v>8799</v>
      </c>
      <c r="D690" s="606"/>
    </row>
    <row r="691" spans="1:4" ht="15" customHeight="1">
      <c r="A691" s="102" t="s">
        <v>8599</v>
      </c>
      <c r="B691" s="102" t="s">
        <v>9261</v>
      </c>
      <c r="C691" s="23" t="s">
        <v>8799</v>
      </c>
      <c r="D691" s="606"/>
    </row>
    <row r="692" spans="1:4" ht="15" customHeight="1">
      <c r="A692" s="102" t="s">
        <v>8599</v>
      </c>
      <c r="B692" s="102" t="s">
        <v>9262</v>
      </c>
      <c r="C692" s="23" t="s">
        <v>8799</v>
      </c>
      <c r="D692" s="606"/>
    </row>
    <row r="693" spans="1:4" ht="15" customHeight="1">
      <c r="A693" s="102" t="s">
        <v>8599</v>
      </c>
      <c r="B693" s="102" t="s">
        <v>9263</v>
      </c>
      <c r="C693" s="23" t="s">
        <v>8799</v>
      </c>
      <c r="D693" s="606"/>
    </row>
    <row r="694" spans="1:4" ht="15" customHeight="1">
      <c r="A694" s="102" t="s">
        <v>8599</v>
      </c>
      <c r="B694" s="102" t="s">
        <v>9264</v>
      </c>
      <c r="C694" s="23" t="s">
        <v>8799</v>
      </c>
      <c r="D694" s="606"/>
    </row>
    <row r="695" spans="1:4" ht="15" customHeight="1">
      <c r="A695" s="102" t="s">
        <v>8599</v>
      </c>
      <c r="B695" s="102" t="s">
        <v>9265</v>
      </c>
      <c r="C695" s="23" t="s">
        <v>8799</v>
      </c>
      <c r="D695" s="606"/>
    </row>
    <row r="696" spans="1:4" ht="15" customHeight="1">
      <c r="A696" s="102" t="s">
        <v>8599</v>
      </c>
      <c r="B696" s="102" t="s">
        <v>9266</v>
      </c>
      <c r="C696" s="23" t="s">
        <v>8799</v>
      </c>
      <c r="D696" s="606"/>
    </row>
    <row r="697" spans="1:4" ht="15" customHeight="1">
      <c r="A697" s="102" t="s">
        <v>8599</v>
      </c>
      <c r="B697" s="102" t="s">
        <v>9267</v>
      </c>
      <c r="C697" s="23" t="s">
        <v>8799</v>
      </c>
      <c r="D697" s="606"/>
    </row>
    <row r="698" spans="1:4" ht="15" customHeight="1">
      <c r="A698" s="102" t="s">
        <v>8599</v>
      </c>
      <c r="B698" s="102" t="s">
        <v>9268</v>
      </c>
      <c r="C698" s="23" t="s">
        <v>8799</v>
      </c>
      <c r="D698" s="606"/>
    </row>
    <row r="699" spans="1:4" ht="15" customHeight="1">
      <c r="A699" s="102" t="s">
        <v>8599</v>
      </c>
      <c r="B699" s="102" t="s">
        <v>9269</v>
      </c>
      <c r="C699" s="23" t="s">
        <v>8799</v>
      </c>
      <c r="D699" s="606"/>
    </row>
    <row r="700" spans="1:4" ht="15" customHeight="1">
      <c r="A700" s="102" t="s">
        <v>8599</v>
      </c>
      <c r="B700" s="102" t="s">
        <v>9270</v>
      </c>
      <c r="C700" s="23" t="s">
        <v>8799</v>
      </c>
      <c r="D700" s="606"/>
    </row>
    <row r="701" spans="1:4" ht="15" customHeight="1">
      <c r="A701" s="102" t="s">
        <v>8599</v>
      </c>
      <c r="B701" s="102" t="s">
        <v>9271</v>
      </c>
      <c r="C701" s="23" t="s">
        <v>8799</v>
      </c>
      <c r="D701" s="606"/>
    </row>
    <row r="702" spans="1:4" ht="15" customHeight="1">
      <c r="A702" s="102" t="s">
        <v>8599</v>
      </c>
      <c r="B702" s="102" t="s">
        <v>9272</v>
      </c>
      <c r="C702" s="23" t="s">
        <v>8799</v>
      </c>
      <c r="D702" s="606"/>
    </row>
    <row r="703" spans="1:4" ht="15" customHeight="1">
      <c r="A703" s="102" t="s">
        <v>8599</v>
      </c>
      <c r="B703" s="102" t="s">
        <v>9273</v>
      </c>
      <c r="C703" s="23" t="s">
        <v>8799</v>
      </c>
      <c r="D703" s="606"/>
    </row>
    <row r="704" spans="1:4" ht="15" customHeight="1">
      <c r="A704" s="102" t="s">
        <v>8599</v>
      </c>
      <c r="B704" s="102" t="s">
        <v>9274</v>
      </c>
      <c r="C704" s="23" t="s">
        <v>8799</v>
      </c>
      <c r="D704" s="606"/>
    </row>
    <row r="705" spans="1:4" ht="15" customHeight="1">
      <c r="A705" s="102" t="s">
        <v>8599</v>
      </c>
      <c r="B705" s="102" t="s">
        <v>9275</v>
      </c>
      <c r="C705" s="23" t="s">
        <v>8799</v>
      </c>
      <c r="D705" s="606"/>
    </row>
    <row r="706" spans="1:4" ht="15" customHeight="1">
      <c r="A706" s="102" t="s">
        <v>8599</v>
      </c>
      <c r="B706" s="102" t="s">
        <v>9276</v>
      </c>
      <c r="C706" s="23" t="s">
        <v>8799</v>
      </c>
      <c r="D706" s="606"/>
    </row>
    <row r="707" spans="1:4" ht="15" customHeight="1">
      <c r="A707" s="102" t="s">
        <v>8599</v>
      </c>
      <c r="B707" s="102" t="s">
        <v>9277</v>
      </c>
      <c r="C707" s="23" t="s">
        <v>8799</v>
      </c>
      <c r="D707" s="606"/>
    </row>
    <row r="708" spans="1:4" ht="15" customHeight="1">
      <c r="A708" s="102" t="s">
        <v>8599</v>
      </c>
      <c r="B708" s="102" t="s">
        <v>9278</v>
      </c>
      <c r="C708" s="23" t="s">
        <v>8799</v>
      </c>
      <c r="D708" s="606"/>
    </row>
    <row r="709" spans="1:4" ht="15" customHeight="1">
      <c r="A709" s="102" t="s">
        <v>8599</v>
      </c>
      <c r="B709" s="102" t="s">
        <v>9279</v>
      </c>
      <c r="C709" s="23" t="s">
        <v>8799</v>
      </c>
      <c r="D709" s="606"/>
    </row>
    <row r="710" spans="1:4" ht="15" customHeight="1">
      <c r="A710" s="102" t="s">
        <v>8599</v>
      </c>
      <c r="B710" s="102" t="s">
        <v>9280</v>
      </c>
      <c r="C710" s="23" t="s">
        <v>8799</v>
      </c>
      <c r="D710" s="606"/>
    </row>
    <row r="711" spans="1:4" ht="15" customHeight="1">
      <c r="A711" s="102" t="s">
        <v>8599</v>
      </c>
      <c r="B711" s="102" t="s">
        <v>9281</v>
      </c>
      <c r="C711" s="23" t="s">
        <v>8799</v>
      </c>
      <c r="D711" s="606"/>
    </row>
    <row r="712" spans="1:4" ht="15" customHeight="1">
      <c r="A712" s="102" t="s">
        <v>8599</v>
      </c>
      <c r="B712" s="102" t="s">
        <v>9282</v>
      </c>
      <c r="C712" s="23" t="s">
        <v>8799</v>
      </c>
      <c r="D712" s="606"/>
    </row>
    <row r="713" spans="1:4" ht="15" customHeight="1">
      <c r="A713" s="102" t="s">
        <v>8599</v>
      </c>
      <c r="B713" s="102" t="s">
        <v>9283</v>
      </c>
      <c r="C713" s="23" t="s">
        <v>8799</v>
      </c>
      <c r="D713" s="606"/>
    </row>
    <row r="714" spans="1:4" ht="15" customHeight="1">
      <c r="A714" s="102" t="s">
        <v>8599</v>
      </c>
      <c r="B714" s="102" t="s">
        <v>9284</v>
      </c>
      <c r="C714" s="23" t="s">
        <v>8799</v>
      </c>
      <c r="D714" s="606"/>
    </row>
    <row r="715" spans="1:4" ht="15" customHeight="1">
      <c r="A715" s="102" t="s">
        <v>8599</v>
      </c>
      <c r="B715" s="102" t="s">
        <v>9285</v>
      </c>
      <c r="C715" s="23" t="s">
        <v>8799</v>
      </c>
      <c r="D715" s="606"/>
    </row>
    <row r="716" spans="1:4" ht="15" customHeight="1">
      <c r="A716" s="102" t="s">
        <v>8599</v>
      </c>
      <c r="B716" s="102" t="s">
        <v>9286</v>
      </c>
      <c r="C716" s="23" t="s">
        <v>8799</v>
      </c>
      <c r="D716" s="606"/>
    </row>
    <row r="717" spans="1:4" ht="15" customHeight="1">
      <c r="A717" s="102" t="s">
        <v>8599</v>
      </c>
      <c r="B717" s="102" t="s">
        <v>9287</v>
      </c>
      <c r="C717" s="23" t="s">
        <v>8799</v>
      </c>
      <c r="D717" s="606"/>
    </row>
    <row r="718" spans="1:4" ht="15" customHeight="1">
      <c r="A718" s="102" t="s">
        <v>8599</v>
      </c>
      <c r="B718" s="102" t="s">
        <v>9288</v>
      </c>
      <c r="C718" s="23" t="s">
        <v>8799</v>
      </c>
      <c r="D718" s="606"/>
    </row>
    <row r="719" spans="1:4" ht="15" customHeight="1">
      <c r="A719" s="102" t="s">
        <v>8599</v>
      </c>
      <c r="B719" s="102" t="s">
        <v>9289</v>
      </c>
      <c r="C719" s="23" t="s">
        <v>8799</v>
      </c>
      <c r="D719" s="606"/>
    </row>
    <row r="720" spans="1:4" ht="15" customHeight="1">
      <c r="A720" s="102" t="s">
        <v>8599</v>
      </c>
      <c r="B720" s="102" t="s">
        <v>9290</v>
      </c>
      <c r="C720" s="23" t="s">
        <v>8799</v>
      </c>
      <c r="D720" s="606"/>
    </row>
    <row r="721" spans="1:4" ht="15" customHeight="1">
      <c r="A721" s="102" t="s">
        <v>8599</v>
      </c>
      <c r="B721" s="102" t="s">
        <v>9291</v>
      </c>
      <c r="C721" s="23" t="s">
        <v>8799</v>
      </c>
      <c r="D721" s="606"/>
    </row>
    <row r="722" spans="1:4" ht="15" customHeight="1">
      <c r="A722" s="102" t="s">
        <v>8599</v>
      </c>
      <c r="B722" s="102" t="s">
        <v>9292</v>
      </c>
      <c r="C722" s="23" t="s">
        <v>8799</v>
      </c>
      <c r="D722" s="606"/>
    </row>
    <row r="723" spans="1:4" ht="15" customHeight="1">
      <c r="A723" s="102" t="s">
        <v>8599</v>
      </c>
      <c r="B723" s="102" t="s">
        <v>9293</v>
      </c>
      <c r="C723" s="23" t="s">
        <v>8799</v>
      </c>
      <c r="D723" s="606"/>
    </row>
    <row r="724" spans="1:4" ht="15" customHeight="1">
      <c r="A724" s="102" t="s">
        <v>8599</v>
      </c>
      <c r="B724" s="102" t="s">
        <v>9294</v>
      </c>
      <c r="C724" s="23" t="s">
        <v>8799</v>
      </c>
      <c r="D724" s="606"/>
    </row>
    <row r="725" spans="1:4" ht="15" customHeight="1">
      <c r="A725" s="102" t="s">
        <v>8599</v>
      </c>
      <c r="B725" s="102" t="s">
        <v>9295</v>
      </c>
      <c r="C725" s="23" t="s">
        <v>8799</v>
      </c>
      <c r="D725" s="606"/>
    </row>
    <row r="726" spans="1:4" ht="15" customHeight="1">
      <c r="A726" s="102" t="s">
        <v>8599</v>
      </c>
      <c r="B726" s="102" t="s">
        <v>9296</v>
      </c>
      <c r="C726" s="23" t="s">
        <v>8799</v>
      </c>
      <c r="D726" s="606"/>
    </row>
    <row r="727" spans="1:4" ht="15" customHeight="1">
      <c r="A727" s="102" t="s">
        <v>8599</v>
      </c>
      <c r="B727" s="102" t="s">
        <v>9297</v>
      </c>
      <c r="C727" s="23" t="s">
        <v>8799</v>
      </c>
      <c r="D727" s="606"/>
    </row>
    <row r="728" spans="1:4" ht="15" customHeight="1">
      <c r="A728" s="102" t="s">
        <v>8599</v>
      </c>
      <c r="B728" s="102" t="s">
        <v>9298</v>
      </c>
      <c r="C728" s="23" t="s">
        <v>8799</v>
      </c>
      <c r="D728" s="606"/>
    </row>
    <row r="729" spans="1:4" ht="15" customHeight="1">
      <c r="A729" s="102" t="s">
        <v>8599</v>
      </c>
      <c r="B729" s="102" t="s">
        <v>9299</v>
      </c>
      <c r="C729" s="23" t="s">
        <v>8799</v>
      </c>
      <c r="D729" s="606"/>
    </row>
    <row r="730" spans="1:4" ht="15" customHeight="1">
      <c r="A730" s="102" t="s">
        <v>8599</v>
      </c>
      <c r="B730" s="102" t="s">
        <v>9300</v>
      </c>
      <c r="C730" s="23" t="s">
        <v>8799</v>
      </c>
      <c r="D730" s="606"/>
    </row>
    <row r="731" spans="1:4" ht="15" customHeight="1">
      <c r="A731" s="102" t="s">
        <v>8599</v>
      </c>
      <c r="B731" s="102" t="s">
        <v>9301</v>
      </c>
      <c r="C731" s="23" t="s">
        <v>8799</v>
      </c>
      <c r="D731" s="606"/>
    </row>
    <row r="732" spans="1:4" ht="15" customHeight="1">
      <c r="A732" s="102" t="s">
        <v>8599</v>
      </c>
      <c r="B732" s="102" t="s">
        <v>9302</v>
      </c>
      <c r="C732" s="23" t="s">
        <v>8799</v>
      </c>
      <c r="D732" s="606"/>
    </row>
    <row r="733" spans="1:4" ht="15" customHeight="1">
      <c r="A733" s="102" t="s">
        <v>8599</v>
      </c>
      <c r="B733" s="102" t="s">
        <v>9303</v>
      </c>
      <c r="C733" s="23" t="s">
        <v>8799</v>
      </c>
      <c r="D733" s="606"/>
    </row>
    <row r="734" spans="1:4" ht="15" customHeight="1">
      <c r="A734" s="102" t="s">
        <v>8599</v>
      </c>
      <c r="B734" s="102" t="s">
        <v>9304</v>
      </c>
      <c r="C734" s="23" t="s">
        <v>8799</v>
      </c>
      <c r="D734" s="606"/>
    </row>
    <row r="735" spans="1:4" ht="15" customHeight="1">
      <c r="A735" s="102" t="s">
        <v>8599</v>
      </c>
      <c r="B735" s="102" t="s">
        <v>9305</v>
      </c>
      <c r="C735" s="23" t="s">
        <v>8799</v>
      </c>
      <c r="D735" s="606"/>
    </row>
    <row r="736" spans="1:4" ht="15" customHeight="1">
      <c r="A736" s="102" t="s">
        <v>8599</v>
      </c>
      <c r="B736" s="102" t="s">
        <v>9306</v>
      </c>
      <c r="C736" s="23" t="s">
        <v>8799</v>
      </c>
      <c r="D736" s="606"/>
    </row>
    <row r="737" spans="1:4" ht="15" customHeight="1">
      <c r="A737" s="102" t="s">
        <v>8599</v>
      </c>
      <c r="B737" s="102" t="s">
        <v>9307</v>
      </c>
      <c r="C737" s="23" t="s">
        <v>8799</v>
      </c>
      <c r="D737" s="606"/>
    </row>
    <row r="738" spans="1:4" ht="15" customHeight="1">
      <c r="A738" s="102" t="s">
        <v>8599</v>
      </c>
      <c r="B738" s="102" t="s">
        <v>9308</v>
      </c>
      <c r="C738" s="23" t="s">
        <v>8799</v>
      </c>
      <c r="D738" s="606"/>
    </row>
    <row r="739" spans="1:4" ht="15" customHeight="1">
      <c r="A739" s="102" t="s">
        <v>8599</v>
      </c>
      <c r="B739" s="102" t="s">
        <v>9309</v>
      </c>
      <c r="C739" s="23" t="s">
        <v>8799</v>
      </c>
      <c r="D739" s="606"/>
    </row>
    <row r="740" spans="1:4" ht="15" customHeight="1">
      <c r="A740" s="102" t="s">
        <v>8599</v>
      </c>
      <c r="B740" s="102" t="s">
        <v>9310</v>
      </c>
      <c r="C740" s="23" t="s">
        <v>8799</v>
      </c>
      <c r="D740" s="606"/>
    </row>
    <row r="741" spans="1:4" ht="15" customHeight="1">
      <c r="A741" s="102" t="s">
        <v>8599</v>
      </c>
      <c r="B741" s="102" t="s">
        <v>9311</v>
      </c>
      <c r="C741" s="23" t="s">
        <v>8799</v>
      </c>
      <c r="D741" s="606"/>
    </row>
    <row r="742" spans="1:4" ht="15" customHeight="1">
      <c r="A742" s="102" t="s">
        <v>8599</v>
      </c>
      <c r="B742" s="102" t="s">
        <v>9312</v>
      </c>
      <c r="C742" s="23" t="s">
        <v>8799</v>
      </c>
      <c r="D742" s="606"/>
    </row>
    <row r="743" spans="1:4" ht="15" customHeight="1">
      <c r="A743" s="102" t="s">
        <v>8599</v>
      </c>
      <c r="B743" s="102" t="s">
        <v>9313</v>
      </c>
      <c r="C743" s="23" t="s">
        <v>8799</v>
      </c>
      <c r="D743" s="606"/>
    </row>
    <row r="744" spans="1:4" ht="15" customHeight="1">
      <c r="A744" s="102" t="s">
        <v>8599</v>
      </c>
      <c r="B744" s="102" t="s">
        <v>9314</v>
      </c>
      <c r="C744" s="23" t="s">
        <v>8799</v>
      </c>
      <c r="D744" s="606"/>
    </row>
    <row r="745" spans="1:4" ht="15" customHeight="1">
      <c r="A745" s="102" t="s">
        <v>8599</v>
      </c>
      <c r="B745" s="102" t="s">
        <v>9315</v>
      </c>
      <c r="C745" s="23" t="s">
        <v>8799</v>
      </c>
      <c r="D745" s="606"/>
    </row>
    <row r="746" spans="1:4" ht="15" customHeight="1">
      <c r="A746" s="102" t="s">
        <v>8599</v>
      </c>
      <c r="B746" s="102" t="s">
        <v>9316</v>
      </c>
      <c r="C746" s="23" t="s">
        <v>8799</v>
      </c>
      <c r="D746" s="606"/>
    </row>
    <row r="747" spans="1:4" ht="15" customHeight="1">
      <c r="A747" s="102" t="s">
        <v>8599</v>
      </c>
      <c r="B747" s="102" t="s">
        <v>9317</v>
      </c>
      <c r="C747" s="23" t="s">
        <v>8799</v>
      </c>
      <c r="D747" s="606"/>
    </row>
    <row r="748" spans="1:4" ht="15" customHeight="1">
      <c r="A748" s="102" t="s">
        <v>8599</v>
      </c>
      <c r="B748" s="102" t="s">
        <v>9318</v>
      </c>
      <c r="C748" s="23" t="s">
        <v>8799</v>
      </c>
      <c r="D748" s="606"/>
    </row>
    <row r="749" spans="1:4" ht="15" customHeight="1">
      <c r="A749" s="102" t="s">
        <v>8599</v>
      </c>
      <c r="B749" s="102" t="s">
        <v>9319</v>
      </c>
      <c r="C749" s="23" t="s">
        <v>8799</v>
      </c>
      <c r="D749" s="606"/>
    </row>
    <row r="750" spans="1:4" ht="15" customHeight="1">
      <c r="A750" s="102" t="s">
        <v>8599</v>
      </c>
      <c r="B750" s="102" t="s">
        <v>9320</v>
      </c>
      <c r="C750" s="23" t="s">
        <v>8799</v>
      </c>
      <c r="D750" s="606"/>
    </row>
    <row r="751" spans="1:4" ht="15" customHeight="1">
      <c r="A751" s="102" t="s">
        <v>8599</v>
      </c>
      <c r="B751" s="102" t="s">
        <v>9321</v>
      </c>
      <c r="C751" s="23" t="s">
        <v>8799</v>
      </c>
      <c r="D751" s="606"/>
    </row>
    <row r="752" spans="1:4" ht="15" customHeight="1">
      <c r="A752" s="102" t="s">
        <v>8599</v>
      </c>
      <c r="B752" s="102" t="s">
        <v>9322</v>
      </c>
      <c r="C752" s="23" t="s">
        <v>8799</v>
      </c>
      <c r="D752" s="606"/>
    </row>
    <row r="753" spans="1:4" ht="15" customHeight="1">
      <c r="A753" s="102" t="s">
        <v>8599</v>
      </c>
      <c r="B753" s="102" t="s">
        <v>9323</v>
      </c>
      <c r="C753" s="23" t="s">
        <v>8799</v>
      </c>
      <c r="D753" s="606"/>
    </row>
    <row r="754" spans="1:4" ht="15" customHeight="1">
      <c r="A754" s="102" t="s">
        <v>8599</v>
      </c>
      <c r="B754" s="102" t="s">
        <v>9324</v>
      </c>
      <c r="C754" s="23" t="s">
        <v>8799</v>
      </c>
      <c r="D754" s="606"/>
    </row>
    <row r="755" spans="1:4" ht="15" customHeight="1">
      <c r="A755" s="102" t="s">
        <v>8599</v>
      </c>
      <c r="B755" s="102" t="s">
        <v>9325</v>
      </c>
      <c r="C755" s="23" t="s">
        <v>8799</v>
      </c>
      <c r="D755" s="606"/>
    </row>
    <row r="756" spans="1:4" ht="15" customHeight="1">
      <c r="A756" s="102" t="s">
        <v>8599</v>
      </c>
      <c r="B756" s="102" t="s">
        <v>9326</v>
      </c>
      <c r="C756" s="23" t="s">
        <v>8799</v>
      </c>
      <c r="D756" s="606"/>
    </row>
    <row r="757" spans="1:4" ht="15" customHeight="1">
      <c r="A757" s="102" t="s">
        <v>8599</v>
      </c>
      <c r="B757" s="102" t="s">
        <v>9327</v>
      </c>
      <c r="C757" s="23" t="s">
        <v>8799</v>
      </c>
      <c r="D757" s="606"/>
    </row>
    <row r="758" spans="1:4" ht="15" customHeight="1">
      <c r="A758" s="102" t="s">
        <v>8599</v>
      </c>
      <c r="B758" s="102" t="s">
        <v>9328</v>
      </c>
      <c r="C758" s="23" t="s">
        <v>8799</v>
      </c>
      <c r="D758" s="606"/>
    </row>
    <row r="759" spans="1:4" ht="15" customHeight="1">
      <c r="A759" s="105" t="s">
        <v>8602</v>
      </c>
      <c r="B759" s="664" t="s">
        <v>9329</v>
      </c>
      <c r="C759" s="23" t="s">
        <v>8604</v>
      </c>
      <c r="D759" s="606"/>
    </row>
    <row r="760" spans="1:4" ht="15" customHeight="1">
      <c r="A760" s="105" t="s">
        <v>8602</v>
      </c>
      <c r="B760" s="664" t="s">
        <v>9330</v>
      </c>
      <c r="C760" s="23" t="s">
        <v>8604</v>
      </c>
      <c r="D760" s="606"/>
    </row>
    <row r="761" spans="1:4" ht="15" customHeight="1">
      <c r="A761" s="105" t="s">
        <v>8602</v>
      </c>
      <c r="B761" s="664" t="s">
        <v>9331</v>
      </c>
      <c r="C761" s="23" t="s">
        <v>8604</v>
      </c>
      <c r="D761" s="606"/>
    </row>
    <row r="762" spans="1:4" ht="15" customHeight="1">
      <c r="A762" s="105" t="s">
        <v>8602</v>
      </c>
      <c r="B762" s="664" t="s">
        <v>9332</v>
      </c>
      <c r="C762" s="23" t="s">
        <v>8604</v>
      </c>
      <c r="D762" s="606"/>
    </row>
    <row r="763" spans="1:4" ht="15" customHeight="1">
      <c r="A763" s="105" t="s">
        <v>8602</v>
      </c>
      <c r="B763" s="664" t="s">
        <v>9333</v>
      </c>
      <c r="C763" s="23" t="s">
        <v>8604</v>
      </c>
      <c r="D763" s="606"/>
    </row>
    <row r="764" spans="1:4" ht="15" customHeight="1">
      <c r="A764" s="105" t="s">
        <v>8602</v>
      </c>
      <c r="B764" s="664" t="s">
        <v>9334</v>
      </c>
      <c r="C764" s="23" t="s">
        <v>8604</v>
      </c>
      <c r="D764" s="606"/>
    </row>
    <row r="765" spans="1:4" ht="15" customHeight="1">
      <c r="A765" s="105" t="s">
        <v>8602</v>
      </c>
      <c r="B765" s="664" t="s">
        <v>9335</v>
      </c>
      <c r="C765" s="23" t="s">
        <v>8604</v>
      </c>
      <c r="D765" s="606"/>
    </row>
    <row r="766" spans="1:4" ht="15" customHeight="1">
      <c r="A766" s="105" t="s">
        <v>8602</v>
      </c>
      <c r="B766" s="664" t="s">
        <v>9336</v>
      </c>
      <c r="C766" s="23" t="s">
        <v>8604</v>
      </c>
      <c r="D766" s="606"/>
    </row>
    <row r="767" spans="1:4" ht="15" customHeight="1">
      <c r="A767" s="105" t="s">
        <v>8602</v>
      </c>
      <c r="B767" s="664" t="s">
        <v>9337</v>
      </c>
      <c r="C767" s="23" t="s">
        <v>8604</v>
      </c>
      <c r="D767" s="606"/>
    </row>
    <row r="768" spans="1:4" ht="15" customHeight="1">
      <c r="A768" s="105" t="s">
        <v>8602</v>
      </c>
      <c r="B768" s="664" t="s">
        <v>9338</v>
      </c>
      <c r="C768" s="23" t="s">
        <v>8604</v>
      </c>
      <c r="D768" s="606"/>
    </row>
    <row r="769" spans="1:4" ht="15" customHeight="1">
      <c r="A769" s="105" t="s">
        <v>8602</v>
      </c>
      <c r="B769" s="664" t="s">
        <v>9339</v>
      </c>
      <c r="C769" s="23" t="s">
        <v>8604</v>
      </c>
      <c r="D769" s="606"/>
    </row>
    <row r="770" spans="1:4" ht="15" customHeight="1">
      <c r="A770" s="105" t="s">
        <v>8602</v>
      </c>
      <c r="B770" s="664" t="s">
        <v>9340</v>
      </c>
      <c r="C770" s="23" t="s">
        <v>8604</v>
      </c>
      <c r="D770" s="606"/>
    </row>
    <row r="771" spans="1:4" ht="15" customHeight="1">
      <c r="A771" s="105" t="s">
        <v>8602</v>
      </c>
      <c r="B771" s="664" t="s">
        <v>9341</v>
      </c>
      <c r="C771" s="23" t="s">
        <v>8604</v>
      </c>
      <c r="D771" s="606"/>
    </row>
    <row r="772" spans="1:4" ht="15" customHeight="1">
      <c r="A772" s="105" t="s">
        <v>8602</v>
      </c>
      <c r="B772" s="664" t="s">
        <v>9342</v>
      </c>
      <c r="C772" s="23" t="s">
        <v>8604</v>
      </c>
      <c r="D772" s="606"/>
    </row>
    <row r="773" spans="1:4" ht="15" customHeight="1">
      <c r="A773" s="105" t="s">
        <v>8602</v>
      </c>
      <c r="B773" s="664" t="s">
        <v>9343</v>
      </c>
      <c r="C773" s="23" t="s">
        <v>8604</v>
      </c>
      <c r="D773" s="606"/>
    </row>
    <row r="774" spans="1:4" ht="15" customHeight="1">
      <c r="A774" s="105" t="s">
        <v>8602</v>
      </c>
      <c r="B774" s="664" t="s">
        <v>9344</v>
      </c>
      <c r="C774" s="23" t="s">
        <v>8604</v>
      </c>
      <c r="D774" s="606"/>
    </row>
    <row r="775" spans="1:4" ht="15" customHeight="1">
      <c r="A775" s="105" t="s">
        <v>8602</v>
      </c>
      <c r="B775" s="664" t="s">
        <v>9345</v>
      </c>
      <c r="C775" s="23" t="s">
        <v>8604</v>
      </c>
      <c r="D775" s="606"/>
    </row>
    <row r="776" spans="1:4" ht="15" customHeight="1">
      <c r="A776" s="105" t="s">
        <v>8602</v>
      </c>
      <c r="B776" s="664" t="s">
        <v>9346</v>
      </c>
      <c r="C776" s="23" t="s">
        <v>8604</v>
      </c>
      <c r="D776" s="606"/>
    </row>
    <row r="777" spans="1:4" ht="15" customHeight="1">
      <c r="A777" s="105" t="s">
        <v>8602</v>
      </c>
      <c r="B777" s="664" t="s">
        <v>9347</v>
      </c>
      <c r="C777" s="23" t="s">
        <v>8604</v>
      </c>
      <c r="D777" s="606"/>
    </row>
    <row r="778" spans="1:4" ht="15" customHeight="1">
      <c r="A778" s="105" t="s">
        <v>8602</v>
      </c>
      <c r="B778" s="664" t="s">
        <v>9348</v>
      </c>
      <c r="C778" s="23" t="s">
        <v>8604</v>
      </c>
      <c r="D778" s="606"/>
    </row>
    <row r="779" spans="1:4" ht="15" customHeight="1">
      <c r="A779" s="105" t="s">
        <v>8602</v>
      </c>
      <c r="B779" s="664" t="s">
        <v>9349</v>
      </c>
      <c r="C779" s="23" t="s">
        <v>8604</v>
      </c>
      <c r="D779" s="606"/>
    </row>
    <row r="780" spans="1:4" ht="15" customHeight="1">
      <c r="A780" s="105" t="s">
        <v>8602</v>
      </c>
      <c r="B780" s="664" t="s">
        <v>9350</v>
      </c>
      <c r="C780" s="23" t="s">
        <v>8604</v>
      </c>
      <c r="D780" s="606"/>
    </row>
    <row r="781" spans="1:4" ht="15" customHeight="1">
      <c r="A781" s="105" t="s">
        <v>8602</v>
      </c>
      <c r="B781" s="664" t="s">
        <v>9351</v>
      </c>
      <c r="C781" s="23" t="s">
        <v>8604</v>
      </c>
      <c r="D781" s="606"/>
    </row>
    <row r="782" spans="1:4" ht="15" customHeight="1">
      <c r="A782" s="105" t="s">
        <v>8602</v>
      </c>
      <c r="B782" s="664" t="s">
        <v>9352</v>
      </c>
      <c r="C782" s="23" t="s">
        <v>8604</v>
      </c>
      <c r="D782" s="606"/>
    </row>
    <row r="783" spans="1:4" ht="15" customHeight="1">
      <c r="A783" s="105" t="s">
        <v>8602</v>
      </c>
      <c r="B783" s="664" t="s">
        <v>9353</v>
      </c>
      <c r="C783" s="23" t="s">
        <v>8604</v>
      </c>
      <c r="D783" s="606"/>
    </row>
    <row r="784" spans="1:4" ht="15" customHeight="1">
      <c r="A784" s="105" t="s">
        <v>8602</v>
      </c>
      <c r="B784" s="664" t="s">
        <v>9354</v>
      </c>
      <c r="C784" s="23" t="s">
        <v>8604</v>
      </c>
      <c r="D784" s="606"/>
    </row>
    <row r="785" spans="1:4" ht="15" customHeight="1">
      <c r="A785" s="105" t="s">
        <v>8602</v>
      </c>
      <c r="B785" s="664" t="s">
        <v>9355</v>
      </c>
      <c r="C785" s="23" t="s">
        <v>8604</v>
      </c>
      <c r="D785" s="606"/>
    </row>
    <row r="786" spans="1:4" ht="15" customHeight="1">
      <c r="A786" s="105" t="s">
        <v>8602</v>
      </c>
      <c r="B786" s="664" t="s">
        <v>9356</v>
      </c>
      <c r="C786" s="23" t="s">
        <v>8604</v>
      </c>
      <c r="D786" s="606"/>
    </row>
    <row r="787" spans="1:4" ht="15" customHeight="1">
      <c r="A787" s="105" t="s">
        <v>8602</v>
      </c>
      <c r="B787" s="664" t="s">
        <v>9357</v>
      </c>
      <c r="C787" s="23" t="s">
        <v>8604</v>
      </c>
      <c r="D787" s="606"/>
    </row>
    <row r="788" spans="1:4" ht="15" customHeight="1">
      <c r="A788" s="105" t="s">
        <v>8602</v>
      </c>
      <c r="B788" s="664" t="s">
        <v>9358</v>
      </c>
      <c r="C788" s="23" t="s">
        <v>8604</v>
      </c>
      <c r="D788" s="606"/>
    </row>
    <row r="789" spans="1:4" ht="15" customHeight="1">
      <c r="A789" s="105" t="s">
        <v>8602</v>
      </c>
      <c r="B789" s="664" t="s">
        <v>9359</v>
      </c>
      <c r="C789" s="23" t="s">
        <v>8604</v>
      </c>
      <c r="D789" s="606"/>
    </row>
    <row r="790" spans="1:4" ht="15" customHeight="1">
      <c r="A790" s="105" t="s">
        <v>8602</v>
      </c>
      <c r="B790" s="664" t="s">
        <v>9360</v>
      </c>
      <c r="C790" s="23" t="s">
        <v>8604</v>
      </c>
      <c r="D790" s="606"/>
    </row>
    <row r="791" spans="1:4" ht="15" customHeight="1">
      <c r="A791" s="105" t="s">
        <v>8602</v>
      </c>
      <c r="B791" s="664" t="s">
        <v>9361</v>
      </c>
      <c r="C791" s="23" t="s">
        <v>8604</v>
      </c>
      <c r="D791" s="606"/>
    </row>
    <row r="792" spans="1:4" ht="15" customHeight="1">
      <c r="A792" s="105" t="s">
        <v>8602</v>
      </c>
      <c r="B792" s="664" t="s">
        <v>9362</v>
      </c>
      <c r="C792" s="23" t="s">
        <v>8604</v>
      </c>
      <c r="D792" s="606"/>
    </row>
    <row r="793" spans="1:4" ht="15" customHeight="1">
      <c r="A793" s="105" t="s">
        <v>8602</v>
      </c>
      <c r="B793" s="664" t="s">
        <v>9363</v>
      </c>
      <c r="C793" s="23" t="s">
        <v>8604</v>
      </c>
      <c r="D793" s="606"/>
    </row>
    <row r="794" spans="1:4" ht="15" customHeight="1">
      <c r="A794" s="105" t="s">
        <v>8602</v>
      </c>
      <c r="B794" s="664" t="s">
        <v>9364</v>
      </c>
      <c r="C794" s="23" t="s">
        <v>8604</v>
      </c>
      <c r="D794" s="606"/>
    </row>
    <row r="795" spans="1:4" ht="15" customHeight="1">
      <c r="A795" s="105" t="s">
        <v>8602</v>
      </c>
      <c r="B795" s="664" t="s">
        <v>9365</v>
      </c>
      <c r="C795" s="23" t="s">
        <v>8604</v>
      </c>
      <c r="D795" s="606"/>
    </row>
    <row r="796" spans="1:4" ht="15" customHeight="1">
      <c r="A796" s="105" t="s">
        <v>8602</v>
      </c>
      <c r="B796" s="664" t="s">
        <v>9366</v>
      </c>
      <c r="C796" s="23" t="s">
        <v>8604</v>
      </c>
      <c r="D796" s="606"/>
    </row>
    <row r="797" spans="1:4" ht="15" customHeight="1">
      <c r="A797" s="105" t="s">
        <v>8602</v>
      </c>
      <c r="B797" s="664" t="s">
        <v>9367</v>
      </c>
      <c r="C797" s="23" t="s">
        <v>8604</v>
      </c>
      <c r="D797" s="606"/>
    </row>
    <row r="798" spans="1:4" ht="15" customHeight="1">
      <c r="A798" s="105" t="s">
        <v>8602</v>
      </c>
      <c r="B798" s="664" t="s">
        <v>9368</v>
      </c>
      <c r="C798" s="23" t="s">
        <v>8604</v>
      </c>
      <c r="D798" s="606"/>
    </row>
    <row r="799" spans="1:4" ht="15" customHeight="1">
      <c r="A799" s="105" t="s">
        <v>8602</v>
      </c>
      <c r="B799" s="664" t="s">
        <v>9369</v>
      </c>
      <c r="C799" s="23" t="s">
        <v>8604</v>
      </c>
      <c r="D799" s="606"/>
    </row>
    <row r="800" spans="1:4" ht="15" customHeight="1">
      <c r="A800" s="105" t="s">
        <v>8602</v>
      </c>
      <c r="B800" s="664" t="s">
        <v>9370</v>
      </c>
      <c r="C800" s="23" t="s">
        <v>8604</v>
      </c>
      <c r="D800" s="606"/>
    </row>
    <row r="801" spans="1:4" ht="15" customHeight="1">
      <c r="A801" s="105" t="s">
        <v>8602</v>
      </c>
      <c r="B801" s="664" t="s">
        <v>9371</v>
      </c>
      <c r="C801" s="23" t="s">
        <v>8604</v>
      </c>
      <c r="D801" s="606"/>
    </row>
    <row r="802" spans="1:4" ht="15" customHeight="1">
      <c r="A802" s="105" t="s">
        <v>8602</v>
      </c>
      <c r="B802" s="664" t="s">
        <v>9372</v>
      </c>
      <c r="C802" s="23" t="s">
        <v>8604</v>
      </c>
      <c r="D802" s="606"/>
    </row>
    <row r="803" spans="1:4" ht="15" customHeight="1">
      <c r="A803" s="105" t="s">
        <v>8602</v>
      </c>
      <c r="B803" s="664" t="s">
        <v>9373</v>
      </c>
      <c r="C803" s="23" t="s">
        <v>8604</v>
      </c>
      <c r="D803" s="606"/>
    </row>
    <row r="804" spans="1:4" ht="15" customHeight="1">
      <c r="A804" s="105" t="s">
        <v>8602</v>
      </c>
      <c r="B804" s="664" t="s">
        <v>9374</v>
      </c>
      <c r="C804" s="23" t="s">
        <v>8604</v>
      </c>
      <c r="D804" s="606"/>
    </row>
    <row r="805" spans="1:4" ht="15" customHeight="1">
      <c r="A805" s="105" t="s">
        <v>8602</v>
      </c>
      <c r="B805" s="664" t="s">
        <v>9375</v>
      </c>
      <c r="C805" s="23" t="s">
        <v>8604</v>
      </c>
      <c r="D805" s="606"/>
    </row>
    <row r="806" spans="1:4" ht="15" customHeight="1">
      <c r="A806" s="105" t="s">
        <v>8602</v>
      </c>
      <c r="B806" s="664" t="s">
        <v>9376</v>
      </c>
      <c r="C806" s="23" t="s">
        <v>8604</v>
      </c>
      <c r="D806" s="606"/>
    </row>
    <row r="807" spans="1:4" ht="15" customHeight="1">
      <c r="A807" s="105" t="s">
        <v>8602</v>
      </c>
      <c r="B807" s="664" t="s">
        <v>9377</v>
      </c>
      <c r="C807" s="23" t="s">
        <v>8604</v>
      </c>
      <c r="D807" s="606"/>
    </row>
    <row r="808" spans="1:4" ht="15" customHeight="1">
      <c r="A808" s="105" t="s">
        <v>8602</v>
      </c>
      <c r="B808" s="664" t="s">
        <v>9378</v>
      </c>
      <c r="C808" s="23" t="s">
        <v>8604</v>
      </c>
      <c r="D808" s="606"/>
    </row>
    <row r="809" spans="1:4" ht="15" customHeight="1">
      <c r="A809" s="105" t="s">
        <v>8602</v>
      </c>
      <c r="B809" s="664" t="s">
        <v>9379</v>
      </c>
      <c r="C809" s="23" t="s">
        <v>8604</v>
      </c>
      <c r="D809" s="606"/>
    </row>
    <row r="810" spans="1:4" ht="15" customHeight="1">
      <c r="A810" s="105" t="s">
        <v>8602</v>
      </c>
      <c r="B810" s="664" t="s">
        <v>9380</v>
      </c>
      <c r="C810" s="23" t="s">
        <v>8604</v>
      </c>
      <c r="D810" s="606"/>
    </row>
    <row r="811" spans="1:4" ht="15" customHeight="1">
      <c r="A811" s="105" t="s">
        <v>8602</v>
      </c>
      <c r="B811" s="664" t="s">
        <v>9381</v>
      </c>
      <c r="C811" s="23" t="s">
        <v>8604</v>
      </c>
      <c r="D811" s="606"/>
    </row>
    <row r="812" spans="1:4" ht="15" customHeight="1">
      <c r="A812" s="105" t="s">
        <v>8602</v>
      </c>
      <c r="B812" s="664" t="s">
        <v>9382</v>
      </c>
      <c r="C812" s="23" t="s">
        <v>8604</v>
      </c>
      <c r="D812" s="606"/>
    </row>
    <row r="813" spans="1:4" ht="15" customHeight="1">
      <c r="A813" s="105" t="s">
        <v>8602</v>
      </c>
      <c r="B813" s="664" t="s">
        <v>9383</v>
      </c>
      <c r="C813" s="23" t="s">
        <v>8604</v>
      </c>
      <c r="D813" s="606"/>
    </row>
    <row r="814" spans="1:4" ht="15" customHeight="1">
      <c r="A814" s="105" t="s">
        <v>8602</v>
      </c>
      <c r="B814" s="664" t="s">
        <v>9384</v>
      </c>
      <c r="C814" s="23" t="s">
        <v>8604</v>
      </c>
      <c r="D814" s="606"/>
    </row>
    <row r="815" spans="1:4" ht="15" customHeight="1">
      <c r="A815" s="105" t="s">
        <v>8602</v>
      </c>
      <c r="B815" s="664" t="s">
        <v>9385</v>
      </c>
      <c r="C815" s="23" t="s">
        <v>8604</v>
      </c>
      <c r="D815" s="606"/>
    </row>
    <row r="816" spans="1:4" ht="15" customHeight="1">
      <c r="A816" s="105" t="s">
        <v>8602</v>
      </c>
      <c r="B816" s="664" t="s">
        <v>9386</v>
      </c>
      <c r="C816" s="23" t="s">
        <v>8604</v>
      </c>
      <c r="D816" s="606"/>
    </row>
    <row r="817" spans="1:4" ht="15" customHeight="1">
      <c r="A817" s="105" t="s">
        <v>8602</v>
      </c>
      <c r="B817" s="664" t="s">
        <v>9387</v>
      </c>
      <c r="C817" s="23" t="s">
        <v>8604</v>
      </c>
      <c r="D817" s="606"/>
    </row>
    <row r="818" spans="1:4" ht="15" customHeight="1">
      <c r="A818" s="105" t="s">
        <v>8602</v>
      </c>
      <c r="B818" s="664" t="s">
        <v>9388</v>
      </c>
      <c r="C818" s="23" t="s">
        <v>8604</v>
      </c>
      <c r="D818" s="606"/>
    </row>
    <row r="819" spans="1:4" ht="15" customHeight="1">
      <c r="A819" s="105" t="s">
        <v>8602</v>
      </c>
      <c r="B819" s="664" t="s">
        <v>9389</v>
      </c>
      <c r="C819" s="23" t="s">
        <v>8604</v>
      </c>
      <c r="D819" s="606"/>
    </row>
    <row r="820" spans="1:4" ht="15" customHeight="1">
      <c r="A820" s="105" t="s">
        <v>8602</v>
      </c>
      <c r="B820" s="664" t="s">
        <v>9390</v>
      </c>
      <c r="C820" s="23" t="s">
        <v>8604</v>
      </c>
      <c r="D820" s="606"/>
    </row>
    <row r="821" spans="1:4" ht="15" customHeight="1">
      <c r="A821" s="105" t="s">
        <v>8602</v>
      </c>
      <c r="B821" s="664" t="s">
        <v>9391</v>
      </c>
      <c r="C821" s="23" t="s">
        <v>8604</v>
      </c>
      <c r="D821" s="606"/>
    </row>
    <row r="822" spans="1:4" ht="15" customHeight="1">
      <c r="A822" s="105" t="s">
        <v>8602</v>
      </c>
      <c r="B822" s="664" t="s">
        <v>9392</v>
      </c>
      <c r="C822" s="23" t="s">
        <v>8604</v>
      </c>
      <c r="D822" s="606"/>
    </row>
    <row r="823" spans="1:4" ht="15" customHeight="1">
      <c r="A823" s="105" t="s">
        <v>8602</v>
      </c>
      <c r="B823" s="664" t="s">
        <v>9393</v>
      </c>
      <c r="C823" s="23" t="s">
        <v>8604</v>
      </c>
      <c r="D823" s="606"/>
    </row>
    <row r="824" spans="1:4" ht="15" customHeight="1">
      <c r="A824" s="105" t="s">
        <v>8602</v>
      </c>
      <c r="B824" s="664" t="s">
        <v>9394</v>
      </c>
      <c r="C824" s="23" t="s">
        <v>8604</v>
      </c>
      <c r="D824" s="606"/>
    </row>
    <row r="825" spans="1:4" ht="15" customHeight="1">
      <c r="A825" s="105" t="s">
        <v>8602</v>
      </c>
      <c r="B825" s="664" t="s">
        <v>9395</v>
      </c>
      <c r="C825" s="23" t="s">
        <v>8604</v>
      </c>
      <c r="D825" s="606"/>
    </row>
    <row r="826" spans="1:4" ht="15" customHeight="1">
      <c r="A826" s="105" t="s">
        <v>8602</v>
      </c>
      <c r="B826" s="664" t="s">
        <v>9396</v>
      </c>
      <c r="C826" s="23" t="s">
        <v>8604</v>
      </c>
      <c r="D826" s="606"/>
    </row>
    <row r="827" spans="1:4" ht="15" customHeight="1">
      <c r="A827" s="105" t="s">
        <v>8602</v>
      </c>
      <c r="B827" s="664" t="s">
        <v>9397</v>
      </c>
      <c r="C827" s="23" t="s">
        <v>8604</v>
      </c>
      <c r="D827" s="606"/>
    </row>
    <row r="828" spans="1:4" ht="15" customHeight="1">
      <c r="A828" s="105" t="s">
        <v>8602</v>
      </c>
      <c r="B828" s="664" t="s">
        <v>9398</v>
      </c>
      <c r="C828" s="23" t="s">
        <v>8604</v>
      </c>
      <c r="D828" s="606"/>
    </row>
    <row r="829" spans="1:4" ht="15" customHeight="1">
      <c r="A829" s="105" t="s">
        <v>8602</v>
      </c>
      <c r="B829" s="664" t="s">
        <v>9399</v>
      </c>
      <c r="C829" s="23" t="s">
        <v>8604</v>
      </c>
      <c r="D829" s="606"/>
    </row>
    <row r="830" spans="1:4" ht="15" customHeight="1">
      <c r="A830" s="105" t="s">
        <v>8602</v>
      </c>
      <c r="B830" s="664" t="s">
        <v>9400</v>
      </c>
      <c r="C830" s="23" t="s">
        <v>8604</v>
      </c>
      <c r="D830" s="606"/>
    </row>
    <row r="831" spans="1:4" ht="15" customHeight="1">
      <c r="A831" s="105" t="s">
        <v>8602</v>
      </c>
      <c r="B831" s="664" t="s">
        <v>9401</v>
      </c>
      <c r="C831" s="23" t="s">
        <v>8604</v>
      </c>
      <c r="D831" s="606"/>
    </row>
    <row r="832" spans="1:4" ht="15" customHeight="1">
      <c r="A832" s="105" t="s">
        <v>8602</v>
      </c>
      <c r="B832" s="664" t="s">
        <v>9402</v>
      </c>
      <c r="C832" s="23" t="s">
        <v>8604</v>
      </c>
      <c r="D832" s="606"/>
    </row>
    <row r="833" spans="1:4" ht="15" customHeight="1">
      <c r="A833" s="105" t="s">
        <v>8602</v>
      </c>
      <c r="B833" s="664" t="s">
        <v>9403</v>
      </c>
      <c r="C833" s="23" t="s">
        <v>8604</v>
      </c>
      <c r="D833" s="606"/>
    </row>
    <row r="834" spans="1:4" ht="15" customHeight="1">
      <c r="A834" s="105" t="s">
        <v>8602</v>
      </c>
      <c r="B834" s="664" t="s">
        <v>9404</v>
      </c>
      <c r="C834" s="23" t="s">
        <v>8604</v>
      </c>
      <c r="D834" s="606"/>
    </row>
    <row r="835" spans="1:4" ht="15" customHeight="1">
      <c r="A835" s="105" t="s">
        <v>8602</v>
      </c>
      <c r="B835" s="664" t="s">
        <v>9405</v>
      </c>
      <c r="C835" s="23" t="s">
        <v>8604</v>
      </c>
      <c r="D835" s="606"/>
    </row>
    <row r="836" spans="1:4" ht="15" customHeight="1">
      <c r="A836" s="105" t="s">
        <v>8602</v>
      </c>
      <c r="B836" s="664" t="s">
        <v>9406</v>
      </c>
      <c r="C836" s="23" t="s">
        <v>8604</v>
      </c>
      <c r="D836" s="606"/>
    </row>
    <row r="837" spans="1:4" ht="15" customHeight="1">
      <c r="A837" s="105" t="s">
        <v>8602</v>
      </c>
      <c r="B837" s="664" t="s">
        <v>9407</v>
      </c>
      <c r="C837" s="23" t="s">
        <v>8604</v>
      </c>
      <c r="D837" s="606"/>
    </row>
    <row r="838" spans="1:4" ht="15" customHeight="1">
      <c r="A838" s="105" t="s">
        <v>8602</v>
      </c>
      <c r="B838" s="664" t="s">
        <v>9408</v>
      </c>
      <c r="C838" s="23" t="s">
        <v>8604</v>
      </c>
      <c r="D838" s="606"/>
    </row>
    <row r="839" spans="1:4" ht="15" customHeight="1">
      <c r="A839" s="105" t="s">
        <v>8602</v>
      </c>
      <c r="B839" s="664" t="s">
        <v>9409</v>
      </c>
      <c r="C839" s="23" t="s">
        <v>8604</v>
      </c>
      <c r="D839" s="606"/>
    </row>
    <row r="840" spans="1:4" ht="15" customHeight="1">
      <c r="A840" s="105" t="s">
        <v>8602</v>
      </c>
      <c r="B840" s="664" t="s">
        <v>9410</v>
      </c>
      <c r="C840" s="23" t="s">
        <v>8604</v>
      </c>
      <c r="D840" s="606"/>
    </row>
    <row r="841" spans="1:4" ht="15" customHeight="1">
      <c r="A841" s="105" t="s">
        <v>8602</v>
      </c>
      <c r="B841" s="664" t="s">
        <v>9411</v>
      </c>
      <c r="C841" s="23" t="s">
        <v>8604</v>
      </c>
      <c r="D841" s="606"/>
    </row>
    <row r="842" spans="1:4" ht="15" customHeight="1">
      <c r="A842" s="105" t="s">
        <v>8602</v>
      </c>
      <c r="B842" s="664" t="s">
        <v>9412</v>
      </c>
      <c r="C842" s="23" t="s">
        <v>8604</v>
      </c>
      <c r="D842" s="606"/>
    </row>
    <row r="843" spans="1:4" ht="15" customHeight="1">
      <c r="A843" s="105" t="s">
        <v>8602</v>
      </c>
      <c r="B843" s="664" t="s">
        <v>9413</v>
      </c>
      <c r="C843" s="23" t="s">
        <v>8604</v>
      </c>
      <c r="D843" s="606"/>
    </row>
    <row r="844" spans="1:4" ht="15" customHeight="1">
      <c r="A844" s="105" t="s">
        <v>8602</v>
      </c>
      <c r="B844" s="664" t="s">
        <v>9414</v>
      </c>
      <c r="C844" s="23" t="s">
        <v>8604</v>
      </c>
      <c r="D844" s="606"/>
    </row>
    <row r="845" spans="1:4" ht="15" customHeight="1">
      <c r="A845" s="105" t="s">
        <v>8602</v>
      </c>
      <c r="B845" s="664" t="s">
        <v>9415</v>
      </c>
      <c r="C845" s="23" t="s">
        <v>8604</v>
      </c>
      <c r="D845" s="606"/>
    </row>
    <row r="846" spans="1:4" ht="15" customHeight="1">
      <c r="A846" s="105" t="s">
        <v>8602</v>
      </c>
      <c r="B846" s="664" t="s">
        <v>9416</v>
      </c>
      <c r="C846" s="23" t="s">
        <v>8604</v>
      </c>
      <c r="D846" s="606"/>
    </row>
    <row r="847" spans="1:4" ht="15" customHeight="1">
      <c r="A847" s="105" t="s">
        <v>8602</v>
      </c>
      <c r="B847" s="664" t="s">
        <v>9417</v>
      </c>
      <c r="C847" s="23" t="s">
        <v>8604</v>
      </c>
      <c r="D847" s="606"/>
    </row>
    <row r="848" spans="1:4" ht="15" customHeight="1">
      <c r="A848" s="105" t="s">
        <v>8602</v>
      </c>
      <c r="B848" s="664" t="s">
        <v>9418</v>
      </c>
      <c r="C848" s="23" t="s">
        <v>8604</v>
      </c>
      <c r="D848" s="606"/>
    </row>
    <row r="849" spans="1:4" ht="15" customHeight="1">
      <c r="A849" s="105" t="s">
        <v>8602</v>
      </c>
      <c r="B849" s="664" t="s">
        <v>9419</v>
      </c>
      <c r="C849" s="23" t="s">
        <v>8604</v>
      </c>
      <c r="D849" s="606"/>
    </row>
    <row r="850" spans="1:4" ht="15" customHeight="1">
      <c r="A850" s="105" t="s">
        <v>8602</v>
      </c>
      <c r="B850" s="664" t="s">
        <v>9420</v>
      </c>
      <c r="C850" s="23" t="s">
        <v>8604</v>
      </c>
      <c r="D850" s="606"/>
    </row>
    <row r="851" spans="1:4" ht="15" customHeight="1">
      <c r="A851" s="105" t="s">
        <v>8602</v>
      </c>
      <c r="B851" s="664" t="s">
        <v>9421</v>
      </c>
      <c r="C851" s="23" t="s">
        <v>8604</v>
      </c>
      <c r="D851" s="606"/>
    </row>
    <row r="852" spans="1:4" ht="15" customHeight="1">
      <c r="A852" s="105" t="s">
        <v>8602</v>
      </c>
      <c r="B852" s="664" t="s">
        <v>9422</v>
      </c>
      <c r="C852" s="23" t="s">
        <v>8604</v>
      </c>
      <c r="D852" s="606"/>
    </row>
    <row r="853" spans="1:4" ht="15" customHeight="1">
      <c r="A853" s="105" t="s">
        <v>8602</v>
      </c>
      <c r="B853" s="664" t="s">
        <v>9423</v>
      </c>
      <c r="C853" s="23" t="s">
        <v>8604</v>
      </c>
      <c r="D853" s="606"/>
    </row>
    <row r="854" spans="1:4" ht="15" customHeight="1">
      <c r="A854" s="105" t="s">
        <v>8602</v>
      </c>
      <c r="B854" s="664" t="s">
        <v>9424</v>
      </c>
      <c r="C854" s="23" t="s">
        <v>8604</v>
      </c>
      <c r="D854" s="606"/>
    </row>
    <row r="855" spans="1:4" ht="15" customHeight="1">
      <c r="A855" s="105" t="s">
        <v>8602</v>
      </c>
      <c r="B855" s="664" t="s">
        <v>9425</v>
      </c>
      <c r="C855" s="23" t="s">
        <v>8604</v>
      </c>
      <c r="D855" s="606"/>
    </row>
    <row r="856" spans="1:4" ht="15" customHeight="1">
      <c r="A856" s="105" t="s">
        <v>8602</v>
      </c>
      <c r="B856" s="664" t="s">
        <v>9426</v>
      </c>
      <c r="C856" s="23" t="s">
        <v>8604</v>
      </c>
      <c r="D856" s="606"/>
    </row>
    <row r="857" spans="1:4" ht="15" customHeight="1">
      <c r="A857" s="105" t="s">
        <v>8602</v>
      </c>
      <c r="B857" s="664" t="s">
        <v>9427</v>
      </c>
      <c r="C857" s="23" t="s">
        <v>8604</v>
      </c>
      <c r="D857" s="606"/>
    </row>
    <row r="858" spans="1:4" ht="15" customHeight="1">
      <c r="A858" s="105" t="s">
        <v>8602</v>
      </c>
      <c r="B858" s="664" t="s">
        <v>9428</v>
      </c>
      <c r="C858" s="23" t="s">
        <v>8604</v>
      </c>
      <c r="D858" s="606"/>
    </row>
    <row r="859" spans="1:4" ht="15" customHeight="1">
      <c r="A859" s="105" t="s">
        <v>8602</v>
      </c>
      <c r="B859" s="664" t="s">
        <v>9429</v>
      </c>
      <c r="C859" s="23" t="s">
        <v>8604</v>
      </c>
      <c r="D859" s="606"/>
    </row>
    <row r="860" spans="1:4" ht="15" customHeight="1">
      <c r="A860" s="105" t="s">
        <v>8602</v>
      </c>
      <c r="B860" s="664" t="s">
        <v>9430</v>
      </c>
      <c r="C860" s="23" t="s">
        <v>8604</v>
      </c>
      <c r="D860" s="606"/>
    </row>
    <row r="861" spans="1:4" ht="15" customHeight="1">
      <c r="A861" s="105" t="s">
        <v>8602</v>
      </c>
      <c r="B861" s="664" t="s">
        <v>9431</v>
      </c>
      <c r="C861" s="23" t="s">
        <v>8604</v>
      </c>
      <c r="D861" s="606"/>
    </row>
    <row r="862" spans="1:4" ht="15" customHeight="1">
      <c r="A862" s="105" t="s">
        <v>8602</v>
      </c>
      <c r="B862" s="664" t="s">
        <v>9432</v>
      </c>
      <c r="C862" s="23" t="s">
        <v>8604</v>
      </c>
      <c r="D862" s="606"/>
    </row>
    <row r="863" spans="1:4" ht="15" customHeight="1">
      <c r="A863" s="105" t="s">
        <v>8602</v>
      </c>
      <c r="B863" s="664" t="s">
        <v>9433</v>
      </c>
      <c r="C863" s="23" t="s">
        <v>8604</v>
      </c>
      <c r="D863" s="606"/>
    </row>
    <row r="864" spans="1:4" ht="15" customHeight="1">
      <c r="A864" s="105" t="s">
        <v>8602</v>
      </c>
      <c r="B864" s="664" t="s">
        <v>9434</v>
      </c>
      <c r="C864" s="23" t="s">
        <v>8604</v>
      </c>
      <c r="D864" s="606"/>
    </row>
    <row r="865" spans="1:4" ht="15" customHeight="1">
      <c r="A865" s="105" t="s">
        <v>8602</v>
      </c>
      <c r="B865" s="664" t="s">
        <v>9435</v>
      </c>
      <c r="C865" s="23" t="s">
        <v>8604</v>
      </c>
      <c r="D865" s="606"/>
    </row>
    <row r="866" spans="1:4" ht="15" customHeight="1">
      <c r="A866" s="105" t="s">
        <v>8602</v>
      </c>
      <c r="B866" s="664" t="s">
        <v>9436</v>
      </c>
      <c r="C866" s="23" t="s">
        <v>8604</v>
      </c>
      <c r="D866" s="606"/>
    </row>
    <row r="867" spans="1:4" ht="15" customHeight="1">
      <c r="A867" s="105" t="s">
        <v>8602</v>
      </c>
      <c r="B867" s="664" t="s">
        <v>9437</v>
      </c>
      <c r="C867" s="23" t="s">
        <v>8604</v>
      </c>
      <c r="D867" s="606"/>
    </row>
    <row r="868" spans="1:4" ht="15" customHeight="1">
      <c r="A868" s="105" t="s">
        <v>8602</v>
      </c>
      <c r="B868" s="664" t="s">
        <v>9438</v>
      </c>
      <c r="C868" s="23" t="s">
        <v>8604</v>
      </c>
      <c r="D868" s="606"/>
    </row>
    <row r="869" spans="1:4" ht="15" customHeight="1">
      <c r="A869" s="105" t="s">
        <v>8602</v>
      </c>
      <c r="B869" s="664" t="s">
        <v>9439</v>
      </c>
      <c r="C869" s="23" t="s">
        <v>8604</v>
      </c>
      <c r="D869" s="606"/>
    </row>
    <row r="870" spans="1:4" ht="15" customHeight="1">
      <c r="A870" s="105" t="s">
        <v>8602</v>
      </c>
      <c r="B870" s="664" t="s">
        <v>9440</v>
      </c>
      <c r="C870" s="23" t="s">
        <v>8604</v>
      </c>
      <c r="D870" s="606"/>
    </row>
    <row r="871" spans="1:4" ht="15" customHeight="1">
      <c r="A871" s="105" t="s">
        <v>8602</v>
      </c>
      <c r="B871" s="664" t="s">
        <v>9441</v>
      </c>
      <c r="C871" s="23" t="s">
        <v>8604</v>
      </c>
      <c r="D871" s="606"/>
    </row>
    <row r="872" spans="1:4" ht="15" customHeight="1">
      <c r="A872" s="105" t="s">
        <v>8602</v>
      </c>
      <c r="B872" s="664" t="s">
        <v>9442</v>
      </c>
      <c r="C872" s="23" t="s">
        <v>8604</v>
      </c>
      <c r="D872" s="606"/>
    </row>
    <row r="873" spans="1:4" ht="15" customHeight="1">
      <c r="A873" s="105" t="s">
        <v>8602</v>
      </c>
      <c r="B873" s="664" t="s">
        <v>9443</v>
      </c>
      <c r="C873" s="23" t="s">
        <v>8604</v>
      </c>
      <c r="D873" s="606"/>
    </row>
    <row r="874" spans="1:4" ht="15" customHeight="1">
      <c r="A874" s="105" t="s">
        <v>8602</v>
      </c>
      <c r="B874" s="664" t="s">
        <v>9444</v>
      </c>
      <c r="C874" s="23" t="s">
        <v>8604</v>
      </c>
      <c r="D874" s="606"/>
    </row>
    <row r="875" spans="1:4" ht="15" customHeight="1">
      <c r="A875" s="105" t="s">
        <v>8602</v>
      </c>
      <c r="B875" s="664" t="s">
        <v>9445</v>
      </c>
      <c r="C875" s="23" t="s">
        <v>8604</v>
      </c>
      <c r="D875" s="606"/>
    </row>
    <row r="876" spans="1:4" ht="15" customHeight="1">
      <c r="A876" s="105" t="s">
        <v>8602</v>
      </c>
      <c r="B876" s="664" t="s">
        <v>9446</v>
      </c>
      <c r="C876" s="23" t="s">
        <v>8604</v>
      </c>
      <c r="D876" s="606"/>
    </row>
    <row r="877" spans="1:4" ht="15" customHeight="1">
      <c r="A877" s="105" t="s">
        <v>8602</v>
      </c>
      <c r="B877" s="664" t="s">
        <v>9447</v>
      </c>
      <c r="C877" s="23" t="s">
        <v>8604</v>
      </c>
      <c r="D877" s="606"/>
    </row>
    <row r="878" spans="1:4" ht="15" customHeight="1">
      <c r="A878" s="105" t="s">
        <v>8602</v>
      </c>
      <c r="B878" s="664" t="s">
        <v>9448</v>
      </c>
      <c r="C878" s="23" t="s">
        <v>8604</v>
      </c>
      <c r="D878" s="606"/>
    </row>
    <row r="879" spans="1:4" ht="15" customHeight="1">
      <c r="A879" s="105" t="s">
        <v>8602</v>
      </c>
      <c r="B879" s="664" t="s">
        <v>9449</v>
      </c>
      <c r="C879" s="23" t="s">
        <v>8604</v>
      </c>
      <c r="D879" s="606"/>
    </row>
    <row r="880" spans="1:4" ht="15" customHeight="1">
      <c r="A880" s="105" t="s">
        <v>8602</v>
      </c>
      <c r="B880" s="664" t="s">
        <v>9450</v>
      </c>
      <c r="C880" s="23" t="s">
        <v>8604</v>
      </c>
      <c r="D880" s="606"/>
    </row>
    <row r="881" spans="1:4" ht="15" customHeight="1">
      <c r="A881" s="105" t="s">
        <v>8602</v>
      </c>
      <c r="B881" s="664" t="s">
        <v>9451</v>
      </c>
      <c r="C881" s="23" t="s">
        <v>8604</v>
      </c>
      <c r="D881" s="606"/>
    </row>
    <row r="882" spans="1:4" ht="15" customHeight="1">
      <c r="A882" s="105" t="s">
        <v>8602</v>
      </c>
      <c r="B882" s="664" t="s">
        <v>9452</v>
      </c>
      <c r="C882" s="23" t="s">
        <v>8604</v>
      </c>
      <c r="D882" s="606"/>
    </row>
    <row r="883" spans="1:4" ht="15" customHeight="1">
      <c r="A883" s="105" t="s">
        <v>8602</v>
      </c>
      <c r="B883" s="664" t="s">
        <v>9453</v>
      </c>
      <c r="C883" s="23" t="s">
        <v>8604</v>
      </c>
      <c r="D883" s="606"/>
    </row>
    <row r="884" spans="1:4" ht="15" customHeight="1">
      <c r="A884" s="105" t="s">
        <v>8602</v>
      </c>
      <c r="B884" s="664" t="s">
        <v>9454</v>
      </c>
      <c r="C884" s="23" t="s">
        <v>8604</v>
      </c>
      <c r="D884" s="606"/>
    </row>
    <row r="885" spans="1:4" ht="15" customHeight="1">
      <c r="A885" s="105" t="s">
        <v>8602</v>
      </c>
      <c r="B885" s="664" t="s">
        <v>9455</v>
      </c>
      <c r="C885" s="23" t="s">
        <v>8604</v>
      </c>
      <c r="D885" s="606"/>
    </row>
    <row r="886" spans="1:4" ht="15" customHeight="1">
      <c r="A886" s="105" t="s">
        <v>8602</v>
      </c>
      <c r="B886" s="664" t="s">
        <v>9456</v>
      </c>
      <c r="C886" s="23" t="s">
        <v>8604</v>
      </c>
      <c r="D886" s="606"/>
    </row>
    <row r="887" spans="1:4" ht="15" customHeight="1">
      <c r="A887" s="105" t="s">
        <v>8602</v>
      </c>
      <c r="B887" s="664" t="s">
        <v>9217</v>
      </c>
      <c r="C887" s="23" t="s">
        <v>8604</v>
      </c>
      <c r="D887" s="606"/>
    </row>
    <row r="888" spans="1:4" ht="15" customHeight="1">
      <c r="A888" s="105" t="s">
        <v>8602</v>
      </c>
      <c r="B888" s="664" t="s">
        <v>9232</v>
      </c>
      <c r="C888" s="23" t="s">
        <v>8604</v>
      </c>
      <c r="D888" s="606"/>
    </row>
    <row r="889" spans="1:4" ht="15" customHeight="1">
      <c r="A889" s="105" t="s">
        <v>8602</v>
      </c>
      <c r="B889" s="664" t="s">
        <v>9246</v>
      </c>
      <c r="C889" s="23" t="s">
        <v>8604</v>
      </c>
      <c r="D889" s="606"/>
    </row>
    <row r="890" spans="1:4" ht="15" customHeight="1">
      <c r="A890" s="105" t="s">
        <v>8602</v>
      </c>
      <c r="B890" s="664" t="s">
        <v>9259</v>
      </c>
      <c r="C890" s="23" t="s">
        <v>8604</v>
      </c>
      <c r="D890" s="606"/>
    </row>
    <row r="891" spans="1:4" ht="15" customHeight="1">
      <c r="A891" s="105" t="s">
        <v>8602</v>
      </c>
      <c r="B891" s="664" t="s">
        <v>9281</v>
      </c>
      <c r="C891" s="23" t="s">
        <v>8604</v>
      </c>
      <c r="D891" s="606"/>
    </row>
    <row r="892" spans="1:4" ht="15" customHeight="1">
      <c r="A892" s="105" t="s">
        <v>8602</v>
      </c>
      <c r="B892" s="664" t="s">
        <v>9292</v>
      </c>
      <c r="C892" s="23" t="s">
        <v>8604</v>
      </c>
      <c r="D892" s="606"/>
    </row>
    <row r="893" spans="1:4" ht="15" customHeight="1">
      <c r="A893" s="106" t="s">
        <v>8605</v>
      </c>
      <c r="B893" s="665" t="s">
        <v>9457</v>
      </c>
      <c r="C893" s="23" t="s">
        <v>8805</v>
      </c>
      <c r="D893" s="606"/>
    </row>
    <row r="894" spans="1:4" ht="15" customHeight="1">
      <c r="A894" s="106" t="s">
        <v>8605</v>
      </c>
      <c r="B894" s="665" t="s">
        <v>9458</v>
      </c>
      <c r="C894" s="23" t="s">
        <v>8805</v>
      </c>
      <c r="D894" s="606"/>
    </row>
    <row r="895" spans="1:4" ht="15" customHeight="1">
      <c r="A895" s="106" t="s">
        <v>8605</v>
      </c>
      <c r="B895" s="665" t="s">
        <v>9459</v>
      </c>
      <c r="C895" s="23" t="s">
        <v>8805</v>
      </c>
      <c r="D895" s="606"/>
    </row>
    <row r="896" spans="1:4" ht="15" customHeight="1">
      <c r="A896" s="106" t="s">
        <v>8605</v>
      </c>
      <c r="B896" s="665" t="s">
        <v>9460</v>
      </c>
      <c r="C896" s="23" t="s">
        <v>8805</v>
      </c>
      <c r="D896" s="606"/>
    </row>
    <row r="897" spans="1:4" ht="15" customHeight="1">
      <c r="A897" s="106" t="s">
        <v>8605</v>
      </c>
      <c r="B897" s="665" t="s">
        <v>9461</v>
      </c>
      <c r="C897" s="23" t="s">
        <v>8805</v>
      </c>
      <c r="D897" s="606"/>
    </row>
    <row r="898" spans="1:4" ht="15" customHeight="1">
      <c r="A898" s="106" t="s">
        <v>8605</v>
      </c>
      <c r="B898" s="665" t="s">
        <v>9462</v>
      </c>
      <c r="C898" s="23" t="s">
        <v>8805</v>
      </c>
      <c r="D898" s="606"/>
    </row>
    <row r="899" spans="1:4" ht="15" customHeight="1">
      <c r="A899" s="106" t="s">
        <v>8605</v>
      </c>
      <c r="B899" s="665" t="s">
        <v>9463</v>
      </c>
      <c r="C899" s="23" t="s">
        <v>8805</v>
      </c>
      <c r="D899" s="606"/>
    </row>
    <row r="900" spans="1:4" ht="15" customHeight="1">
      <c r="A900" s="106" t="s">
        <v>8605</v>
      </c>
      <c r="B900" s="665" t="s">
        <v>9464</v>
      </c>
      <c r="C900" s="23" t="s">
        <v>8805</v>
      </c>
      <c r="D900" s="606"/>
    </row>
    <row r="901" spans="1:4" ht="15" customHeight="1">
      <c r="A901" s="106" t="s">
        <v>8605</v>
      </c>
      <c r="B901" s="665" t="s">
        <v>9465</v>
      </c>
      <c r="C901" s="23" t="s">
        <v>8805</v>
      </c>
      <c r="D901" s="606"/>
    </row>
    <row r="902" spans="1:4" ht="15" customHeight="1">
      <c r="A902" s="106" t="s">
        <v>8605</v>
      </c>
      <c r="B902" s="665" t="s">
        <v>9466</v>
      </c>
      <c r="C902" s="23" t="s">
        <v>8805</v>
      </c>
      <c r="D902" s="606"/>
    </row>
    <row r="903" spans="1:4" ht="15" customHeight="1">
      <c r="A903" s="106" t="s">
        <v>8605</v>
      </c>
      <c r="B903" s="665" t="s">
        <v>9467</v>
      </c>
      <c r="C903" s="23" t="s">
        <v>8805</v>
      </c>
      <c r="D903" s="606"/>
    </row>
    <row r="904" spans="1:4" ht="15" customHeight="1">
      <c r="A904" s="106" t="s">
        <v>8605</v>
      </c>
      <c r="B904" s="665" t="s">
        <v>9468</v>
      </c>
      <c r="C904" s="23" t="s">
        <v>8805</v>
      </c>
      <c r="D904" s="606"/>
    </row>
    <row r="905" spans="1:4" ht="15" customHeight="1">
      <c r="A905" s="106" t="s">
        <v>8605</v>
      </c>
      <c r="B905" s="665" t="s">
        <v>9469</v>
      </c>
      <c r="C905" s="23" t="s">
        <v>8805</v>
      </c>
      <c r="D905" s="606"/>
    </row>
    <row r="906" spans="1:4" ht="15" customHeight="1">
      <c r="A906" s="106" t="s">
        <v>8605</v>
      </c>
      <c r="B906" s="665" t="s">
        <v>9470</v>
      </c>
      <c r="C906" s="23" t="s">
        <v>8805</v>
      </c>
      <c r="D906" s="606"/>
    </row>
    <row r="907" spans="1:4" ht="15" customHeight="1">
      <c r="A907" s="106" t="s">
        <v>8605</v>
      </c>
      <c r="B907" s="665" t="s">
        <v>9471</v>
      </c>
      <c r="C907" s="23" t="s">
        <v>8805</v>
      </c>
      <c r="D907" s="606"/>
    </row>
    <row r="908" spans="1:4" ht="15" customHeight="1">
      <c r="A908" s="106" t="s">
        <v>8605</v>
      </c>
      <c r="B908" s="665" t="s">
        <v>9472</v>
      </c>
      <c r="C908" s="23" t="s">
        <v>8805</v>
      </c>
      <c r="D908" s="606"/>
    </row>
    <row r="909" spans="1:4" ht="15" customHeight="1">
      <c r="A909" s="106" t="s">
        <v>8605</v>
      </c>
      <c r="B909" s="665" t="s">
        <v>9473</v>
      </c>
      <c r="C909" s="23" t="s">
        <v>8805</v>
      </c>
      <c r="D909" s="606"/>
    </row>
    <row r="910" spans="1:4" ht="15" customHeight="1">
      <c r="A910" s="106" t="s">
        <v>8605</v>
      </c>
      <c r="B910" s="665" t="s">
        <v>9474</v>
      </c>
      <c r="C910" s="23" t="s">
        <v>8805</v>
      </c>
      <c r="D910" s="606"/>
    </row>
    <row r="911" spans="1:4" ht="15" customHeight="1">
      <c r="A911" s="106" t="s">
        <v>8605</v>
      </c>
      <c r="B911" s="665" t="s">
        <v>9475</v>
      </c>
      <c r="C911" s="23" t="s">
        <v>8805</v>
      </c>
      <c r="D911" s="606"/>
    </row>
    <row r="912" spans="1:4" ht="15" customHeight="1">
      <c r="A912" s="106" t="s">
        <v>8605</v>
      </c>
      <c r="B912" s="665" t="s">
        <v>9476</v>
      </c>
      <c r="C912" s="23" t="s">
        <v>8805</v>
      </c>
      <c r="D912" s="606"/>
    </row>
    <row r="913" spans="1:4" ht="15" customHeight="1">
      <c r="A913" s="106" t="s">
        <v>8605</v>
      </c>
      <c r="B913" s="665" t="s">
        <v>9477</v>
      </c>
      <c r="C913" s="23" t="s">
        <v>8805</v>
      </c>
      <c r="D913" s="606"/>
    </row>
    <row r="914" spans="1:4" ht="15" customHeight="1">
      <c r="A914" s="106" t="s">
        <v>8605</v>
      </c>
      <c r="B914" s="665" t="s">
        <v>9478</v>
      </c>
      <c r="C914" s="23" t="s">
        <v>8805</v>
      </c>
      <c r="D914" s="606"/>
    </row>
    <row r="915" spans="1:4" ht="15" customHeight="1">
      <c r="A915" s="106" t="s">
        <v>8605</v>
      </c>
      <c r="B915" s="665" t="s">
        <v>9479</v>
      </c>
      <c r="C915" s="23" t="s">
        <v>8805</v>
      </c>
      <c r="D915" s="606"/>
    </row>
    <row r="916" spans="1:4" ht="15" customHeight="1">
      <c r="A916" s="106" t="s">
        <v>8605</v>
      </c>
      <c r="B916" s="665" t="s">
        <v>9480</v>
      </c>
      <c r="C916" s="23" t="s">
        <v>8805</v>
      </c>
      <c r="D916" s="606"/>
    </row>
    <row r="917" spans="1:4" ht="15" customHeight="1">
      <c r="A917" s="106" t="s">
        <v>8605</v>
      </c>
      <c r="B917" s="665" t="s">
        <v>9481</v>
      </c>
      <c r="C917" s="23" t="s">
        <v>8805</v>
      </c>
      <c r="D917" s="606"/>
    </row>
    <row r="918" spans="1:4" ht="15" customHeight="1">
      <c r="A918" s="106" t="s">
        <v>8605</v>
      </c>
      <c r="B918" s="665" t="s">
        <v>9482</v>
      </c>
      <c r="C918" s="23" t="s">
        <v>8805</v>
      </c>
      <c r="D918" s="606"/>
    </row>
    <row r="919" spans="1:4" ht="15" customHeight="1">
      <c r="A919" s="106" t="s">
        <v>8605</v>
      </c>
      <c r="B919" s="665" t="s">
        <v>9483</v>
      </c>
      <c r="C919" s="23" t="s">
        <v>8805</v>
      </c>
      <c r="D919" s="606"/>
    </row>
    <row r="920" spans="1:4" ht="15" customHeight="1">
      <c r="A920" s="106" t="s">
        <v>8605</v>
      </c>
      <c r="B920" s="665" t="s">
        <v>9484</v>
      </c>
      <c r="C920" s="23" t="s">
        <v>8805</v>
      </c>
      <c r="D920" s="606"/>
    </row>
    <row r="921" spans="1:4" ht="15" customHeight="1">
      <c r="A921" s="106" t="s">
        <v>8605</v>
      </c>
      <c r="B921" s="665" t="s">
        <v>9485</v>
      </c>
      <c r="C921" s="23" t="s">
        <v>8805</v>
      </c>
      <c r="D921" s="606"/>
    </row>
    <row r="922" spans="1:4" ht="15" customHeight="1">
      <c r="A922" s="106" t="s">
        <v>8605</v>
      </c>
      <c r="B922" s="665" t="s">
        <v>9486</v>
      </c>
      <c r="C922" s="23" t="s">
        <v>8805</v>
      </c>
      <c r="D922" s="606"/>
    </row>
    <row r="923" spans="1:4" ht="15" customHeight="1">
      <c r="A923" s="106" t="s">
        <v>8605</v>
      </c>
      <c r="B923" s="665" t="s">
        <v>9487</v>
      </c>
      <c r="C923" s="23" t="s">
        <v>8805</v>
      </c>
      <c r="D923" s="606"/>
    </row>
    <row r="924" spans="1:4" ht="15" customHeight="1">
      <c r="A924" s="106" t="s">
        <v>8605</v>
      </c>
      <c r="B924" s="665" t="s">
        <v>9488</v>
      </c>
      <c r="C924" s="23" t="s">
        <v>8805</v>
      </c>
      <c r="D924" s="606"/>
    </row>
    <row r="925" spans="1:4" ht="15" customHeight="1">
      <c r="A925" s="106" t="s">
        <v>8605</v>
      </c>
      <c r="B925" s="665" t="s">
        <v>9489</v>
      </c>
      <c r="C925" s="23" t="s">
        <v>8805</v>
      </c>
      <c r="D925" s="606"/>
    </row>
    <row r="926" spans="1:4" ht="15" customHeight="1">
      <c r="A926" s="106" t="s">
        <v>8605</v>
      </c>
      <c r="B926" s="665" t="s">
        <v>9490</v>
      </c>
      <c r="C926" s="23" t="s">
        <v>8805</v>
      </c>
      <c r="D926" s="606"/>
    </row>
    <row r="927" spans="1:4" ht="15" customHeight="1">
      <c r="A927" s="106" t="s">
        <v>8605</v>
      </c>
      <c r="B927" s="665" t="s">
        <v>9491</v>
      </c>
      <c r="C927" s="23" t="s">
        <v>8805</v>
      </c>
      <c r="D927" s="606"/>
    </row>
    <row r="928" spans="1:4" ht="15" customHeight="1">
      <c r="A928" s="106" t="s">
        <v>8605</v>
      </c>
      <c r="B928" s="665" t="s">
        <v>9492</v>
      </c>
      <c r="C928" s="23" t="s">
        <v>8805</v>
      </c>
      <c r="D928" s="606"/>
    </row>
    <row r="929" spans="1:4" ht="15" customHeight="1">
      <c r="A929" s="106" t="s">
        <v>8605</v>
      </c>
      <c r="B929" s="665" t="s">
        <v>9493</v>
      </c>
      <c r="C929" s="23" t="s">
        <v>8805</v>
      </c>
      <c r="D929" s="606"/>
    </row>
    <row r="930" spans="1:4" ht="15" customHeight="1">
      <c r="A930" s="106" t="s">
        <v>8605</v>
      </c>
      <c r="B930" s="665" t="s">
        <v>9494</v>
      </c>
      <c r="C930" s="23" t="s">
        <v>8805</v>
      </c>
      <c r="D930" s="606"/>
    </row>
    <row r="931" spans="1:4" ht="15" customHeight="1">
      <c r="A931" s="106" t="s">
        <v>8605</v>
      </c>
      <c r="B931" s="665" t="s">
        <v>9495</v>
      </c>
      <c r="C931" s="23" t="s">
        <v>8805</v>
      </c>
      <c r="D931" s="606"/>
    </row>
    <row r="932" spans="1:4" ht="15" customHeight="1">
      <c r="A932" s="106" t="s">
        <v>8605</v>
      </c>
      <c r="B932" s="665" t="s">
        <v>9496</v>
      </c>
      <c r="C932" s="23" t="s">
        <v>8805</v>
      </c>
      <c r="D932" s="606"/>
    </row>
    <row r="933" spans="1:4" ht="15" customHeight="1">
      <c r="A933" s="106" t="s">
        <v>8605</v>
      </c>
      <c r="B933" s="665" t="s">
        <v>9497</v>
      </c>
      <c r="C933" s="23" t="s">
        <v>8805</v>
      </c>
      <c r="D933" s="606"/>
    </row>
    <row r="934" spans="1:4" ht="15" customHeight="1">
      <c r="A934" s="106" t="s">
        <v>8605</v>
      </c>
      <c r="B934" s="665" t="s">
        <v>9498</v>
      </c>
      <c r="C934" s="23" t="s">
        <v>8805</v>
      </c>
      <c r="D934" s="606"/>
    </row>
    <row r="935" spans="1:4" ht="15" customHeight="1">
      <c r="A935" s="106" t="s">
        <v>8605</v>
      </c>
      <c r="B935" s="665" t="s">
        <v>9499</v>
      </c>
      <c r="C935" s="23" t="s">
        <v>8805</v>
      </c>
      <c r="D935" s="606"/>
    </row>
    <row r="936" spans="1:4" ht="15" customHeight="1">
      <c r="A936" s="106" t="s">
        <v>8605</v>
      </c>
      <c r="B936" s="665" t="s">
        <v>9500</v>
      </c>
      <c r="C936" s="23" t="s">
        <v>8805</v>
      </c>
      <c r="D936" s="606"/>
    </row>
    <row r="937" spans="1:4" ht="15" customHeight="1">
      <c r="A937" s="106" t="s">
        <v>8605</v>
      </c>
      <c r="B937" s="665" t="s">
        <v>9501</v>
      </c>
      <c r="C937" s="23" t="s">
        <v>8805</v>
      </c>
      <c r="D937" s="606"/>
    </row>
    <row r="938" spans="1:4" ht="15" customHeight="1">
      <c r="A938"/>
      <c r="B938"/>
      <c r="D938" s="606"/>
    </row>
    <row r="939" spans="1:4" ht="15" customHeight="1">
      <c r="A939"/>
      <c r="B939" s="68" t="s">
        <v>9502</v>
      </c>
      <c r="D939" s="606"/>
    </row>
    <row r="940" spans="1:4" ht="15" customHeight="1">
      <c r="D940" s="606"/>
    </row>
    <row r="941" spans="1:4" ht="15" customHeight="1">
      <c r="A941" s="12" t="s">
        <v>9503</v>
      </c>
      <c r="B941" s="721" t="s">
        <v>9504</v>
      </c>
      <c r="D941" s="606"/>
    </row>
    <row r="942" spans="1:4" ht="15" customHeight="1">
      <c r="A942" s="24" t="s">
        <v>7817</v>
      </c>
      <c r="B942" s="3" t="s">
        <v>9505</v>
      </c>
      <c r="C942" s="23" t="s">
        <v>1297</v>
      </c>
      <c r="D942" s="606"/>
    </row>
    <row r="943" spans="1:4" ht="15" customHeight="1">
      <c r="A943" s="25" t="s">
        <v>8594</v>
      </c>
      <c r="B943" s="3" t="s">
        <v>9506</v>
      </c>
      <c r="C943" s="23" t="s">
        <v>1288</v>
      </c>
      <c r="D943" s="606"/>
    </row>
    <row r="944" spans="1:4" ht="15" customHeight="1">
      <c r="A944" s="25" t="s">
        <v>8594</v>
      </c>
      <c r="B944" s="3" t="s">
        <v>9507</v>
      </c>
      <c r="C944" s="23" t="s">
        <v>1288</v>
      </c>
      <c r="D944" s="606"/>
    </row>
    <row r="945" spans="1:4" ht="15" customHeight="1">
      <c r="A945" s="26" t="s">
        <v>8597</v>
      </c>
      <c r="B945" s="3" t="s">
        <v>9508</v>
      </c>
      <c r="C945" s="23" t="s">
        <v>8681</v>
      </c>
      <c r="D945" s="606"/>
    </row>
    <row r="946" spans="1:4" ht="15" customHeight="1">
      <c r="A946" s="26" t="s">
        <v>8597</v>
      </c>
      <c r="B946" s="3" t="s">
        <v>9509</v>
      </c>
      <c r="C946" s="23" t="s">
        <v>8681</v>
      </c>
      <c r="D946" s="606"/>
    </row>
    <row r="947" spans="1:4" ht="15" customHeight="1">
      <c r="A947" s="27" t="s">
        <v>8599</v>
      </c>
      <c r="B947" s="3" t="s">
        <v>9510</v>
      </c>
      <c r="C947" s="23" t="s">
        <v>8799</v>
      </c>
      <c r="D947" s="606"/>
    </row>
    <row r="948" spans="1:4" ht="15" customHeight="1">
      <c r="A948" s="27" t="s">
        <v>8599</v>
      </c>
      <c r="B948" s="3" t="s">
        <v>9511</v>
      </c>
      <c r="C948" s="23" t="s">
        <v>8799</v>
      </c>
      <c r="D948" s="606"/>
    </row>
    <row r="949" spans="1:4" ht="15" customHeight="1">
      <c r="A949" s="105" t="s">
        <v>8602</v>
      </c>
      <c r="B949" t="s">
        <v>9512</v>
      </c>
      <c r="C949" s="23" t="s">
        <v>8604</v>
      </c>
      <c r="D949" s="606"/>
    </row>
    <row r="950" spans="1:4" ht="15" customHeight="1">
      <c r="A950" s="105"/>
      <c r="B950"/>
      <c r="C950"/>
      <c r="D950" s="606"/>
    </row>
    <row r="951" spans="1:4" ht="15" customHeight="1">
      <c r="A951"/>
      <c r="B951"/>
      <c r="C951"/>
      <c r="D951" s="606"/>
    </row>
    <row r="952" spans="1:4" ht="15" customHeight="1">
      <c r="A952"/>
      <c r="B952"/>
      <c r="C952"/>
      <c r="D952" s="606"/>
    </row>
    <row r="953" spans="1:4" ht="15" customHeight="1">
      <c r="A953"/>
      <c r="B953"/>
      <c r="C953"/>
      <c r="D953" s="606"/>
    </row>
    <row r="954" spans="1:4" ht="15" customHeight="1">
      <c r="A954"/>
      <c r="B954"/>
      <c r="C954"/>
      <c r="D954" s="606"/>
    </row>
    <row r="955" spans="1:4" ht="15" customHeight="1">
      <c r="A955"/>
      <c r="B955"/>
      <c r="C955"/>
      <c r="D955" s="606"/>
    </row>
    <row r="956" spans="1:4" ht="15" customHeight="1">
      <c r="A956"/>
      <c r="B956"/>
      <c r="C956"/>
      <c r="D956" s="606"/>
    </row>
    <row r="957" spans="1:4" ht="15" customHeight="1">
      <c r="A957"/>
      <c r="B957"/>
      <c r="C957"/>
      <c r="D957" s="606"/>
    </row>
    <row r="958" spans="1:4" ht="15" customHeight="1">
      <c r="A958"/>
      <c r="B958"/>
      <c r="C958"/>
      <c r="D958" s="606"/>
    </row>
    <row r="959" spans="1:4" ht="15" customHeight="1">
      <c r="A959"/>
      <c r="B959"/>
      <c r="C959"/>
      <c r="D959" s="606"/>
    </row>
    <row r="960" spans="1:4" ht="15" customHeight="1">
      <c r="A960"/>
      <c r="B960"/>
      <c r="C960"/>
      <c r="D960" s="606"/>
    </row>
    <row r="961" spans="1:4" ht="15" customHeight="1">
      <c r="A961"/>
      <c r="B961"/>
      <c r="C961"/>
      <c r="D961" s="606"/>
    </row>
    <row r="962" spans="1:4" ht="15" customHeight="1">
      <c r="A962"/>
      <c r="B962"/>
      <c r="C962"/>
      <c r="D962" s="606"/>
    </row>
    <row r="963" spans="1:4" ht="15" customHeight="1">
      <c r="A963"/>
      <c r="B963"/>
      <c r="C963"/>
      <c r="D963" s="606"/>
    </row>
    <row r="964" spans="1:4" ht="15" customHeight="1">
      <c r="A964"/>
      <c r="B964"/>
      <c r="C964"/>
      <c r="D964" s="606"/>
    </row>
    <row r="965" spans="1:4" ht="15" customHeight="1">
      <c r="A965"/>
      <c r="B965"/>
      <c r="C965"/>
      <c r="D965" s="606"/>
    </row>
    <row r="966" spans="1:4" ht="15" customHeight="1">
      <c r="A966"/>
      <c r="B966"/>
      <c r="C966"/>
      <c r="D966" s="606"/>
    </row>
    <row r="967" spans="1:4" ht="15" customHeight="1">
      <c r="A967"/>
      <c r="B967"/>
      <c r="C967"/>
      <c r="D967" s="606"/>
    </row>
    <row r="968" spans="1:4" ht="15" customHeight="1">
      <c r="A968"/>
      <c r="B968"/>
      <c r="C968"/>
      <c r="D968" s="606"/>
    </row>
    <row r="969" spans="1:4" ht="15" customHeight="1">
      <c r="A969"/>
      <c r="B969"/>
      <c r="C969"/>
      <c r="D969" s="606"/>
    </row>
    <row r="970" spans="1:4" ht="15" customHeight="1">
      <c r="A970"/>
      <c r="B970"/>
      <c r="C970"/>
      <c r="D970" s="606"/>
    </row>
    <row r="971" spans="1:4" ht="15" customHeight="1">
      <c r="A971"/>
      <c r="B971"/>
      <c r="C971"/>
      <c r="D971" s="606"/>
    </row>
    <row r="972" spans="1:4" ht="15" customHeight="1">
      <c r="A972"/>
      <c r="B972"/>
      <c r="C972"/>
      <c r="D972" s="606"/>
    </row>
    <row r="973" spans="1:4" ht="15" customHeight="1">
      <c r="A973"/>
      <c r="B973"/>
      <c r="C973"/>
      <c r="D973" s="606"/>
    </row>
    <row r="974" spans="1:4" ht="15" customHeight="1">
      <c r="A974"/>
      <c r="B974"/>
      <c r="C974"/>
      <c r="D974" s="606"/>
    </row>
    <row r="975" spans="1:4" ht="15" customHeight="1">
      <c r="A975"/>
      <c r="B975"/>
      <c r="C975"/>
      <c r="D975" s="606"/>
    </row>
    <row r="976" spans="1:4" ht="15" customHeight="1">
      <c r="A976"/>
      <c r="B976"/>
      <c r="C976"/>
      <c r="D976" s="606"/>
    </row>
    <row r="977" spans="1:4" ht="15" customHeight="1">
      <c r="A977"/>
      <c r="B977"/>
      <c r="C977"/>
      <c r="D977" s="606"/>
    </row>
    <row r="978" spans="1:4" ht="15" customHeight="1">
      <c r="A978"/>
      <c r="B978"/>
      <c r="C978"/>
      <c r="D978" s="606"/>
    </row>
    <row r="979" spans="1:4" ht="15" customHeight="1">
      <c r="A979"/>
      <c r="B979"/>
      <c r="C979"/>
      <c r="D979" s="606"/>
    </row>
    <row r="980" spans="1:4" ht="15" customHeight="1">
      <c r="A980"/>
      <c r="B980"/>
      <c r="C980"/>
      <c r="D980" s="606"/>
    </row>
    <row r="981" spans="1:4" ht="15" customHeight="1">
      <c r="A981"/>
      <c r="B981"/>
      <c r="C981"/>
      <c r="D981" s="606"/>
    </row>
    <row r="982" spans="1:4" ht="15" customHeight="1">
      <c r="A982"/>
      <c r="B982"/>
      <c r="C982"/>
      <c r="D982" s="606"/>
    </row>
    <row r="983" spans="1:4" ht="15" customHeight="1">
      <c r="A983"/>
      <c r="B983"/>
      <c r="C983"/>
      <c r="D983" s="606"/>
    </row>
    <row r="984" spans="1:4" ht="15" customHeight="1">
      <c r="A984"/>
      <c r="B984"/>
      <c r="C984"/>
      <c r="D984" s="606"/>
    </row>
    <row r="985" spans="1:4" ht="15" customHeight="1">
      <c r="A985"/>
      <c r="B985"/>
      <c r="C985"/>
      <c r="D985" s="606"/>
    </row>
    <row r="986" spans="1:4" ht="15" customHeight="1">
      <c r="A986"/>
      <c r="B986"/>
      <c r="C986"/>
      <c r="D986" s="606"/>
    </row>
    <row r="987" spans="1:4" ht="15" customHeight="1">
      <c r="A987"/>
      <c r="B987"/>
      <c r="C987"/>
      <c r="D987" s="606"/>
    </row>
    <row r="988" spans="1:4" ht="15" customHeight="1">
      <c r="A988"/>
      <c r="B988"/>
      <c r="C988"/>
      <c r="D988" s="606"/>
    </row>
    <row r="989" spans="1:4" ht="15" customHeight="1">
      <c r="A989"/>
      <c r="B989"/>
      <c r="C989"/>
      <c r="D989" s="606"/>
    </row>
    <row r="990" spans="1:4" ht="15" customHeight="1">
      <c r="A990"/>
      <c r="B990"/>
      <c r="C990"/>
      <c r="D990" s="606"/>
    </row>
    <row r="991" spans="1:4" ht="15" customHeight="1">
      <c r="A991"/>
      <c r="B991"/>
      <c r="C991"/>
      <c r="D991" s="606"/>
    </row>
    <row r="992" spans="1:4" ht="15" customHeight="1">
      <c r="A992"/>
      <c r="B992"/>
      <c r="C992"/>
      <c r="D992" s="606"/>
    </row>
    <row r="993" spans="1:4" ht="15" customHeight="1">
      <c r="A993"/>
      <c r="B993"/>
      <c r="C993"/>
      <c r="D993" s="606"/>
    </row>
    <row r="994" spans="1:4" ht="15" customHeight="1">
      <c r="A994"/>
      <c r="B994"/>
      <c r="C994"/>
      <c r="D994" s="606"/>
    </row>
    <row r="995" spans="1:4" ht="15" customHeight="1">
      <c r="A995"/>
      <c r="B995"/>
      <c r="C995"/>
      <c r="D995" s="606"/>
    </row>
    <row r="996" spans="1:4" ht="15" customHeight="1">
      <c r="A996"/>
      <c r="B996"/>
      <c r="C996"/>
      <c r="D996" s="606"/>
    </row>
    <row r="997" spans="1:4" ht="15" customHeight="1">
      <c r="A997"/>
      <c r="B997"/>
      <c r="C997"/>
      <c r="D997" s="606"/>
    </row>
    <row r="998" spans="1:4" ht="15" customHeight="1">
      <c r="A998"/>
      <c r="B998"/>
      <c r="C998"/>
      <c r="D998" s="606"/>
    </row>
    <row r="999" spans="1:4" ht="15" customHeight="1">
      <c r="A999"/>
      <c r="B999"/>
      <c r="C999"/>
      <c r="D999" s="606"/>
    </row>
    <row r="1000" spans="1:4" ht="15" customHeight="1">
      <c r="A1000"/>
      <c r="B1000"/>
      <c r="C1000"/>
      <c r="D1000" s="606"/>
    </row>
    <row r="1001" spans="1:4" ht="15" customHeight="1">
      <c r="A1001"/>
      <c r="B1001"/>
      <c r="C1001"/>
      <c r="D1001" s="606"/>
    </row>
    <row r="1002" spans="1:4" ht="15" customHeight="1">
      <c r="A1002"/>
      <c r="B1002"/>
      <c r="C1002"/>
      <c r="D1002" s="606"/>
    </row>
    <row r="1003" spans="1:4" ht="15" customHeight="1">
      <c r="A1003"/>
      <c r="B1003"/>
      <c r="C1003"/>
      <c r="D1003" s="606"/>
    </row>
    <row r="1004" spans="1:4" ht="15" customHeight="1">
      <c r="A1004"/>
      <c r="B1004"/>
      <c r="C1004"/>
      <c r="D1004" s="606"/>
    </row>
    <row r="1005" spans="1:4" ht="15" customHeight="1">
      <c r="A1005"/>
      <c r="B1005"/>
      <c r="C1005"/>
      <c r="D1005" s="606"/>
    </row>
    <row r="1006" spans="1:4" ht="15" customHeight="1">
      <c r="A1006"/>
      <c r="B1006"/>
      <c r="C1006"/>
      <c r="D1006" s="606"/>
    </row>
    <row r="1007" spans="1:4" ht="15" customHeight="1">
      <c r="A1007"/>
      <c r="B1007"/>
      <c r="C1007"/>
      <c r="D1007" s="606"/>
    </row>
    <row r="1008" spans="1:4" ht="15" customHeight="1">
      <c r="A1008"/>
      <c r="B1008"/>
      <c r="C1008"/>
      <c r="D1008" s="606"/>
    </row>
    <row r="1009" spans="1:4" ht="15" customHeight="1">
      <c r="A1009"/>
      <c r="B1009"/>
      <c r="C1009"/>
      <c r="D1009" s="606"/>
    </row>
    <row r="1010" spans="1:4" ht="15" customHeight="1">
      <c r="A1010"/>
      <c r="B1010"/>
      <c r="C1010"/>
      <c r="D1010" s="606"/>
    </row>
    <row r="1011" spans="1:4" ht="15" customHeight="1">
      <c r="A1011"/>
      <c r="B1011"/>
      <c r="C1011"/>
      <c r="D1011" s="606"/>
    </row>
    <row r="1012" spans="1:4" ht="15" customHeight="1">
      <c r="A1012"/>
      <c r="B1012"/>
      <c r="C1012"/>
      <c r="D1012" s="606"/>
    </row>
    <row r="1013" spans="1:4" ht="15" customHeight="1">
      <c r="A1013"/>
      <c r="B1013"/>
      <c r="C1013"/>
      <c r="D1013" s="606"/>
    </row>
    <row r="1014" spans="1:4" ht="15" customHeight="1">
      <c r="A1014"/>
      <c r="B1014"/>
      <c r="C1014"/>
      <c r="D1014" s="606"/>
    </row>
    <row r="1015" spans="1:4" ht="15" customHeight="1">
      <c r="A1015"/>
      <c r="B1015"/>
      <c r="C1015"/>
      <c r="D1015" s="606"/>
    </row>
    <row r="1016" spans="1:4" ht="15" customHeight="1">
      <c r="A1016"/>
      <c r="B1016"/>
      <c r="C1016"/>
      <c r="D1016" s="606"/>
    </row>
    <row r="1017" spans="1:4" ht="15" customHeight="1">
      <c r="A1017"/>
      <c r="B1017"/>
      <c r="C1017"/>
      <c r="D1017" s="606"/>
    </row>
    <row r="1018" spans="1:4" ht="15" customHeight="1">
      <c r="A1018"/>
      <c r="B1018"/>
      <c r="C1018"/>
      <c r="D1018" s="606"/>
    </row>
    <row r="1019" spans="1:4" ht="15" customHeight="1">
      <c r="A1019"/>
      <c r="B1019"/>
      <c r="C1019"/>
      <c r="D1019" s="606"/>
    </row>
    <row r="1020" spans="1:4" ht="15" customHeight="1">
      <c r="A1020"/>
      <c r="B1020"/>
      <c r="C1020"/>
      <c r="D1020" s="606"/>
    </row>
    <row r="1021" spans="1:4" ht="15" customHeight="1">
      <c r="A1021"/>
      <c r="B1021"/>
      <c r="C1021"/>
      <c r="D1021" s="606"/>
    </row>
    <row r="1022" spans="1:4" ht="15" customHeight="1">
      <c r="A1022"/>
      <c r="B1022"/>
      <c r="C1022"/>
      <c r="D1022" s="606"/>
    </row>
    <row r="1023" spans="1:4" ht="15" customHeight="1">
      <c r="A1023"/>
      <c r="B1023"/>
      <c r="C1023"/>
      <c r="D1023" s="606"/>
    </row>
    <row r="1024" spans="1:4" ht="15" customHeight="1">
      <c r="A1024"/>
      <c r="B1024"/>
      <c r="C1024"/>
      <c r="D1024" s="606"/>
    </row>
    <row r="1025" spans="1:4" ht="15" customHeight="1">
      <c r="A1025"/>
      <c r="B1025"/>
      <c r="C1025"/>
      <c r="D1025" s="606"/>
    </row>
    <row r="1026" spans="1:4" ht="15" customHeight="1">
      <c r="A1026"/>
      <c r="B1026"/>
      <c r="C1026"/>
      <c r="D1026" s="606"/>
    </row>
    <row r="1027" spans="1:4" ht="15" customHeight="1">
      <c r="A1027"/>
      <c r="B1027"/>
      <c r="C1027"/>
      <c r="D1027" s="606"/>
    </row>
    <row r="1028" spans="1:4" ht="15" customHeight="1">
      <c r="A1028"/>
      <c r="B1028"/>
      <c r="C1028"/>
      <c r="D1028" s="606"/>
    </row>
    <row r="1029" spans="1:4" ht="15" customHeight="1">
      <c r="A1029"/>
      <c r="B1029"/>
      <c r="C1029"/>
      <c r="D1029" s="606"/>
    </row>
    <row r="1030" spans="1:4" ht="15" customHeight="1">
      <c r="A1030"/>
      <c r="B1030"/>
      <c r="C1030"/>
      <c r="D1030" s="606"/>
    </row>
    <row r="1031" spans="1:4" ht="15" customHeight="1">
      <c r="A1031"/>
      <c r="B1031"/>
      <c r="C1031"/>
      <c r="D1031" s="606"/>
    </row>
    <row r="1032" spans="1:4" ht="15" customHeight="1">
      <c r="A1032"/>
      <c r="B1032"/>
      <c r="C1032"/>
      <c r="D1032" s="606"/>
    </row>
    <row r="1033" spans="1:4" ht="15" customHeight="1">
      <c r="A1033"/>
      <c r="B1033"/>
      <c r="C1033"/>
      <c r="D1033" s="606"/>
    </row>
    <row r="1034" spans="1:4" ht="15" customHeight="1">
      <c r="A1034"/>
      <c r="B1034"/>
      <c r="C1034"/>
      <c r="D1034" s="606"/>
    </row>
    <row r="1035" spans="1:4" ht="15" customHeight="1">
      <c r="A1035"/>
      <c r="B1035"/>
      <c r="C1035"/>
      <c r="D1035" s="606"/>
    </row>
    <row r="1036" spans="1:4" ht="15" customHeight="1">
      <c r="A1036"/>
      <c r="B1036"/>
      <c r="C1036"/>
      <c r="D1036" s="606"/>
    </row>
    <row r="1037" spans="1:4" ht="15" customHeight="1">
      <c r="A1037"/>
      <c r="B1037"/>
      <c r="C1037"/>
      <c r="D1037" s="606"/>
    </row>
    <row r="1038" spans="1:4" ht="15" customHeight="1">
      <c r="A1038"/>
      <c r="B1038"/>
      <c r="C1038"/>
      <c r="D1038" s="606"/>
    </row>
    <row r="1039" spans="1:4" ht="15" customHeight="1">
      <c r="A1039"/>
      <c r="B1039"/>
      <c r="C1039"/>
      <c r="D1039" s="606"/>
    </row>
    <row r="1040" spans="1:4" ht="15" customHeight="1">
      <c r="A1040"/>
      <c r="B1040"/>
      <c r="C1040"/>
      <c r="D1040" s="606"/>
    </row>
    <row r="1041" spans="1:4" ht="15" customHeight="1">
      <c r="A1041"/>
      <c r="B1041"/>
      <c r="C1041"/>
      <c r="D1041" s="606"/>
    </row>
    <row r="1042" spans="1:4" ht="15" customHeight="1">
      <c r="A1042"/>
      <c r="B1042"/>
      <c r="C1042"/>
      <c r="D1042" s="606"/>
    </row>
    <row r="1043" spans="1:4" ht="15" customHeight="1">
      <c r="A1043"/>
      <c r="B1043"/>
      <c r="C1043"/>
      <c r="D1043" s="606"/>
    </row>
    <row r="1044" spans="1:4" ht="15" customHeight="1">
      <c r="A1044"/>
      <c r="B1044"/>
      <c r="C1044"/>
      <c r="D1044" s="606"/>
    </row>
    <row r="1045" spans="1:4" ht="15" customHeight="1">
      <c r="A1045"/>
      <c r="B1045"/>
      <c r="C1045"/>
      <c r="D1045" s="606"/>
    </row>
    <row r="1046" spans="1:4" ht="15" customHeight="1">
      <c r="A1046"/>
      <c r="B1046"/>
      <c r="C1046"/>
      <c r="D1046" s="606"/>
    </row>
    <row r="1047" spans="1:4" ht="15" customHeight="1">
      <c r="A1047"/>
      <c r="B1047"/>
      <c r="C1047"/>
      <c r="D1047" s="606"/>
    </row>
    <row r="1048" spans="1:4" ht="15" customHeight="1">
      <c r="A1048"/>
      <c r="B1048"/>
      <c r="C1048"/>
      <c r="D1048" s="606"/>
    </row>
    <row r="1049" spans="1:4" ht="15" customHeight="1">
      <c r="A1049"/>
      <c r="B1049"/>
      <c r="C1049"/>
      <c r="D1049" s="606"/>
    </row>
    <row r="1050" spans="1:4" ht="15" customHeight="1">
      <c r="A1050"/>
      <c r="B1050"/>
      <c r="C1050"/>
      <c r="D1050" s="606"/>
    </row>
    <row r="1051" spans="1:4" ht="15" customHeight="1">
      <c r="A1051"/>
      <c r="B1051"/>
      <c r="C1051"/>
      <c r="D1051" s="606"/>
    </row>
    <row r="1052" spans="1:4" ht="15" customHeight="1">
      <c r="A1052"/>
      <c r="B1052"/>
      <c r="C1052"/>
      <c r="D1052" s="606"/>
    </row>
    <row r="1053" spans="1:4" ht="15" customHeight="1">
      <c r="A1053"/>
      <c r="B1053"/>
      <c r="C1053"/>
      <c r="D1053" s="606"/>
    </row>
    <row r="1054" spans="1:4" ht="15" customHeight="1">
      <c r="A1054"/>
      <c r="B1054"/>
      <c r="C1054"/>
      <c r="D1054" s="606"/>
    </row>
    <row r="1055" spans="1:4" ht="15" customHeight="1">
      <c r="A1055"/>
      <c r="B1055"/>
      <c r="C1055"/>
      <c r="D1055" s="606"/>
    </row>
    <row r="1056" spans="1:4" ht="15" customHeight="1">
      <c r="A1056"/>
      <c r="B1056"/>
      <c r="C1056"/>
      <c r="D1056" s="606"/>
    </row>
    <row r="1057" spans="1:4" ht="15" customHeight="1">
      <c r="A1057"/>
      <c r="B1057"/>
      <c r="C1057"/>
      <c r="D1057" s="606"/>
    </row>
    <row r="1058" spans="1:4" ht="15" customHeight="1">
      <c r="A1058"/>
      <c r="B1058"/>
      <c r="C1058"/>
      <c r="D1058" s="606"/>
    </row>
    <row r="1059" spans="1:4" ht="15" customHeight="1">
      <c r="A1059"/>
      <c r="B1059"/>
      <c r="C1059"/>
      <c r="D1059" s="606"/>
    </row>
    <row r="1060" spans="1:4" ht="15" customHeight="1">
      <c r="A1060"/>
      <c r="B1060"/>
      <c r="C1060"/>
      <c r="D1060" s="606"/>
    </row>
    <row r="1061" spans="1:4" ht="15" customHeight="1">
      <c r="A1061"/>
      <c r="B1061"/>
      <c r="C1061"/>
      <c r="D1061" s="606"/>
    </row>
    <row r="1062" spans="1:4" ht="15" customHeight="1">
      <c r="A1062"/>
      <c r="B1062"/>
      <c r="C1062"/>
      <c r="D1062" s="606"/>
    </row>
    <row r="1063" spans="1:4" ht="15" customHeight="1">
      <c r="A1063"/>
      <c r="B1063"/>
      <c r="C1063"/>
      <c r="D1063" s="606"/>
    </row>
    <row r="1064" spans="1:4" ht="15" customHeight="1">
      <c r="A1064"/>
      <c r="B1064"/>
      <c r="C1064"/>
      <c r="D1064" s="606"/>
    </row>
    <row r="1065" spans="1:4" ht="15" customHeight="1">
      <c r="A1065"/>
      <c r="B1065"/>
      <c r="C1065"/>
      <c r="D1065" s="606"/>
    </row>
    <row r="1066" spans="1:4" ht="15" customHeight="1">
      <c r="A1066"/>
      <c r="B1066"/>
      <c r="C1066"/>
      <c r="D1066" s="606"/>
    </row>
    <row r="1067" spans="1:4" ht="15" customHeight="1">
      <c r="A1067"/>
      <c r="B1067"/>
      <c r="C1067"/>
      <c r="D1067" s="606"/>
    </row>
    <row r="1068" spans="1:4" ht="15" customHeight="1">
      <c r="A1068"/>
      <c r="B1068"/>
      <c r="C1068"/>
      <c r="D1068" s="606"/>
    </row>
    <row r="1069" spans="1:4" ht="15" customHeight="1">
      <c r="A1069"/>
      <c r="B1069"/>
      <c r="C1069"/>
      <c r="D1069" s="606"/>
    </row>
    <row r="1070" spans="1:4" ht="15" customHeight="1">
      <c r="A1070"/>
      <c r="B1070"/>
      <c r="C1070"/>
      <c r="D1070" s="606"/>
    </row>
    <row r="1071" spans="1:4" ht="15" customHeight="1">
      <c r="A1071"/>
      <c r="B1071"/>
      <c r="C1071"/>
      <c r="D1071" s="606"/>
    </row>
    <row r="1072" spans="1:4" ht="15" customHeight="1">
      <c r="A1072"/>
      <c r="B1072"/>
      <c r="C1072"/>
      <c r="D1072" s="606"/>
    </row>
    <row r="1073" spans="1:4" ht="15" customHeight="1">
      <c r="A1073"/>
      <c r="B1073"/>
      <c r="C1073"/>
      <c r="D1073" s="606"/>
    </row>
    <row r="1074" spans="1:4" ht="15" customHeight="1">
      <c r="A1074"/>
      <c r="B1074"/>
      <c r="C1074"/>
      <c r="D1074" s="606"/>
    </row>
    <row r="1075" spans="1:4" ht="15" customHeight="1">
      <c r="A1075"/>
      <c r="B1075"/>
      <c r="C1075"/>
      <c r="D1075" s="606"/>
    </row>
    <row r="1076" spans="1:4" ht="15" customHeight="1">
      <c r="A1076"/>
      <c r="B1076"/>
      <c r="C1076"/>
      <c r="D1076" s="606"/>
    </row>
    <row r="1077" spans="1:4" ht="15" customHeight="1">
      <c r="A1077"/>
      <c r="B1077"/>
      <c r="C1077"/>
      <c r="D1077" s="606"/>
    </row>
    <row r="1078" spans="1:4" ht="15" customHeight="1">
      <c r="A1078"/>
      <c r="B1078"/>
      <c r="C1078"/>
      <c r="D1078" s="606"/>
    </row>
    <row r="1079" spans="1:4" ht="15" customHeight="1">
      <c r="A1079"/>
      <c r="B1079"/>
      <c r="C1079"/>
      <c r="D1079" s="606"/>
    </row>
    <row r="1080" spans="1:4" ht="15" customHeight="1">
      <c r="A1080"/>
      <c r="B1080"/>
      <c r="C1080"/>
      <c r="D1080" s="606"/>
    </row>
    <row r="1081" spans="1:4" ht="15" customHeight="1">
      <c r="A1081"/>
      <c r="B1081"/>
      <c r="C1081"/>
      <c r="D1081" s="606"/>
    </row>
    <row r="1082" spans="1:4" ht="15" customHeight="1">
      <c r="A1082"/>
      <c r="B1082"/>
      <c r="C1082"/>
      <c r="D1082" s="606"/>
    </row>
    <row r="1083" spans="1:4" ht="15" customHeight="1">
      <c r="A1083"/>
      <c r="B1083"/>
      <c r="C1083"/>
      <c r="D1083" s="606"/>
    </row>
    <row r="1084" spans="1:4" ht="15" customHeight="1">
      <c r="A1084"/>
      <c r="B1084"/>
      <c r="C1084"/>
      <c r="D1084" s="606"/>
    </row>
    <row r="1085" spans="1:4" ht="15" customHeight="1">
      <c r="A1085"/>
      <c r="B1085"/>
      <c r="C1085"/>
      <c r="D1085" s="606"/>
    </row>
    <row r="1086" spans="1:4" ht="15" customHeight="1">
      <c r="A1086"/>
      <c r="B1086"/>
      <c r="C1086"/>
      <c r="D1086" s="606"/>
    </row>
    <row r="1087" spans="1:4" ht="15" customHeight="1">
      <c r="A1087"/>
      <c r="B1087"/>
      <c r="C1087"/>
      <c r="D1087" s="606"/>
    </row>
    <row r="1088" spans="1:4" ht="15" customHeight="1">
      <c r="A1088"/>
      <c r="B1088"/>
      <c r="C1088"/>
      <c r="D1088" s="606"/>
    </row>
    <row r="1089" spans="1:4" ht="15" customHeight="1">
      <c r="A1089"/>
      <c r="B1089"/>
      <c r="C1089"/>
      <c r="D1089" s="606"/>
    </row>
    <row r="1090" spans="1:4" ht="15" customHeight="1">
      <c r="A1090"/>
      <c r="B1090"/>
      <c r="C1090"/>
      <c r="D1090" s="606"/>
    </row>
    <row r="1091" spans="1:4" ht="15" customHeight="1">
      <c r="A1091"/>
      <c r="B1091"/>
      <c r="C1091"/>
      <c r="D1091" s="606"/>
    </row>
    <row r="1092" spans="1:4" ht="15" customHeight="1">
      <c r="A1092"/>
      <c r="B1092"/>
      <c r="C1092"/>
      <c r="D1092" s="606"/>
    </row>
    <row r="1093" spans="1:4" ht="15" customHeight="1">
      <c r="A1093"/>
      <c r="B1093"/>
      <c r="C1093"/>
      <c r="D1093" s="606"/>
    </row>
    <row r="1094" spans="1:4" ht="15" customHeight="1">
      <c r="A1094"/>
      <c r="B1094"/>
      <c r="C1094"/>
      <c r="D1094" s="606"/>
    </row>
    <row r="1095" spans="1:4" ht="15" customHeight="1">
      <c r="A1095"/>
      <c r="B1095"/>
      <c r="C1095"/>
      <c r="D1095" s="606"/>
    </row>
    <row r="1096" spans="1:4" ht="15" customHeight="1">
      <c r="A1096"/>
      <c r="B1096"/>
      <c r="C1096"/>
      <c r="D1096" s="606"/>
    </row>
    <row r="1097" spans="1:4" ht="15" customHeight="1">
      <c r="A1097"/>
      <c r="B1097"/>
      <c r="C1097"/>
      <c r="D1097" s="606"/>
    </row>
    <row r="1098" spans="1:4" ht="15" customHeight="1">
      <c r="A1098"/>
      <c r="B1098"/>
      <c r="C1098"/>
      <c r="D1098" s="606"/>
    </row>
    <row r="1099" spans="1:4" ht="15" customHeight="1">
      <c r="A1099"/>
      <c r="B1099"/>
      <c r="C1099"/>
      <c r="D1099" s="606"/>
    </row>
    <row r="1100" spans="1:4" ht="15" customHeight="1">
      <c r="A1100"/>
      <c r="B1100"/>
      <c r="C1100"/>
      <c r="D1100" s="606"/>
    </row>
    <row r="1101" spans="1:4" ht="15" customHeight="1">
      <c r="A1101"/>
      <c r="B1101"/>
      <c r="C1101"/>
      <c r="D1101" s="606"/>
    </row>
    <row r="1102" spans="1:4" ht="15" customHeight="1">
      <c r="A1102"/>
      <c r="B1102"/>
      <c r="C1102"/>
      <c r="D1102" s="606"/>
    </row>
    <row r="1103" spans="1:4" ht="15" customHeight="1">
      <c r="A1103"/>
      <c r="B1103"/>
      <c r="C1103"/>
      <c r="D1103" s="606"/>
    </row>
    <row r="1104" spans="1:4" ht="15" customHeight="1">
      <c r="A1104"/>
      <c r="B1104"/>
      <c r="C1104"/>
      <c r="D1104" s="606"/>
    </row>
    <row r="1105" spans="1:4" ht="15" customHeight="1">
      <c r="A1105"/>
      <c r="B1105"/>
      <c r="C1105"/>
      <c r="D1105" s="606"/>
    </row>
    <row r="1106" spans="1:4" ht="15" customHeight="1">
      <c r="A1106"/>
      <c r="B1106"/>
      <c r="C1106"/>
      <c r="D1106" s="606"/>
    </row>
    <row r="1107" spans="1:4" ht="15" customHeight="1">
      <c r="A1107"/>
      <c r="B1107"/>
      <c r="C1107"/>
      <c r="D1107" s="606"/>
    </row>
    <row r="1108" spans="1:4" ht="15" customHeight="1">
      <c r="A1108"/>
      <c r="B1108"/>
      <c r="C1108"/>
      <c r="D1108" s="606"/>
    </row>
    <row r="1109" spans="1:4" ht="15" customHeight="1">
      <c r="A1109"/>
      <c r="B1109"/>
      <c r="C1109"/>
      <c r="D1109" s="606"/>
    </row>
    <row r="1110" spans="1:4" ht="15" customHeight="1">
      <c r="A1110"/>
      <c r="B1110"/>
      <c r="C1110"/>
      <c r="D1110" s="606"/>
    </row>
    <row r="1111" spans="1:4" ht="15" customHeight="1">
      <c r="A1111"/>
      <c r="B1111"/>
      <c r="C1111"/>
      <c r="D1111" s="606"/>
    </row>
    <row r="1112" spans="1:4" ht="15" customHeight="1">
      <c r="A1112"/>
      <c r="B1112"/>
      <c r="C1112"/>
      <c r="D1112" s="606"/>
    </row>
    <row r="1113" spans="1:4" ht="15" customHeight="1">
      <c r="A1113"/>
      <c r="B1113"/>
      <c r="C1113"/>
      <c r="D1113" s="606"/>
    </row>
    <row r="1114" spans="1:4" ht="15" customHeight="1">
      <c r="A1114"/>
      <c r="B1114"/>
      <c r="C1114"/>
      <c r="D1114" s="606"/>
    </row>
    <row r="1115" spans="1:4" ht="15" customHeight="1">
      <c r="A1115"/>
      <c r="B1115"/>
      <c r="C1115"/>
      <c r="D1115" s="606"/>
    </row>
    <row r="1116" spans="1:4" ht="15" customHeight="1">
      <c r="A1116"/>
      <c r="B1116"/>
      <c r="C1116"/>
      <c r="D1116" s="606"/>
    </row>
    <row r="1117" spans="1:4" ht="15" customHeight="1">
      <c r="A1117"/>
      <c r="B1117"/>
      <c r="C1117"/>
      <c r="D1117" s="606"/>
    </row>
    <row r="1118" spans="1:4" ht="15" customHeight="1">
      <c r="A1118"/>
      <c r="B1118"/>
      <c r="C1118"/>
      <c r="D1118" s="606"/>
    </row>
    <row r="1119" spans="1:4" ht="15" customHeight="1">
      <c r="A1119"/>
      <c r="B1119"/>
      <c r="C1119"/>
      <c r="D1119" s="606"/>
    </row>
    <row r="1120" spans="1:4" ht="15" customHeight="1">
      <c r="A1120"/>
      <c r="B1120"/>
      <c r="C1120"/>
      <c r="D1120" s="606"/>
    </row>
    <row r="1121" spans="1:4" ht="15" customHeight="1">
      <c r="A1121"/>
      <c r="B1121"/>
      <c r="C1121"/>
      <c r="D1121" s="606"/>
    </row>
    <row r="1122" spans="1:4" ht="15" customHeight="1">
      <c r="A1122"/>
      <c r="B1122"/>
      <c r="C1122"/>
      <c r="D1122" s="606"/>
    </row>
    <row r="1123" spans="1:4" ht="15" customHeight="1">
      <c r="A1123"/>
      <c r="B1123"/>
      <c r="C1123"/>
      <c r="D1123" s="606"/>
    </row>
    <row r="1124" spans="1:4" ht="15" customHeight="1">
      <c r="A1124"/>
      <c r="B1124"/>
      <c r="C1124"/>
      <c r="D1124" s="606"/>
    </row>
    <row r="1125" spans="1:4" ht="15" customHeight="1">
      <c r="A1125"/>
      <c r="B1125"/>
      <c r="C1125"/>
      <c r="D1125" s="606"/>
    </row>
    <row r="1126" spans="1:4" ht="15" customHeight="1">
      <c r="A1126"/>
      <c r="B1126"/>
      <c r="C1126"/>
      <c r="D1126" s="606"/>
    </row>
    <row r="1127" spans="1:4" ht="15" customHeight="1">
      <c r="A1127"/>
      <c r="B1127"/>
      <c r="C1127"/>
      <c r="D1127" s="606"/>
    </row>
    <row r="1128" spans="1:4" ht="15" customHeight="1">
      <c r="A1128"/>
      <c r="B1128"/>
      <c r="C1128"/>
      <c r="D1128" s="606"/>
    </row>
    <row r="1129" spans="1:4" ht="15" customHeight="1">
      <c r="A1129"/>
      <c r="B1129"/>
      <c r="C1129"/>
      <c r="D1129" s="606"/>
    </row>
    <row r="1130" spans="1:4" ht="15" customHeight="1">
      <c r="A1130"/>
      <c r="B1130"/>
      <c r="C1130"/>
      <c r="D1130" s="606"/>
    </row>
    <row r="1131" spans="1:4" ht="15" customHeight="1">
      <c r="A1131"/>
      <c r="B1131"/>
      <c r="C1131"/>
      <c r="D1131" s="606"/>
    </row>
    <row r="1132" spans="1:4" ht="15" customHeight="1">
      <c r="A1132"/>
      <c r="B1132"/>
      <c r="C1132"/>
      <c r="D1132" s="606"/>
    </row>
    <row r="1133" spans="1:4" ht="15" customHeight="1">
      <c r="A1133"/>
      <c r="B1133"/>
      <c r="C1133"/>
      <c r="D1133" s="606"/>
    </row>
    <row r="1134" spans="1:4" ht="15" customHeight="1">
      <c r="A1134"/>
      <c r="B1134"/>
      <c r="C1134"/>
      <c r="D1134" s="606"/>
    </row>
    <row r="1135" spans="1:4" ht="15" customHeight="1">
      <c r="A1135"/>
      <c r="B1135"/>
      <c r="C1135"/>
      <c r="D1135" s="606"/>
    </row>
    <row r="1136" spans="1:4" ht="15" customHeight="1">
      <c r="A1136"/>
      <c r="B1136"/>
      <c r="C1136"/>
      <c r="D1136" s="606"/>
    </row>
    <row r="1137" spans="1:4" ht="15" customHeight="1">
      <c r="A1137"/>
      <c r="B1137"/>
      <c r="C1137"/>
      <c r="D1137" s="606"/>
    </row>
    <row r="1138" spans="1:4" ht="15" customHeight="1">
      <c r="A1138"/>
      <c r="B1138"/>
      <c r="C1138"/>
      <c r="D1138" s="606"/>
    </row>
    <row r="1139" spans="1:4" ht="15" customHeight="1">
      <c r="A1139"/>
      <c r="B1139"/>
      <c r="C1139"/>
      <c r="D1139" s="606"/>
    </row>
    <row r="1140" spans="1:4" ht="15" customHeight="1">
      <c r="A1140"/>
      <c r="B1140"/>
      <c r="C1140"/>
      <c r="D1140" s="606"/>
    </row>
    <row r="1141" spans="1:4" ht="15" customHeight="1">
      <c r="A1141"/>
      <c r="B1141"/>
      <c r="C1141"/>
      <c r="D1141" s="606"/>
    </row>
    <row r="1142" spans="1:4" ht="15" customHeight="1">
      <c r="A1142"/>
      <c r="B1142"/>
      <c r="C1142"/>
      <c r="D1142" s="606"/>
    </row>
    <row r="1143" spans="1:4" ht="15" customHeight="1">
      <c r="A1143"/>
      <c r="B1143"/>
      <c r="C1143"/>
      <c r="D1143" s="606"/>
    </row>
    <row r="1144" spans="1:4" ht="15" customHeight="1">
      <c r="A1144"/>
      <c r="B1144"/>
      <c r="C1144"/>
      <c r="D1144" s="606"/>
    </row>
    <row r="1145" spans="1:4" ht="15" customHeight="1">
      <c r="A1145"/>
      <c r="B1145"/>
      <c r="C1145"/>
      <c r="D1145" s="606"/>
    </row>
    <row r="1146" spans="1:4" ht="15" customHeight="1">
      <c r="A1146"/>
      <c r="B1146"/>
      <c r="C1146"/>
      <c r="D1146" s="606"/>
    </row>
    <row r="1147" spans="1:4" ht="15" customHeight="1">
      <c r="A1147"/>
      <c r="B1147"/>
      <c r="C1147"/>
      <c r="D1147" s="606"/>
    </row>
    <row r="1148" spans="1:4" ht="15" customHeight="1">
      <c r="A1148"/>
      <c r="B1148"/>
      <c r="C1148"/>
      <c r="D1148" s="606"/>
    </row>
    <row r="1149" spans="1:4" ht="15" customHeight="1">
      <c r="A1149"/>
      <c r="B1149"/>
      <c r="C1149"/>
      <c r="D1149" s="606"/>
    </row>
    <row r="1150" spans="1:4" ht="15" customHeight="1">
      <c r="A1150"/>
      <c r="B1150"/>
      <c r="C1150"/>
      <c r="D1150" s="606"/>
    </row>
    <row r="1151" spans="1:4" ht="15" customHeight="1">
      <c r="A1151"/>
      <c r="B1151"/>
      <c r="C1151"/>
      <c r="D1151" s="606"/>
    </row>
    <row r="1152" spans="1:4" ht="15" customHeight="1">
      <c r="A1152"/>
      <c r="B1152"/>
      <c r="C1152"/>
      <c r="D1152" s="606"/>
    </row>
    <row r="1153" spans="1:4" ht="15" customHeight="1">
      <c r="A1153"/>
      <c r="B1153"/>
      <c r="C1153"/>
      <c r="D1153" s="606"/>
    </row>
    <row r="1154" spans="1:4" ht="15" customHeight="1">
      <c r="A1154"/>
      <c r="B1154"/>
      <c r="C1154"/>
      <c r="D1154" s="606"/>
    </row>
    <row r="1155" spans="1:4" ht="15" customHeight="1">
      <c r="A1155"/>
      <c r="B1155"/>
      <c r="C1155"/>
      <c r="D1155" s="606"/>
    </row>
    <row r="1156" spans="1:4" ht="15" customHeight="1">
      <c r="A1156"/>
      <c r="B1156"/>
      <c r="C1156"/>
      <c r="D1156" s="606"/>
    </row>
    <row r="1157" spans="1:4" ht="15" customHeight="1">
      <c r="A1157"/>
      <c r="B1157"/>
      <c r="C1157"/>
      <c r="D1157" s="606"/>
    </row>
    <row r="1158" spans="1:4" ht="15" customHeight="1">
      <c r="A1158"/>
      <c r="B1158"/>
      <c r="C1158"/>
      <c r="D1158" s="606"/>
    </row>
    <row r="1159" spans="1:4" ht="15" customHeight="1">
      <c r="A1159"/>
      <c r="B1159"/>
      <c r="C1159"/>
      <c r="D1159" s="606"/>
    </row>
    <row r="1160" spans="1:4" ht="15" customHeight="1">
      <c r="A1160"/>
      <c r="B1160"/>
      <c r="C1160"/>
      <c r="D1160" s="606"/>
    </row>
    <row r="1161" spans="1:4" ht="15" customHeight="1">
      <c r="A1161"/>
      <c r="B1161"/>
      <c r="C1161"/>
      <c r="D1161" s="606"/>
    </row>
    <row r="1162" spans="1:4" ht="15" customHeight="1">
      <c r="A1162"/>
      <c r="B1162"/>
      <c r="C1162"/>
      <c r="D1162" s="606"/>
    </row>
    <row r="1163" spans="1:4" ht="15" customHeight="1">
      <c r="A1163"/>
      <c r="B1163"/>
      <c r="C1163"/>
      <c r="D1163" s="606"/>
    </row>
    <row r="1164" spans="1:4" ht="15" customHeight="1">
      <c r="A1164"/>
      <c r="B1164"/>
      <c r="C1164"/>
      <c r="D1164" s="606"/>
    </row>
    <row r="1165" spans="1:4" ht="15" customHeight="1">
      <c r="A1165"/>
      <c r="B1165"/>
      <c r="C1165"/>
      <c r="D1165" s="606"/>
    </row>
    <row r="1166" spans="1:4" ht="15" customHeight="1">
      <c r="A1166"/>
      <c r="B1166"/>
      <c r="C1166"/>
      <c r="D1166" s="606"/>
    </row>
    <row r="1167" spans="1:4" ht="15" customHeight="1">
      <c r="A1167"/>
      <c r="B1167"/>
      <c r="C1167"/>
      <c r="D1167" s="606"/>
    </row>
    <row r="1168" spans="1:4" ht="15" customHeight="1">
      <c r="A1168"/>
      <c r="B1168"/>
      <c r="C1168"/>
      <c r="D1168" s="606"/>
    </row>
    <row r="1169" spans="1:4" ht="15" customHeight="1">
      <c r="A1169"/>
      <c r="B1169"/>
      <c r="C1169"/>
      <c r="D1169" s="606"/>
    </row>
    <row r="1170" spans="1:4" ht="15" customHeight="1">
      <c r="A1170"/>
      <c r="B1170"/>
      <c r="C1170"/>
      <c r="D1170" s="606"/>
    </row>
    <row r="1171" spans="1:4" ht="15" customHeight="1">
      <c r="A1171"/>
      <c r="B1171"/>
      <c r="C1171"/>
      <c r="D1171" s="606"/>
    </row>
    <row r="1172" spans="1:4" ht="15" customHeight="1">
      <c r="A1172"/>
      <c r="B1172"/>
      <c r="C1172"/>
      <c r="D1172" s="606"/>
    </row>
    <row r="1173" spans="1:4" ht="15" customHeight="1">
      <c r="A1173"/>
      <c r="B1173"/>
      <c r="C1173"/>
      <c r="D1173" s="606"/>
    </row>
    <row r="1174" spans="1:4" ht="15" customHeight="1">
      <c r="A1174"/>
      <c r="B1174"/>
      <c r="C1174"/>
      <c r="D1174" s="606"/>
    </row>
    <row r="1175" spans="1:4" ht="15" customHeight="1">
      <c r="A1175"/>
      <c r="B1175"/>
      <c r="C1175"/>
      <c r="D1175" s="606"/>
    </row>
    <row r="1176" spans="1:4" ht="15" customHeight="1">
      <c r="A1176"/>
      <c r="B1176"/>
      <c r="C1176"/>
      <c r="D1176" s="606"/>
    </row>
    <row r="1177" spans="1:4" ht="15" customHeight="1">
      <c r="A1177"/>
      <c r="B1177"/>
      <c r="C1177"/>
      <c r="D1177" s="606"/>
    </row>
    <row r="1178" spans="1:4" ht="15" customHeight="1">
      <c r="A1178"/>
      <c r="B1178"/>
      <c r="C1178"/>
      <c r="D1178" s="606"/>
    </row>
    <row r="1179" spans="1:4" ht="15" customHeight="1">
      <c r="A1179"/>
      <c r="B1179"/>
      <c r="C1179"/>
      <c r="D1179" s="606"/>
    </row>
    <row r="1180" spans="1:4" ht="15" customHeight="1">
      <c r="A1180"/>
      <c r="B1180"/>
      <c r="C1180"/>
      <c r="D1180" s="606"/>
    </row>
    <row r="1181" spans="1:4" ht="15" customHeight="1">
      <c r="A1181"/>
      <c r="B1181"/>
      <c r="C1181"/>
      <c r="D1181" s="606"/>
    </row>
    <row r="1182" spans="1:4" ht="15" customHeight="1">
      <c r="A1182"/>
      <c r="B1182"/>
      <c r="C1182"/>
      <c r="D1182" s="606"/>
    </row>
    <row r="1183" spans="1:4" ht="15" customHeight="1">
      <c r="A1183"/>
      <c r="B1183"/>
      <c r="C1183"/>
      <c r="D1183" s="606"/>
    </row>
    <row r="1184" spans="1:4" ht="15" customHeight="1">
      <c r="A1184"/>
      <c r="B1184"/>
      <c r="C1184"/>
      <c r="D1184" s="606"/>
    </row>
    <row r="1185" spans="1:4" ht="15" customHeight="1">
      <c r="A1185"/>
      <c r="B1185"/>
      <c r="C1185"/>
      <c r="D1185" s="606"/>
    </row>
    <row r="1186" spans="1:4" ht="15" customHeight="1">
      <c r="A1186"/>
      <c r="B1186"/>
      <c r="C1186"/>
      <c r="D1186" s="606"/>
    </row>
    <row r="1187" spans="1:4" ht="15" customHeight="1">
      <c r="A1187"/>
      <c r="B1187"/>
      <c r="C1187"/>
      <c r="D1187" s="606"/>
    </row>
    <row r="1188" spans="1:4" ht="15" customHeight="1">
      <c r="A1188"/>
      <c r="B1188"/>
      <c r="C1188"/>
      <c r="D1188" s="606"/>
    </row>
    <row r="1189" spans="1:4" ht="15" customHeight="1">
      <c r="A1189"/>
      <c r="B1189"/>
      <c r="C1189"/>
      <c r="D1189" s="606"/>
    </row>
    <row r="1190" spans="1:4" ht="15" customHeight="1">
      <c r="A1190"/>
      <c r="B1190"/>
      <c r="C1190"/>
      <c r="D1190" s="606"/>
    </row>
    <row r="1191" spans="1:4" ht="15" customHeight="1">
      <c r="A1191"/>
      <c r="B1191"/>
      <c r="C1191"/>
      <c r="D1191" s="606"/>
    </row>
    <row r="1192" spans="1:4" ht="15" customHeight="1">
      <c r="A1192"/>
      <c r="B1192"/>
      <c r="C1192"/>
      <c r="D1192" s="606"/>
    </row>
    <row r="1193" spans="1:4" ht="15" customHeight="1">
      <c r="A1193"/>
      <c r="B1193"/>
      <c r="C1193"/>
      <c r="D1193" s="606"/>
    </row>
    <row r="1194" spans="1:4" ht="15" customHeight="1">
      <c r="A1194"/>
      <c r="B1194"/>
      <c r="C1194"/>
      <c r="D1194" s="606"/>
    </row>
    <row r="1195" spans="1:4" ht="15" customHeight="1">
      <c r="A1195"/>
      <c r="B1195"/>
      <c r="C1195"/>
      <c r="D1195" s="606"/>
    </row>
    <row r="1196" spans="1:4" ht="15" customHeight="1">
      <c r="A1196"/>
      <c r="B1196"/>
      <c r="C1196"/>
      <c r="D1196" s="606"/>
    </row>
    <row r="1197" spans="1:4" ht="15" customHeight="1">
      <c r="A1197"/>
      <c r="B1197"/>
      <c r="C1197"/>
      <c r="D1197" s="606"/>
    </row>
    <row r="1198" spans="1:4" ht="15" customHeight="1">
      <c r="A1198"/>
      <c r="B1198"/>
      <c r="C1198"/>
      <c r="D1198" s="606"/>
    </row>
    <row r="1199" spans="1:4" ht="15" customHeight="1">
      <c r="A1199"/>
      <c r="B1199"/>
      <c r="C1199"/>
      <c r="D1199" s="606"/>
    </row>
    <row r="1200" spans="1:4" ht="15" customHeight="1">
      <c r="A1200"/>
      <c r="B1200"/>
      <c r="C1200"/>
      <c r="D1200" s="606"/>
    </row>
    <row r="1201" spans="1:4" ht="15" customHeight="1">
      <c r="A1201"/>
      <c r="B1201"/>
      <c r="C1201"/>
      <c r="D1201" s="606"/>
    </row>
    <row r="1202" spans="1:4" ht="15" customHeight="1">
      <c r="A1202"/>
      <c r="B1202"/>
      <c r="C1202"/>
      <c r="D1202" s="606"/>
    </row>
    <row r="1203" spans="1:4" ht="15" customHeight="1">
      <c r="A1203"/>
      <c r="B1203"/>
      <c r="C1203"/>
      <c r="D1203" s="606"/>
    </row>
    <row r="1204" spans="1:4" ht="15" customHeight="1">
      <c r="A1204"/>
      <c r="B1204"/>
      <c r="C1204"/>
      <c r="D1204" s="606"/>
    </row>
    <row r="1205" spans="1:4" ht="15" customHeight="1">
      <c r="A1205"/>
      <c r="B1205"/>
      <c r="C1205"/>
      <c r="D1205" s="606"/>
    </row>
    <row r="1206" spans="1:4" ht="15" customHeight="1">
      <c r="A1206"/>
      <c r="B1206"/>
      <c r="C1206"/>
      <c r="D1206" s="606"/>
    </row>
    <row r="1207" spans="1:4" ht="15" customHeight="1">
      <c r="A1207"/>
      <c r="B1207"/>
      <c r="C1207"/>
      <c r="D1207" s="606"/>
    </row>
    <row r="1208" spans="1:4" ht="15" customHeight="1">
      <c r="A1208"/>
      <c r="B1208"/>
      <c r="C1208"/>
      <c r="D1208" s="606"/>
    </row>
    <row r="1209" spans="1:4" ht="15" customHeight="1">
      <c r="A1209"/>
      <c r="B1209"/>
      <c r="C1209"/>
      <c r="D1209" s="606"/>
    </row>
    <row r="1210" spans="1:4" ht="15" customHeight="1">
      <c r="A1210"/>
      <c r="B1210"/>
      <c r="C1210"/>
      <c r="D1210" s="606"/>
    </row>
    <row r="1211" spans="1:4" ht="15" customHeight="1">
      <c r="A1211"/>
      <c r="B1211"/>
      <c r="C1211"/>
      <c r="D1211" s="606"/>
    </row>
    <row r="1212" spans="1:4" ht="15" customHeight="1">
      <c r="A1212"/>
      <c r="B1212"/>
      <c r="C1212"/>
      <c r="D1212" s="606"/>
    </row>
    <row r="1213" spans="1:4" ht="15" customHeight="1">
      <c r="A1213"/>
      <c r="B1213"/>
      <c r="C1213"/>
      <c r="D1213" s="606"/>
    </row>
    <row r="1214" spans="1:4" ht="15" customHeight="1">
      <c r="A1214"/>
      <c r="B1214"/>
      <c r="C1214"/>
      <c r="D1214" s="606"/>
    </row>
    <row r="1215" spans="1:4" ht="15" customHeight="1">
      <c r="A1215"/>
      <c r="B1215"/>
      <c r="C1215"/>
      <c r="D1215" s="606"/>
    </row>
    <row r="1216" spans="1:4" ht="15" customHeight="1">
      <c r="A1216"/>
      <c r="B1216"/>
      <c r="C1216"/>
      <c r="D1216" s="606"/>
    </row>
    <row r="1217" spans="1:4" ht="15" customHeight="1">
      <c r="A1217"/>
      <c r="B1217"/>
      <c r="C1217"/>
      <c r="D1217" s="606"/>
    </row>
    <row r="1218" spans="1:4" ht="15" customHeight="1">
      <c r="A1218"/>
      <c r="B1218"/>
      <c r="C1218"/>
      <c r="D1218" s="606"/>
    </row>
    <row r="1219" spans="1:4" ht="15" customHeight="1">
      <c r="A1219"/>
      <c r="B1219"/>
      <c r="C1219"/>
      <c r="D1219" s="606"/>
    </row>
    <row r="1220" spans="1:4" ht="15" customHeight="1">
      <c r="A1220"/>
      <c r="B1220"/>
      <c r="C1220"/>
      <c r="D1220" s="606"/>
    </row>
    <row r="1221" spans="1:4" ht="15" customHeight="1">
      <c r="A1221"/>
      <c r="B1221"/>
      <c r="C1221"/>
      <c r="D1221" s="606"/>
    </row>
    <row r="1222" spans="1:4" ht="15" customHeight="1">
      <c r="A1222"/>
      <c r="B1222"/>
      <c r="C1222"/>
      <c r="D1222" s="606"/>
    </row>
    <row r="1223" spans="1:4" ht="15" customHeight="1">
      <c r="A1223"/>
      <c r="B1223"/>
      <c r="C1223"/>
      <c r="D1223" s="606"/>
    </row>
    <row r="1224" spans="1:4" ht="15" customHeight="1">
      <c r="A1224"/>
      <c r="B1224"/>
      <c r="C1224"/>
      <c r="D1224" s="606"/>
    </row>
    <row r="1225" spans="1:4" ht="15" customHeight="1">
      <c r="A1225"/>
      <c r="B1225"/>
      <c r="C1225"/>
      <c r="D1225" s="606"/>
    </row>
    <row r="1226" spans="1:4" ht="15" customHeight="1">
      <c r="A1226"/>
      <c r="B1226"/>
      <c r="C1226"/>
      <c r="D1226" s="606"/>
    </row>
    <row r="1227" spans="1:4" ht="15" customHeight="1">
      <c r="A1227"/>
      <c r="B1227"/>
      <c r="C1227"/>
      <c r="D1227" s="606"/>
    </row>
    <row r="1228" spans="1:4" ht="15" customHeight="1">
      <c r="A1228"/>
      <c r="B1228"/>
      <c r="C1228"/>
      <c r="D1228" s="606"/>
    </row>
    <row r="1229" spans="1:4" ht="15" customHeight="1">
      <c r="A1229"/>
      <c r="B1229"/>
      <c r="C1229"/>
      <c r="D1229" s="606"/>
    </row>
    <row r="1230" spans="1:4" ht="15" customHeight="1">
      <c r="A1230"/>
      <c r="B1230"/>
      <c r="C1230"/>
      <c r="D1230" s="606"/>
    </row>
    <row r="1231" spans="1:4" ht="15" customHeight="1">
      <c r="A1231"/>
      <c r="B1231"/>
      <c r="C1231"/>
      <c r="D1231" s="606"/>
    </row>
    <row r="1232" spans="1:4" ht="15" customHeight="1">
      <c r="A1232"/>
      <c r="B1232"/>
      <c r="C1232"/>
      <c r="D1232" s="606"/>
    </row>
    <row r="1233" spans="1:4" ht="15" customHeight="1">
      <c r="A1233"/>
      <c r="B1233"/>
      <c r="C1233"/>
      <c r="D1233" s="606"/>
    </row>
    <row r="1234" spans="1:4" ht="15" customHeight="1">
      <c r="A1234"/>
      <c r="B1234"/>
      <c r="C1234"/>
      <c r="D1234" s="606"/>
    </row>
    <row r="1235" spans="1:4" ht="15" customHeight="1">
      <c r="A1235"/>
      <c r="B1235"/>
      <c r="C1235"/>
      <c r="D1235" s="606"/>
    </row>
    <row r="1236" spans="1:4" ht="15" customHeight="1">
      <c r="A1236"/>
      <c r="B1236"/>
      <c r="C1236"/>
      <c r="D1236" s="606"/>
    </row>
    <row r="1237" spans="1:4" ht="15" customHeight="1">
      <c r="A1237"/>
      <c r="B1237"/>
      <c r="C1237"/>
      <c r="D1237" s="606"/>
    </row>
    <row r="1238" spans="1:4" ht="15" customHeight="1">
      <c r="A1238"/>
      <c r="B1238"/>
      <c r="C1238"/>
      <c r="D1238" s="606"/>
    </row>
    <row r="1239" spans="1:4" ht="15" customHeight="1">
      <c r="A1239"/>
      <c r="B1239"/>
      <c r="C1239"/>
      <c r="D1239" s="606"/>
    </row>
    <row r="1240" spans="1:4" ht="15" customHeight="1">
      <c r="A1240"/>
      <c r="B1240"/>
      <c r="C1240"/>
      <c r="D1240" s="606"/>
    </row>
    <row r="1241" spans="1:4" ht="15" customHeight="1">
      <c r="A1241"/>
      <c r="B1241"/>
      <c r="C1241"/>
      <c r="D1241" s="606"/>
    </row>
    <row r="1242" spans="1:4" ht="15" customHeight="1">
      <c r="A1242"/>
      <c r="B1242"/>
      <c r="C1242"/>
      <c r="D1242" s="606"/>
    </row>
    <row r="1243" spans="1:4" ht="15" customHeight="1">
      <c r="A1243"/>
      <c r="B1243"/>
      <c r="C1243"/>
      <c r="D1243" s="606"/>
    </row>
    <row r="1244" spans="1:4" ht="15" customHeight="1">
      <c r="A1244"/>
      <c r="B1244"/>
      <c r="C1244"/>
      <c r="D1244" s="606"/>
    </row>
    <row r="1245" spans="1:4" ht="15" customHeight="1">
      <c r="A1245"/>
      <c r="B1245"/>
      <c r="C1245"/>
      <c r="D1245" s="606"/>
    </row>
    <row r="1246" spans="1:4" ht="15" customHeight="1">
      <c r="A1246"/>
      <c r="B1246"/>
      <c r="C1246"/>
      <c r="D1246" s="606"/>
    </row>
    <row r="1247" spans="1:4" ht="15" customHeight="1">
      <c r="A1247"/>
      <c r="B1247"/>
      <c r="C1247"/>
      <c r="D1247" s="606"/>
    </row>
    <row r="1248" spans="1:4" ht="15" customHeight="1">
      <c r="A1248"/>
      <c r="B1248"/>
      <c r="C1248"/>
      <c r="D1248" s="606"/>
    </row>
    <row r="1249" spans="1:4" ht="15" customHeight="1">
      <c r="A1249"/>
      <c r="B1249"/>
      <c r="C1249"/>
      <c r="D1249" s="606"/>
    </row>
    <row r="1250" spans="1:4" ht="15" customHeight="1">
      <c r="A1250"/>
      <c r="B1250"/>
      <c r="C1250"/>
      <c r="D1250" s="606"/>
    </row>
    <row r="1251" spans="1:4" ht="15" customHeight="1">
      <c r="A1251"/>
      <c r="B1251"/>
      <c r="C1251"/>
      <c r="D1251" s="606"/>
    </row>
    <row r="1252" spans="1:4" ht="15" customHeight="1">
      <c r="A1252"/>
      <c r="B1252"/>
      <c r="C1252"/>
      <c r="D1252" s="606"/>
    </row>
    <row r="1253" spans="1:4" ht="15" customHeight="1">
      <c r="A1253"/>
      <c r="B1253"/>
      <c r="C1253"/>
      <c r="D1253" s="606"/>
    </row>
    <row r="1254" spans="1:4" ht="15" customHeight="1">
      <c r="A1254"/>
      <c r="B1254"/>
      <c r="C1254"/>
      <c r="D1254" s="606"/>
    </row>
    <row r="1255" spans="1:4" ht="15" customHeight="1">
      <c r="A1255"/>
      <c r="B1255"/>
      <c r="C1255"/>
      <c r="D1255" s="606"/>
    </row>
    <row r="1256" spans="1:4" ht="15" customHeight="1">
      <c r="A1256"/>
      <c r="B1256"/>
      <c r="C1256"/>
      <c r="D1256" s="606"/>
    </row>
    <row r="1257" spans="1:4" ht="15" customHeight="1">
      <c r="A1257"/>
      <c r="B1257"/>
      <c r="C1257"/>
      <c r="D1257" s="606"/>
    </row>
    <row r="1258" spans="1:4" ht="15" customHeight="1">
      <c r="A1258"/>
      <c r="B1258"/>
      <c r="C1258"/>
      <c r="D1258" s="606"/>
    </row>
    <row r="1259" spans="1:4" ht="15" customHeight="1">
      <c r="A1259"/>
      <c r="B1259"/>
      <c r="C1259"/>
      <c r="D1259" s="606"/>
    </row>
    <row r="1260" spans="1:4" ht="15" customHeight="1">
      <c r="A1260"/>
      <c r="B1260"/>
      <c r="C1260"/>
      <c r="D1260" s="606"/>
    </row>
    <row r="1261" spans="1:4" ht="15" customHeight="1">
      <c r="A1261"/>
      <c r="B1261"/>
      <c r="C1261"/>
      <c r="D1261" s="606"/>
    </row>
    <row r="1262" spans="1:4" ht="15" customHeight="1">
      <c r="A1262"/>
      <c r="B1262"/>
      <c r="C1262"/>
      <c r="D1262" s="606"/>
    </row>
    <row r="1263" spans="1:4" ht="15" customHeight="1">
      <c r="A1263"/>
      <c r="B1263"/>
      <c r="C1263"/>
      <c r="D1263" s="606"/>
    </row>
    <row r="1264" spans="1:4" ht="15" customHeight="1">
      <c r="A1264"/>
      <c r="B1264"/>
      <c r="C1264"/>
      <c r="D1264" s="606"/>
    </row>
    <row r="1265" spans="1:4" ht="15" customHeight="1">
      <c r="A1265"/>
      <c r="B1265"/>
      <c r="C1265"/>
      <c r="D1265" s="606"/>
    </row>
    <row r="1266" spans="1:4" ht="15" customHeight="1">
      <c r="A1266"/>
      <c r="B1266"/>
      <c r="C1266"/>
      <c r="D1266" s="606"/>
    </row>
    <row r="1267" spans="1:4" ht="15" customHeight="1">
      <c r="A1267"/>
      <c r="B1267"/>
      <c r="C1267"/>
      <c r="D1267" s="606"/>
    </row>
    <row r="1268" spans="1:4" ht="15" customHeight="1">
      <c r="A1268"/>
      <c r="B1268"/>
      <c r="C1268"/>
      <c r="D1268" s="606"/>
    </row>
    <row r="1269" spans="1:4" ht="15" customHeight="1">
      <c r="A1269"/>
      <c r="B1269"/>
      <c r="C1269"/>
      <c r="D1269" s="606"/>
    </row>
    <row r="1270" spans="1:4" ht="15" customHeight="1">
      <c r="A1270"/>
      <c r="B1270"/>
      <c r="C1270"/>
      <c r="D1270" s="606"/>
    </row>
    <row r="1271" spans="1:4" ht="15" customHeight="1">
      <c r="A1271"/>
      <c r="B1271"/>
      <c r="C1271"/>
      <c r="D1271" s="606"/>
    </row>
    <row r="1272" spans="1:4" ht="15" customHeight="1">
      <c r="A1272"/>
      <c r="B1272"/>
      <c r="C1272"/>
      <c r="D1272" s="606"/>
    </row>
    <row r="1273" spans="1:4" ht="15" customHeight="1">
      <c r="A1273"/>
      <c r="B1273"/>
      <c r="C1273"/>
      <c r="D1273" s="606"/>
    </row>
    <row r="1274" spans="1:4" ht="15" customHeight="1">
      <c r="A1274"/>
      <c r="B1274"/>
      <c r="C1274"/>
      <c r="D1274" s="606"/>
    </row>
    <row r="1275" spans="1:4" ht="15" customHeight="1">
      <c r="A1275"/>
      <c r="B1275"/>
      <c r="C1275"/>
      <c r="D1275" s="606"/>
    </row>
    <row r="1276" spans="1:4" ht="15" customHeight="1">
      <c r="A1276"/>
      <c r="B1276"/>
      <c r="C1276"/>
      <c r="D1276" s="606"/>
    </row>
    <row r="1277" spans="1:4" ht="15" customHeight="1">
      <c r="A1277"/>
      <c r="B1277"/>
      <c r="C1277"/>
      <c r="D1277" s="606"/>
    </row>
    <row r="1278" spans="1:4" ht="15" customHeight="1">
      <c r="A1278"/>
      <c r="B1278"/>
      <c r="C1278"/>
      <c r="D1278" s="606"/>
    </row>
    <row r="1279" spans="1:4" ht="15" customHeight="1">
      <c r="A1279"/>
      <c r="B1279"/>
      <c r="C1279"/>
      <c r="D1279" s="606"/>
    </row>
    <row r="1280" spans="1:4" ht="15" customHeight="1">
      <c r="A1280"/>
      <c r="B1280"/>
      <c r="C1280"/>
      <c r="D1280" s="606"/>
    </row>
    <row r="1281" spans="1:4" ht="15" customHeight="1">
      <c r="A1281"/>
      <c r="B1281"/>
      <c r="C1281"/>
      <c r="D1281" s="606"/>
    </row>
    <row r="1282" spans="1:4" ht="15" customHeight="1">
      <c r="A1282"/>
      <c r="B1282"/>
      <c r="C1282"/>
      <c r="D1282" s="606"/>
    </row>
    <row r="1283" spans="1:4" ht="15" customHeight="1">
      <c r="A1283"/>
      <c r="B1283"/>
      <c r="C1283"/>
      <c r="D1283" s="606"/>
    </row>
    <row r="1284" spans="1:4" ht="15" customHeight="1">
      <c r="A1284"/>
      <c r="B1284"/>
      <c r="C1284"/>
      <c r="D1284" s="606"/>
    </row>
    <row r="1285" spans="1:4" ht="15" customHeight="1">
      <c r="A1285"/>
      <c r="B1285"/>
      <c r="C1285"/>
      <c r="D1285" s="606"/>
    </row>
    <row r="1286" spans="1:4" ht="15" customHeight="1">
      <c r="A1286"/>
      <c r="B1286"/>
      <c r="C1286"/>
      <c r="D1286" s="606"/>
    </row>
    <row r="1287" spans="1:4" ht="15" customHeight="1">
      <c r="A1287"/>
      <c r="B1287"/>
      <c r="C1287"/>
      <c r="D1287" s="606"/>
    </row>
    <row r="1288" spans="1:4" ht="15" customHeight="1">
      <c r="A1288"/>
      <c r="B1288"/>
      <c r="C1288"/>
      <c r="D1288" s="606"/>
    </row>
    <row r="1289" spans="1:4" ht="15" customHeight="1">
      <c r="A1289"/>
      <c r="B1289"/>
      <c r="C1289"/>
      <c r="D1289" s="606"/>
    </row>
    <row r="1290" spans="1:4" ht="15" customHeight="1">
      <c r="A1290"/>
      <c r="B1290"/>
      <c r="C1290"/>
      <c r="D1290" s="606"/>
    </row>
    <row r="1291" spans="1:4" ht="15" customHeight="1">
      <c r="A1291"/>
      <c r="B1291"/>
      <c r="C1291"/>
      <c r="D1291" s="606"/>
    </row>
    <row r="1292" spans="1:4" ht="15" customHeight="1">
      <c r="A1292"/>
      <c r="B1292"/>
      <c r="C1292"/>
      <c r="D1292" s="606"/>
    </row>
    <row r="1293" spans="1:4" ht="15" customHeight="1">
      <c r="A1293"/>
      <c r="B1293"/>
      <c r="C1293"/>
      <c r="D1293" s="606"/>
    </row>
    <row r="1294" spans="1:4" ht="15" customHeight="1">
      <c r="A1294"/>
      <c r="B1294"/>
      <c r="C1294"/>
      <c r="D1294" s="606"/>
    </row>
    <row r="1295" spans="1:4" ht="15" customHeight="1">
      <c r="A1295"/>
      <c r="B1295"/>
      <c r="C1295"/>
      <c r="D1295" s="606"/>
    </row>
    <row r="1296" spans="1:4" ht="15" customHeight="1">
      <c r="A1296"/>
      <c r="B1296"/>
      <c r="C1296"/>
      <c r="D1296" s="606"/>
    </row>
    <row r="1297" spans="1:4" ht="15" customHeight="1">
      <c r="A1297"/>
      <c r="B1297"/>
      <c r="C1297"/>
      <c r="D1297" s="606"/>
    </row>
    <row r="1298" spans="1:4" ht="15" customHeight="1">
      <c r="A1298"/>
      <c r="B1298"/>
      <c r="C1298"/>
      <c r="D1298" s="606"/>
    </row>
    <row r="1299" spans="1:4" ht="15" customHeight="1">
      <c r="A1299"/>
      <c r="B1299"/>
      <c r="C1299"/>
      <c r="D1299" s="606"/>
    </row>
    <row r="1300" spans="1:4" ht="15" customHeight="1">
      <c r="A1300"/>
      <c r="B1300"/>
      <c r="C1300"/>
      <c r="D1300" s="606"/>
    </row>
    <row r="1301" spans="1:4" ht="15" customHeight="1">
      <c r="A1301"/>
      <c r="B1301"/>
      <c r="C1301"/>
      <c r="D1301" s="606"/>
    </row>
    <row r="1302" spans="1:4" ht="15" customHeight="1">
      <c r="A1302"/>
      <c r="B1302"/>
      <c r="C1302"/>
      <c r="D1302" s="606"/>
    </row>
    <row r="1303" spans="1:4" ht="15" customHeight="1">
      <c r="A1303"/>
      <c r="B1303"/>
      <c r="C1303"/>
      <c r="D1303" s="606"/>
    </row>
    <row r="1304" spans="1:4" ht="15" customHeight="1">
      <c r="A1304"/>
      <c r="B1304"/>
      <c r="C1304"/>
      <c r="D1304" s="606"/>
    </row>
    <row r="1305" spans="1:4" ht="15" customHeight="1">
      <c r="A1305"/>
      <c r="B1305"/>
      <c r="C1305"/>
      <c r="D1305" s="606"/>
    </row>
    <row r="1306" spans="1:4" ht="15" customHeight="1">
      <c r="A1306"/>
      <c r="B1306"/>
      <c r="C1306"/>
      <c r="D1306" s="606"/>
    </row>
    <row r="1307" spans="1:4" ht="15" customHeight="1">
      <c r="A1307"/>
      <c r="B1307"/>
      <c r="C1307"/>
      <c r="D1307" s="606"/>
    </row>
    <row r="1308" spans="1:4" ht="15" customHeight="1">
      <c r="A1308"/>
      <c r="B1308"/>
      <c r="C1308"/>
      <c r="D1308" s="606"/>
    </row>
    <row r="1309" spans="1:4" ht="15" customHeight="1">
      <c r="A1309"/>
      <c r="B1309"/>
      <c r="C1309"/>
      <c r="D1309" s="606"/>
    </row>
    <row r="1310" spans="1:4" ht="15" customHeight="1">
      <c r="A1310"/>
      <c r="B1310"/>
      <c r="C1310"/>
      <c r="D1310" s="606"/>
    </row>
    <row r="1311" spans="1:4" ht="15" customHeight="1">
      <c r="A1311"/>
      <c r="B1311"/>
      <c r="C1311"/>
      <c r="D1311" s="606"/>
    </row>
    <row r="1312" spans="1:4" ht="15" customHeight="1">
      <c r="A1312"/>
      <c r="B1312"/>
      <c r="C1312"/>
      <c r="D1312" s="606"/>
    </row>
    <row r="1313" spans="1:4" ht="15" customHeight="1">
      <c r="A1313"/>
      <c r="B1313"/>
      <c r="C1313"/>
      <c r="D1313" s="606"/>
    </row>
    <row r="1314" spans="1:4" ht="15" customHeight="1">
      <c r="A1314"/>
      <c r="B1314"/>
      <c r="C1314"/>
      <c r="D1314" s="606"/>
    </row>
    <row r="1315" spans="1:4" ht="15" customHeight="1">
      <c r="A1315"/>
      <c r="B1315"/>
      <c r="C1315"/>
      <c r="D1315" s="606"/>
    </row>
    <row r="1316" spans="1:4" ht="15" customHeight="1">
      <c r="A1316"/>
      <c r="B1316"/>
      <c r="C1316"/>
      <c r="D1316" s="606"/>
    </row>
    <row r="1317" spans="1:4" ht="15" customHeight="1">
      <c r="A1317"/>
      <c r="B1317"/>
      <c r="C1317"/>
      <c r="D1317" s="606"/>
    </row>
    <row r="1318" spans="1:4" ht="15" customHeight="1">
      <c r="A1318"/>
      <c r="B1318"/>
      <c r="C1318"/>
      <c r="D1318" s="606"/>
    </row>
    <row r="1319" spans="1:4" ht="15" customHeight="1">
      <c r="A1319"/>
      <c r="B1319"/>
      <c r="C1319"/>
      <c r="D1319" s="606"/>
    </row>
    <row r="1320" spans="1:4" ht="15" customHeight="1">
      <c r="A1320"/>
      <c r="B1320"/>
      <c r="C1320"/>
      <c r="D1320" s="606"/>
    </row>
    <row r="1321" spans="1:4" ht="15" customHeight="1">
      <c r="A1321"/>
      <c r="B1321"/>
      <c r="C1321"/>
      <c r="D1321" s="606"/>
    </row>
    <row r="1322" spans="1:4" ht="15" customHeight="1">
      <c r="A1322"/>
      <c r="B1322"/>
      <c r="C1322"/>
      <c r="D1322" s="606"/>
    </row>
    <row r="1323" spans="1:4" ht="15" customHeight="1">
      <c r="A1323"/>
      <c r="B1323"/>
      <c r="C1323"/>
      <c r="D1323" s="606"/>
    </row>
    <row r="1324" spans="1:4" ht="15" customHeight="1">
      <c r="A1324"/>
      <c r="B1324"/>
      <c r="C1324"/>
      <c r="D1324" s="606"/>
    </row>
    <row r="1325" spans="1:4" ht="15" customHeight="1">
      <c r="A1325"/>
      <c r="B1325"/>
      <c r="C1325"/>
      <c r="D1325" s="606"/>
    </row>
    <row r="1326" spans="1:4" ht="15" customHeight="1">
      <c r="A1326"/>
      <c r="B1326"/>
      <c r="C1326"/>
      <c r="D1326" s="606"/>
    </row>
    <row r="1327" spans="1:4" ht="15" customHeight="1">
      <c r="A1327"/>
      <c r="B1327"/>
      <c r="C1327"/>
      <c r="D1327" s="606"/>
    </row>
    <row r="1328" spans="1:4" ht="15" customHeight="1">
      <c r="A1328"/>
      <c r="B1328"/>
      <c r="C1328"/>
      <c r="D1328" s="606"/>
    </row>
    <row r="1329" spans="1:4" ht="15" customHeight="1">
      <c r="A1329"/>
      <c r="B1329"/>
      <c r="C1329"/>
      <c r="D1329" s="606"/>
    </row>
    <row r="1330" spans="1:4" ht="15" customHeight="1">
      <c r="A1330"/>
      <c r="B1330"/>
      <c r="C1330"/>
      <c r="D1330" s="606"/>
    </row>
    <row r="1331" spans="1:4" ht="15" customHeight="1">
      <c r="A1331"/>
      <c r="B1331"/>
      <c r="C1331"/>
      <c r="D1331" s="606"/>
    </row>
    <row r="1332" spans="1:4" ht="15" customHeight="1">
      <c r="A1332"/>
      <c r="B1332"/>
      <c r="C1332"/>
      <c r="D1332" s="606"/>
    </row>
    <row r="1333" spans="1:4" ht="15" customHeight="1">
      <c r="A1333"/>
      <c r="B1333"/>
      <c r="C1333"/>
      <c r="D1333" s="606"/>
    </row>
    <row r="1334" spans="1:4" ht="15" customHeight="1">
      <c r="A1334"/>
      <c r="B1334"/>
      <c r="C1334"/>
      <c r="D1334" s="606"/>
    </row>
    <row r="1335" spans="1:4" ht="15" customHeight="1">
      <c r="A1335"/>
      <c r="B1335"/>
      <c r="C1335"/>
      <c r="D1335" s="606"/>
    </row>
    <row r="1336" spans="1:4" ht="15" customHeight="1">
      <c r="A1336"/>
      <c r="B1336"/>
      <c r="C1336"/>
      <c r="D1336" s="606"/>
    </row>
    <row r="1337" spans="1:4" ht="15" customHeight="1">
      <c r="A1337"/>
      <c r="B1337"/>
      <c r="C1337"/>
      <c r="D1337" s="606"/>
    </row>
    <row r="1338" spans="1:4" ht="15" customHeight="1">
      <c r="A1338"/>
      <c r="B1338"/>
      <c r="C1338"/>
      <c r="D1338" s="606"/>
    </row>
    <row r="1339" spans="1:4" ht="15" customHeight="1">
      <c r="A1339"/>
      <c r="B1339"/>
      <c r="C1339"/>
      <c r="D1339" s="606"/>
    </row>
    <row r="1340" spans="1:4" ht="15" customHeight="1">
      <c r="A1340"/>
      <c r="B1340"/>
      <c r="C1340"/>
      <c r="D1340" s="606"/>
    </row>
    <row r="1341" spans="1:4" ht="15" customHeight="1">
      <c r="A1341"/>
      <c r="B1341"/>
      <c r="C1341"/>
      <c r="D1341" s="606"/>
    </row>
    <row r="1342" spans="1:4" ht="15" customHeight="1">
      <c r="A1342"/>
      <c r="B1342"/>
      <c r="C1342"/>
      <c r="D1342" s="606"/>
    </row>
    <row r="1343" spans="1:4" ht="15" customHeight="1">
      <c r="A1343"/>
      <c r="B1343"/>
      <c r="C1343"/>
      <c r="D1343" s="606"/>
    </row>
    <row r="1344" spans="1:4" ht="15" customHeight="1">
      <c r="A1344"/>
      <c r="B1344"/>
      <c r="C1344"/>
      <c r="D1344" s="606"/>
    </row>
    <row r="1345" spans="1:4" ht="15" customHeight="1">
      <c r="A1345"/>
      <c r="B1345"/>
      <c r="C1345"/>
      <c r="D1345" s="606"/>
    </row>
    <row r="1346" spans="1:4" ht="15" customHeight="1">
      <c r="A1346"/>
      <c r="B1346"/>
      <c r="C1346"/>
      <c r="D1346" s="606"/>
    </row>
    <row r="1347" spans="1:4" ht="15" customHeight="1">
      <c r="A1347"/>
      <c r="B1347"/>
      <c r="C1347"/>
      <c r="D1347" s="606"/>
    </row>
    <row r="1348" spans="1:4" ht="15" customHeight="1">
      <c r="A1348"/>
      <c r="B1348"/>
      <c r="C1348"/>
      <c r="D1348" s="606"/>
    </row>
    <row r="1349" spans="1:4" ht="15" customHeight="1">
      <c r="A1349"/>
      <c r="B1349"/>
      <c r="C1349"/>
      <c r="D1349" s="606"/>
    </row>
    <row r="1350" spans="1:4" ht="15" customHeight="1">
      <c r="A1350"/>
      <c r="B1350"/>
      <c r="C1350"/>
      <c r="D1350" s="606"/>
    </row>
    <row r="1351" spans="1:4" ht="15" customHeight="1">
      <c r="A1351"/>
      <c r="B1351"/>
      <c r="C1351"/>
      <c r="D1351" s="606"/>
    </row>
    <row r="1352" spans="1:4" ht="15" customHeight="1">
      <c r="A1352"/>
      <c r="B1352"/>
      <c r="C1352"/>
      <c r="D1352" s="606"/>
    </row>
    <row r="1353" spans="1:4" ht="15" customHeight="1">
      <c r="A1353"/>
      <c r="B1353"/>
      <c r="C1353"/>
      <c r="D1353" s="606"/>
    </row>
    <row r="1354" spans="1:4" ht="15" customHeight="1">
      <c r="A1354"/>
      <c r="B1354"/>
      <c r="C1354"/>
      <c r="D1354" s="606"/>
    </row>
    <row r="1355" spans="1:4" ht="15" customHeight="1">
      <c r="A1355"/>
      <c r="B1355"/>
      <c r="C1355"/>
      <c r="D1355" s="606"/>
    </row>
    <row r="1356" spans="1:4" ht="15" customHeight="1">
      <c r="A1356"/>
      <c r="B1356"/>
      <c r="C1356"/>
      <c r="D1356" s="606"/>
    </row>
    <row r="1357" spans="1:4" ht="15" customHeight="1">
      <c r="A1357"/>
      <c r="B1357"/>
      <c r="C1357"/>
      <c r="D1357" s="606"/>
    </row>
    <row r="1358" spans="1:4" ht="15" customHeight="1">
      <c r="A1358"/>
      <c r="B1358"/>
      <c r="C1358"/>
      <c r="D1358" s="606"/>
    </row>
    <row r="1359" spans="1:4" ht="15" customHeight="1">
      <c r="A1359"/>
      <c r="B1359"/>
      <c r="C1359"/>
      <c r="D1359" s="606"/>
    </row>
    <row r="1360" spans="1:4" ht="15" customHeight="1">
      <c r="A1360"/>
      <c r="B1360"/>
      <c r="C1360"/>
      <c r="D1360" s="606"/>
    </row>
    <row r="1361" spans="1:4" ht="15" customHeight="1">
      <c r="A1361"/>
      <c r="B1361"/>
      <c r="C1361"/>
      <c r="D1361" s="606"/>
    </row>
    <row r="1362" spans="1:4" ht="15" customHeight="1">
      <c r="A1362"/>
      <c r="B1362"/>
      <c r="C1362"/>
      <c r="D1362" s="606"/>
    </row>
    <row r="1363" spans="1:4" ht="15" customHeight="1">
      <c r="A1363"/>
      <c r="B1363"/>
      <c r="C1363"/>
      <c r="D1363" s="606"/>
    </row>
    <row r="1364" spans="1:4" ht="15" customHeight="1">
      <c r="A1364"/>
      <c r="B1364"/>
      <c r="C1364"/>
      <c r="D1364" s="606"/>
    </row>
    <row r="1365" spans="1:4" ht="15" customHeight="1">
      <c r="A1365"/>
      <c r="B1365"/>
      <c r="C1365"/>
      <c r="D1365" s="606"/>
    </row>
    <row r="1366" spans="1:4" ht="15" customHeight="1">
      <c r="A1366"/>
      <c r="B1366"/>
      <c r="C1366"/>
      <c r="D1366" s="606"/>
    </row>
    <row r="1367" spans="1:4" ht="15" customHeight="1">
      <c r="A1367"/>
      <c r="B1367"/>
      <c r="C1367"/>
      <c r="D1367" s="606"/>
    </row>
    <row r="1368" spans="1:4" ht="15" customHeight="1">
      <c r="A1368"/>
      <c r="B1368"/>
      <c r="C1368"/>
      <c r="D1368" s="606"/>
    </row>
    <row r="1369" spans="1:4" ht="15" customHeight="1">
      <c r="A1369"/>
      <c r="B1369"/>
      <c r="C1369"/>
      <c r="D1369" s="606"/>
    </row>
    <row r="1370" spans="1:4" ht="15" customHeight="1">
      <c r="A1370"/>
      <c r="B1370"/>
      <c r="C1370"/>
      <c r="D1370" s="606"/>
    </row>
    <row r="1371" spans="1:4" ht="15" customHeight="1">
      <c r="A1371"/>
      <c r="B1371"/>
      <c r="C1371"/>
      <c r="D1371" s="606"/>
    </row>
    <row r="1372" spans="1:4" ht="15" customHeight="1">
      <c r="A1372"/>
      <c r="B1372"/>
      <c r="C1372"/>
      <c r="D1372" s="606"/>
    </row>
    <row r="1373" spans="1:4" ht="15" customHeight="1">
      <c r="A1373"/>
      <c r="B1373"/>
      <c r="C1373"/>
      <c r="D1373" s="606"/>
    </row>
    <row r="1374" spans="1:4" ht="15" customHeight="1">
      <c r="A1374"/>
      <c r="B1374"/>
      <c r="C1374"/>
      <c r="D1374" s="606"/>
    </row>
    <row r="1375" spans="1:4" ht="15" customHeight="1">
      <c r="A1375"/>
      <c r="B1375"/>
      <c r="C1375"/>
      <c r="D1375" s="606"/>
    </row>
    <row r="1376" spans="1:4" ht="15" customHeight="1">
      <c r="A1376"/>
      <c r="B1376"/>
      <c r="C1376"/>
      <c r="D1376" s="606"/>
    </row>
    <row r="1377" spans="1:4" ht="15" customHeight="1">
      <c r="A1377"/>
      <c r="B1377"/>
      <c r="C1377"/>
      <c r="D1377" s="606"/>
    </row>
    <row r="1378" spans="1:4" ht="15" customHeight="1">
      <c r="A1378"/>
      <c r="B1378"/>
      <c r="C1378"/>
      <c r="D1378" s="606"/>
    </row>
    <row r="1379" spans="1:4" ht="15" customHeight="1">
      <c r="A1379"/>
      <c r="B1379"/>
      <c r="C1379"/>
      <c r="D1379" s="606"/>
    </row>
    <row r="1380" spans="1:4" ht="15" customHeight="1">
      <c r="A1380"/>
      <c r="B1380"/>
      <c r="C1380"/>
      <c r="D1380" s="606"/>
    </row>
    <row r="1381" spans="1:4" ht="15" customHeight="1">
      <c r="A1381"/>
      <c r="B1381"/>
      <c r="C1381"/>
      <c r="D1381" s="606"/>
    </row>
    <row r="1382" spans="1:4" ht="15" customHeight="1">
      <c r="A1382"/>
      <c r="B1382"/>
      <c r="C1382"/>
      <c r="D1382" s="606"/>
    </row>
    <row r="1383" spans="1:4" ht="15" customHeight="1">
      <c r="A1383"/>
      <c r="B1383"/>
      <c r="C1383"/>
      <c r="D1383" s="606"/>
    </row>
    <row r="1384" spans="1:4" ht="15" customHeight="1">
      <c r="A1384"/>
      <c r="B1384"/>
      <c r="C1384"/>
      <c r="D1384" s="606"/>
    </row>
    <row r="1385" spans="1:4" ht="15" customHeight="1">
      <c r="A1385"/>
      <c r="B1385"/>
      <c r="C1385"/>
      <c r="D1385" s="606"/>
    </row>
    <row r="1386" spans="1:4" ht="15" customHeight="1">
      <c r="A1386"/>
      <c r="B1386"/>
      <c r="C1386"/>
      <c r="D1386" s="606"/>
    </row>
    <row r="1387" spans="1:4" ht="15" customHeight="1">
      <c r="A1387"/>
      <c r="B1387"/>
      <c r="C1387"/>
      <c r="D1387" s="606"/>
    </row>
    <row r="1388" spans="1:4" ht="15" customHeight="1">
      <c r="A1388"/>
      <c r="B1388"/>
      <c r="C1388"/>
      <c r="D1388" s="606"/>
    </row>
    <row r="1389" spans="1:4" ht="15" customHeight="1">
      <c r="A1389"/>
      <c r="B1389"/>
      <c r="C1389"/>
      <c r="D1389" s="606"/>
    </row>
    <row r="1390" spans="1:4" ht="15" customHeight="1">
      <c r="A1390"/>
      <c r="B1390"/>
      <c r="C1390"/>
      <c r="D1390" s="606"/>
    </row>
    <row r="1391" spans="1:4" ht="15" customHeight="1">
      <c r="A1391"/>
      <c r="B1391"/>
      <c r="C1391"/>
      <c r="D1391" s="606"/>
    </row>
    <row r="1392" spans="1:4" ht="15" customHeight="1">
      <c r="A1392"/>
      <c r="B1392"/>
      <c r="C1392"/>
      <c r="D1392" s="606"/>
    </row>
    <row r="1393" spans="1:4" ht="15" customHeight="1">
      <c r="A1393"/>
      <c r="B1393"/>
      <c r="C1393"/>
      <c r="D1393" s="606"/>
    </row>
    <row r="1394" spans="1:4" ht="15" customHeight="1">
      <c r="A1394"/>
      <c r="B1394"/>
      <c r="C1394"/>
      <c r="D1394" s="606"/>
    </row>
    <row r="1395" spans="1:4" ht="15" customHeight="1">
      <c r="A1395"/>
      <c r="B1395"/>
      <c r="C1395"/>
      <c r="D1395" s="606"/>
    </row>
    <row r="1396" spans="1:4" ht="15" customHeight="1">
      <c r="A1396"/>
      <c r="B1396"/>
      <c r="C1396"/>
      <c r="D1396" s="606"/>
    </row>
    <row r="1397" spans="1:4" ht="15" customHeight="1">
      <c r="A1397"/>
      <c r="B1397"/>
      <c r="C1397"/>
      <c r="D1397" s="606"/>
    </row>
    <row r="1398" spans="1:4" ht="15" customHeight="1">
      <c r="A1398"/>
      <c r="B1398"/>
      <c r="C1398"/>
      <c r="D1398" s="606"/>
    </row>
    <row r="1399" spans="1:4" ht="15" customHeight="1">
      <c r="A1399"/>
      <c r="B1399"/>
      <c r="C1399"/>
      <c r="D1399" s="606"/>
    </row>
    <row r="1400" spans="1:4" ht="15" customHeight="1">
      <c r="A1400"/>
      <c r="B1400"/>
      <c r="C1400"/>
      <c r="D1400" s="606"/>
    </row>
    <row r="1401" spans="1:4" ht="15" customHeight="1">
      <c r="A1401"/>
      <c r="B1401"/>
      <c r="C1401"/>
      <c r="D1401" s="606"/>
    </row>
    <row r="1402" spans="1:4" ht="15" customHeight="1">
      <c r="A1402"/>
      <c r="B1402"/>
      <c r="C1402"/>
      <c r="D1402" s="606"/>
    </row>
    <row r="1403" spans="1:4" ht="15" customHeight="1">
      <c r="A1403"/>
      <c r="B1403"/>
      <c r="C1403"/>
      <c r="D1403" s="606"/>
    </row>
    <row r="1404" spans="1:4" ht="15" customHeight="1">
      <c r="A1404"/>
      <c r="B1404"/>
      <c r="C1404"/>
      <c r="D1404" s="606"/>
    </row>
    <row r="1405" spans="1:4" ht="15" customHeight="1">
      <c r="A1405"/>
      <c r="B1405"/>
      <c r="C1405"/>
      <c r="D1405" s="606"/>
    </row>
    <row r="1406" spans="1:4" ht="15" customHeight="1">
      <c r="A1406"/>
      <c r="B1406"/>
      <c r="C1406"/>
      <c r="D1406" s="606"/>
    </row>
    <row r="1407" spans="1:4" ht="15" customHeight="1">
      <c r="A1407"/>
      <c r="B1407"/>
      <c r="C1407"/>
      <c r="D1407" s="606"/>
    </row>
    <row r="1408" spans="1:4" ht="15" customHeight="1">
      <c r="A1408"/>
      <c r="B1408"/>
      <c r="C1408"/>
      <c r="D1408" s="606"/>
    </row>
    <row r="1409" spans="1:4" ht="15" customHeight="1">
      <c r="A1409"/>
      <c r="B1409"/>
      <c r="C1409"/>
      <c r="D1409" s="606"/>
    </row>
    <row r="1410" spans="1:4" ht="15" customHeight="1">
      <c r="A1410"/>
      <c r="B1410"/>
      <c r="C1410"/>
      <c r="D1410" s="606"/>
    </row>
    <row r="1411" spans="1:4" ht="15" customHeight="1">
      <c r="A1411"/>
      <c r="B1411"/>
      <c r="C1411"/>
      <c r="D1411" s="606"/>
    </row>
    <row r="1412" spans="1:4" ht="15" customHeight="1">
      <c r="A1412"/>
      <c r="B1412"/>
      <c r="C1412"/>
      <c r="D1412" s="606"/>
    </row>
    <row r="1413" spans="1:4" ht="15" customHeight="1">
      <c r="A1413"/>
      <c r="B1413"/>
      <c r="C1413"/>
      <c r="D1413" s="606"/>
    </row>
    <row r="1414" spans="1:4" ht="15" customHeight="1">
      <c r="A1414"/>
      <c r="B1414"/>
      <c r="C1414"/>
      <c r="D1414" s="606"/>
    </row>
    <row r="1415" spans="1:4" ht="15" customHeight="1">
      <c r="A1415"/>
      <c r="B1415"/>
      <c r="C1415"/>
      <c r="D1415" s="606"/>
    </row>
    <row r="1416" spans="1:4" ht="15" customHeight="1">
      <c r="A1416"/>
      <c r="B1416"/>
      <c r="C1416"/>
      <c r="D1416" s="606"/>
    </row>
    <row r="1417" spans="1:4" ht="15" customHeight="1">
      <c r="A1417"/>
      <c r="B1417"/>
      <c r="C1417"/>
      <c r="D1417" s="606"/>
    </row>
    <row r="1418" spans="1:4" ht="15" customHeight="1">
      <c r="A1418"/>
      <c r="B1418"/>
      <c r="C1418"/>
      <c r="D1418" s="606"/>
    </row>
    <row r="1419" spans="1:4" ht="15" customHeight="1">
      <c r="A1419"/>
      <c r="B1419"/>
      <c r="C1419"/>
      <c r="D1419" s="606"/>
    </row>
    <row r="1420" spans="1:4" ht="15" customHeight="1">
      <c r="A1420"/>
      <c r="B1420"/>
      <c r="C1420"/>
      <c r="D1420" s="606"/>
    </row>
    <row r="1421" spans="1:4" ht="15" customHeight="1">
      <c r="A1421"/>
      <c r="B1421"/>
      <c r="C1421"/>
      <c r="D1421" s="606"/>
    </row>
    <row r="1422" spans="1:4" ht="15" customHeight="1">
      <c r="A1422"/>
      <c r="B1422"/>
      <c r="C1422"/>
      <c r="D1422" s="606"/>
    </row>
    <row r="1423" spans="1:4" ht="15" customHeight="1">
      <c r="A1423"/>
      <c r="B1423"/>
      <c r="C1423"/>
      <c r="D1423" s="606"/>
    </row>
    <row r="1424" spans="1:4" ht="15" customHeight="1">
      <c r="A1424"/>
      <c r="B1424"/>
      <c r="C1424"/>
      <c r="D1424" s="606"/>
    </row>
    <row r="1425" spans="1:4" ht="15" customHeight="1">
      <c r="A1425"/>
      <c r="B1425"/>
      <c r="C1425"/>
      <c r="D1425" s="606"/>
    </row>
    <row r="1426" spans="1:4" ht="15" customHeight="1">
      <c r="A1426"/>
      <c r="B1426"/>
      <c r="C1426"/>
      <c r="D1426" s="606"/>
    </row>
    <row r="1427" spans="1:4" ht="15" customHeight="1">
      <c r="A1427"/>
      <c r="B1427"/>
      <c r="C1427"/>
      <c r="D1427" s="606"/>
    </row>
    <row r="1428" spans="1:4" ht="15" customHeight="1">
      <c r="A1428"/>
      <c r="B1428"/>
      <c r="C1428"/>
      <c r="D1428" s="606"/>
    </row>
    <row r="1429" spans="1:4" ht="15" customHeight="1">
      <c r="A1429"/>
      <c r="B1429"/>
      <c r="C1429"/>
      <c r="D1429" s="606"/>
    </row>
    <row r="1430" spans="1:4" ht="15" customHeight="1">
      <c r="A1430"/>
      <c r="B1430"/>
      <c r="C1430"/>
      <c r="D1430" s="606"/>
    </row>
    <row r="1431" spans="1:4" ht="15" customHeight="1">
      <c r="A1431"/>
      <c r="B1431"/>
      <c r="C1431"/>
      <c r="D1431" s="606"/>
    </row>
    <row r="1432" spans="1:4" ht="15" customHeight="1">
      <c r="A1432"/>
      <c r="B1432"/>
      <c r="C1432"/>
      <c r="D1432" s="606"/>
    </row>
    <row r="1433" spans="1:4" ht="15" customHeight="1">
      <c r="A1433"/>
      <c r="B1433"/>
      <c r="C1433"/>
      <c r="D1433" s="606"/>
    </row>
    <row r="1434" spans="1:4" ht="15" customHeight="1">
      <c r="A1434"/>
      <c r="B1434"/>
      <c r="C1434"/>
      <c r="D1434" s="606"/>
    </row>
    <row r="1435" spans="1:4" ht="15" customHeight="1">
      <c r="A1435"/>
      <c r="B1435"/>
      <c r="C1435"/>
      <c r="D1435" s="606"/>
    </row>
    <row r="1436" spans="1:4" ht="15" customHeight="1">
      <c r="A1436"/>
      <c r="B1436"/>
      <c r="C1436"/>
      <c r="D1436" s="606"/>
    </row>
    <row r="1437" spans="1:4" ht="15" customHeight="1">
      <c r="A1437"/>
      <c r="B1437"/>
      <c r="C1437"/>
      <c r="D1437" s="606"/>
    </row>
    <row r="1438" spans="1:4" ht="15" customHeight="1">
      <c r="A1438"/>
      <c r="B1438"/>
      <c r="C1438"/>
      <c r="D1438" s="606"/>
    </row>
    <row r="1439" spans="1:4" ht="15" customHeight="1">
      <c r="A1439"/>
      <c r="B1439"/>
      <c r="C1439"/>
      <c r="D1439" s="606"/>
    </row>
    <row r="1440" spans="1:4" ht="15" customHeight="1">
      <c r="A1440"/>
      <c r="B1440"/>
      <c r="C1440"/>
      <c r="D1440" s="606"/>
    </row>
    <row r="1441" spans="1:4" ht="15" customHeight="1">
      <c r="A1441"/>
      <c r="B1441"/>
      <c r="C1441"/>
      <c r="D1441" s="606"/>
    </row>
    <row r="1442" spans="1:4" ht="15" customHeight="1">
      <c r="A1442"/>
      <c r="B1442"/>
      <c r="C1442"/>
      <c r="D1442" s="606"/>
    </row>
    <row r="1443" spans="1:4" ht="15" customHeight="1">
      <c r="A1443"/>
      <c r="B1443"/>
      <c r="C1443"/>
      <c r="D1443" s="606"/>
    </row>
    <row r="1444" spans="1:4" ht="15" customHeight="1">
      <c r="A1444"/>
      <c r="B1444"/>
      <c r="C1444"/>
      <c r="D1444" s="606"/>
    </row>
    <row r="1445" spans="1:4" ht="15" customHeight="1">
      <c r="A1445"/>
      <c r="B1445"/>
      <c r="C1445"/>
      <c r="D1445" s="606"/>
    </row>
    <row r="1446" spans="1:4" ht="15" customHeight="1">
      <c r="A1446"/>
      <c r="B1446"/>
      <c r="C1446"/>
      <c r="D1446" s="606"/>
    </row>
    <row r="1447" spans="1:4" ht="15" customHeight="1">
      <c r="A1447"/>
      <c r="B1447"/>
      <c r="C1447"/>
      <c r="D1447" s="606"/>
    </row>
    <row r="1448" spans="1:4" ht="15" customHeight="1">
      <c r="A1448"/>
      <c r="B1448"/>
      <c r="C1448"/>
      <c r="D1448" s="606"/>
    </row>
    <row r="1449" spans="1:4" ht="15" customHeight="1">
      <c r="A1449"/>
      <c r="B1449"/>
      <c r="C1449"/>
      <c r="D1449" s="606"/>
    </row>
    <row r="1450" spans="1:4" ht="15" customHeight="1">
      <c r="A1450"/>
      <c r="B1450"/>
      <c r="C1450"/>
      <c r="D1450" s="606"/>
    </row>
    <row r="1451" spans="1:4" ht="15" customHeight="1">
      <c r="A1451"/>
      <c r="B1451"/>
      <c r="C1451"/>
      <c r="D1451" s="606"/>
    </row>
    <row r="1452" spans="1:4" ht="15" customHeight="1">
      <c r="A1452"/>
      <c r="B1452"/>
      <c r="C1452"/>
      <c r="D1452" s="606"/>
    </row>
    <row r="1453" spans="1:4" ht="15" customHeight="1">
      <c r="A1453"/>
      <c r="B1453"/>
      <c r="C1453"/>
      <c r="D1453" s="606"/>
    </row>
    <row r="1454" spans="1:4" ht="15" customHeight="1">
      <c r="A1454"/>
      <c r="B1454"/>
      <c r="C1454"/>
      <c r="D1454" s="606"/>
    </row>
    <row r="1455" spans="1:4" ht="15" customHeight="1">
      <c r="A1455"/>
      <c r="B1455"/>
      <c r="C1455"/>
      <c r="D1455" s="606"/>
    </row>
    <row r="1456" spans="1:4" ht="15" customHeight="1">
      <c r="A1456"/>
      <c r="B1456"/>
      <c r="C1456"/>
      <c r="D1456" s="606"/>
    </row>
    <row r="1457" spans="1:4" ht="15" customHeight="1">
      <c r="A1457"/>
      <c r="B1457"/>
      <c r="C1457"/>
      <c r="D1457" s="606"/>
    </row>
    <row r="1458" spans="1:4" ht="15" customHeight="1">
      <c r="A1458"/>
      <c r="B1458"/>
      <c r="C1458"/>
      <c r="D1458" s="606"/>
    </row>
    <row r="1459" spans="1:4" ht="15" customHeight="1">
      <c r="A1459"/>
      <c r="B1459"/>
      <c r="C1459"/>
      <c r="D1459" s="606"/>
    </row>
    <row r="1460" spans="1:4" ht="15" customHeight="1">
      <c r="A1460"/>
      <c r="B1460"/>
      <c r="C1460"/>
      <c r="D1460" s="606"/>
    </row>
    <row r="1461" spans="1:4" ht="15" customHeight="1">
      <c r="A1461"/>
      <c r="B1461"/>
      <c r="C1461"/>
      <c r="D1461" s="606"/>
    </row>
    <row r="1462" spans="1:4" ht="15" customHeight="1">
      <c r="A1462"/>
      <c r="B1462"/>
      <c r="C1462"/>
      <c r="D1462" s="606"/>
    </row>
    <row r="1463" spans="1:4" ht="15" customHeight="1">
      <c r="A1463"/>
      <c r="B1463"/>
      <c r="C1463"/>
      <c r="D1463" s="606"/>
    </row>
    <row r="1464" spans="1:4" ht="15" customHeight="1">
      <c r="A1464"/>
      <c r="B1464"/>
      <c r="C1464"/>
      <c r="D1464" s="606"/>
    </row>
    <row r="1465" spans="1:4" ht="15" customHeight="1">
      <c r="A1465"/>
      <c r="B1465"/>
      <c r="C1465"/>
      <c r="D1465" s="606"/>
    </row>
    <row r="1466" spans="1:4" ht="15" customHeight="1">
      <c r="A1466"/>
      <c r="B1466"/>
      <c r="C1466"/>
      <c r="D1466" s="606"/>
    </row>
    <row r="1467" spans="1:4" ht="15" customHeight="1">
      <c r="A1467"/>
      <c r="B1467"/>
      <c r="C1467"/>
      <c r="D1467" s="606"/>
    </row>
    <row r="1468" spans="1:4" ht="15" customHeight="1">
      <c r="A1468"/>
      <c r="B1468"/>
      <c r="C1468"/>
      <c r="D1468" s="606"/>
    </row>
    <row r="1469" spans="1:4" ht="15" customHeight="1">
      <c r="A1469"/>
      <c r="B1469"/>
      <c r="C1469"/>
      <c r="D1469" s="606"/>
    </row>
    <row r="1470" spans="1:4" ht="15" customHeight="1">
      <c r="A1470"/>
      <c r="B1470"/>
      <c r="C1470"/>
      <c r="D1470" s="606"/>
    </row>
    <row r="1471" spans="1:4" ht="15" customHeight="1">
      <c r="A1471"/>
      <c r="B1471"/>
      <c r="C1471"/>
      <c r="D1471" s="606"/>
    </row>
    <row r="1472" spans="1:4" ht="15" customHeight="1">
      <c r="A1472"/>
      <c r="B1472"/>
      <c r="C1472"/>
      <c r="D1472" s="606"/>
    </row>
    <row r="1473" spans="1:4" ht="15" customHeight="1">
      <c r="A1473"/>
      <c r="B1473"/>
      <c r="C1473"/>
      <c r="D1473" s="606"/>
    </row>
    <row r="1474" spans="1:4" ht="15" customHeight="1">
      <c r="A1474"/>
      <c r="B1474"/>
      <c r="C1474"/>
      <c r="D1474" s="606"/>
    </row>
    <row r="1475" spans="1:4" ht="15" customHeight="1">
      <c r="A1475"/>
      <c r="B1475"/>
      <c r="C1475"/>
      <c r="D1475" s="606"/>
    </row>
    <row r="1476" spans="1:4" ht="15" customHeight="1">
      <c r="A1476"/>
      <c r="B1476"/>
      <c r="C1476"/>
      <c r="D1476" s="606"/>
    </row>
    <row r="1477" spans="1:4" ht="15" customHeight="1">
      <c r="A1477"/>
      <c r="B1477"/>
      <c r="C1477"/>
      <c r="D1477" s="606"/>
    </row>
    <row r="1478" spans="1:4" ht="15" customHeight="1">
      <c r="A1478"/>
      <c r="B1478"/>
      <c r="C1478"/>
      <c r="D1478" s="606"/>
    </row>
    <row r="1479" spans="1:4" ht="15" customHeight="1">
      <c r="A1479"/>
      <c r="B1479"/>
      <c r="C1479"/>
      <c r="D1479" s="606"/>
    </row>
    <row r="1480" spans="1:4" ht="15" customHeight="1">
      <c r="A1480"/>
      <c r="B1480"/>
      <c r="C1480"/>
      <c r="D1480" s="606"/>
    </row>
    <row r="1481" spans="1:4" ht="15" customHeight="1">
      <c r="A1481"/>
      <c r="B1481"/>
      <c r="C1481"/>
      <c r="D1481" s="606"/>
    </row>
    <row r="1482" spans="1:4" ht="15" customHeight="1">
      <c r="A1482"/>
      <c r="B1482"/>
      <c r="C1482"/>
      <c r="D1482" s="606"/>
    </row>
    <row r="1483" spans="1:4" ht="15" customHeight="1">
      <c r="A1483"/>
      <c r="B1483"/>
      <c r="C1483"/>
      <c r="D1483" s="606"/>
    </row>
    <row r="1484" spans="1:4" ht="15" customHeight="1">
      <c r="A1484"/>
      <c r="B1484"/>
      <c r="C1484"/>
      <c r="D1484" s="606"/>
    </row>
    <row r="1485" spans="1:4" ht="15" customHeight="1">
      <c r="A1485"/>
      <c r="B1485"/>
      <c r="C1485"/>
      <c r="D1485" s="606"/>
    </row>
    <row r="1486" spans="1:4" ht="15" customHeight="1">
      <c r="A1486"/>
      <c r="B1486"/>
      <c r="C1486"/>
      <c r="D1486" s="606"/>
    </row>
    <row r="1487" spans="1:4" ht="15" customHeight="1">
      <c r="A1487"/>
      <c r="B1487"/>
      <c r="C1487"/>
      <c r="D1487" s="606"/>
    </row>
    <row r="1488" spans="1:4" ht="15" customHeight="1">
      <c r="A1488"/>
      <c r="B1488"/>
      <c r="C1488"/>
      <c r="D1488" s="606"/>
    </row>
    <row r="1489" spans="1:4" ht="15" customHeight="1">
      <c r="A1489"/>
      <c r="B1489"/>
      <c r="C1489"/>
      <c r="D1489" s="606"/>
    </row>
    <row r="1490" spans="1:4" ht="15" customHeight="1">
      <c r="A1490"/>
      <c r="B1490"/>
      <c r="C1490"/>
      <c r="D1490" s="606"/>
    </row>
    <row r="1491" spans="1:4" ht="15" customHeight="1">
      <c r="A1491"/>
      <c r="B1491"/>
      <c r="C1491"/>
      <c r="D1491" s="606"/>
    </row>
    <row r="1492" spans="1:4" ht="15" customHeight="1">
      <c r="A1492"/>
      <c r="B1492"/>
      <c r="C1492"/>
      <c r="D1492" s="606"/>
    </row>
    <row r="1493" spans="1:4" ht="15" customHeight="1">
      <c r="A1493"/>
      <c r="B1493"/>
      <c r="C1493"/>
      <c r="D1493" s="606"/>
    </row>
    <row r="1494" spans="1:4" ht="15" customHeight="1">
      <c r="A1494"/>
      <c r="B1494"/>
      <c r="C1494"/>
      <c r="D1494" s="606"/>
    </row>
    <row r="1495" spans="1:4" ht="15" customHeight="1">
      <c r="A1495"/>
      <c r="B1495"/>
      <c r="C1495"/>
      <c r="D1495" s="606"/>
    </row>
    <row r="1496" spans="1:4" ht="15" customHeight="1">
      <c r="A1496"/>
      <c r="B1496"/>
      <c r="C1496"/>
      <c r="D1496" s="606"/>
    </row>
    <row r="1497" spans="1:4" ht="15" customHeight="1">
      <c r="A1497"/>
      <c r="B1497"/>
      <c r="C1497"/>
      <c r="D1497" s="606"/>
    </row>
    <row r="1498" spans="1:4" ht="15" customHeight="1">
      <c r="A1498"/>
      <c r="B1498"/>
      <c r="C1498"/>
      <c r="D1498" s="606"/>
    </row>
    <row r="1499" spans="1:4" ht="15" customHeight="1">
      <c r="A1499"/>
      <c r="B1499"/>
      <c r="C1499"/>
      <c r="D1499" s="606"/>
    </row>
    <row r="1500" spans="1:4" ht="15" customHeight="1">
      <c r="A1500"/>
      <c r="B1500"/>
      <c r="C1500"/>
      <c r="D1500" s="606"/>
    </row>
    <row r="1501" spans="1:4" ht="15" customHeight="1">
      <c r="A1501"/>
      <c r="B1501"/>
      <c r="C1501"/>
      <c r="D1501" s="606"/>
    </row>
    <row r="1502" spans="1:4" ht="15" customHeight="1">
      <c r="A1502"/>
      <c r="B1502"/>
      <c r="C1502"/>
      <c r="D1502" s="606"/>
    </row>
    <row r="1503" spans="1:4" ht="15" customHeight="1">
      <c r="A1503"/>
      <c r="B1503"/>
      <c r="C1503"/>
      <c r="D1503" s="606"/>
    </row>
    <row r="1504" spans="1:4" ht="15" customHeight="1">
      <c r="A1504"/>
      <c r="B1504"/>
      <c r="C1504"/>
      <c r="D1504" s="606"/>
    </row>
    <row r="1505" spans="1:4" ht="15" customHeight="1">
      <c r="A1505"/>
      <c r="B1505"/>
      <c r="C1505"/>
      <c r="D1505" s="606"/>
    </row>
    <row r="1506" spans="1:4" ht="15" customHeight="1">
      <c r="A1506"/>
      <c r="B1506"/>
      <c r="C1506"/>
      <c r="D1506" s="606"/>
    </row>
    <row r="1507" spans="1:4" ht="15" customHeight="1">
      <c r="A1507"/>
      <c r="B1507"/>
      <c r="C1507"/>
      <c r="D1507" s="606"/>
    </row>
    <row r="1508" spans="1:4" ht="15" customHeight="1">
      <c r="A1508"/>
      <c r="B1508"/>
      <c r="C1508"/>
      <c r="D1508" s="606"/>
    </row>
    <row r="1509" spans="1:4" ht="15" customHeight="1">
      <c r="A1509"/>
      <c r="B1509"/>
      <c r="C1509"/>
      <c r="D1509" s="606"/>
    </row>
    <row r="1510" spans="1:4" ht="15" customHeight="1">
      <c r="A1510"/>
      <c r="B1510"/>
      <c r="C1510"/>
      <c r="D1510" s="606"/>
    </row>
    <row r="1511" spans="1:4" ht="15" customHeight="1">
      <c r="A1511"/>
      <c r="B1511"/>
      <c r="C1511"/>
      <c r="D1511" s="606"/>
    </row>
    <row r="1512" spans="1:4" ht="15" customHeight="1">
      <c r="A1512"/>
      <c r="B1512"/>
      <c r="C1512"/>
      <c r="D1512" s="606"/>
    </row>
    <row r="1513" spans="1:4" ht="15" customHeight="1">
      <c r="A1513"/>
      <c r="B1513"/>
      <c r="C1513"/>
      <c r="D1513" s="606"/>
    </row>
    <row r="1514" spans="1:4" ht="15" customHeight="1">
      <c r="A1514"/>
      <c r="B1514"/>
      <c r="C1514"/>
      <c r="D1514" s="606"/>
    </row>
    <row r="1515" spans="1:4" ht="15" customHeight="1">
      <c r="A1515"/>
      <c r="B1515"/>
      <c r="C1515"/>
      <c r="D1515" s="606"/>
    </row>
    <row r="1516" spans="1:4" ht="15" customHeight="1">
      <c r="A1516"/>
      <c r="B1516"/>
      <c r="C1516"/>
      <c r="D1516" s="606"/>
    </row>
    <row r="1517" spans="1:4" ht="15" customHeight="1">
      <c r="A1517"/>
      <c r="B1517"/>
      <c r="C1517"/>
      <c r="D1517" s="606"/>
    </row>
    <row r="1518" spans="1:4" ht="15" customHeight="1">
      <c r="A1518"/>
      <c r="B1518"/>
      <c r="C1518"/>
      <c r="D1518" s="606"/>
    </row>
    <row r="1519" spans="1:4" ht="15" customHeight="1">
      <c r="A1519"/>
      <c r="B1519"/>
      <c r="C1519"/>
      <c r="D1519" s="606"/>
    </row>
    <row r="1520" spans="1:4" ht="15" customHeight="1">
      <c r="A1520"/>
      <c r="B1520"/>
      <c r="C1520"/>
      <c r="D1520" s="606"/>
    </row>
    <row r="1521" spans="1:4" ht="15" customHeight="1">
      <c r="A1521"/>
      <c r="B1521"/>
      <c r="C1521"/>
      <c r="D1521" s="606"/>
    </row>
    <row r="1522" spans="1:4" ht="15" customHeight="1">
      <c r="A1522"/>
      <c r="B1522"/>
      <c r="C1522"/>
      <c r="D1522" s="606"/>
    </row>
    <row r="1523" spans="1:4" ht="15" customHeight="1">
      <c r="A1523"/>
      <c r="B1523"/>
      <c r="C1523"/>
      <c r="D1523" s="606"/>
    </row>
    <row r="1524" spans="1:4" ht="15" customHeight="1">
      <c r="A1524"/>
      <c r="B1524"/>
      <c r="C1524"/>
      <c r="D1524" s="606"/>
    </row>
    <row r="1525" spans="1:4" ht="15" customHeight="1">
      <c r="A1525"/>
      <c r="B1525"/>
      <c r="C1525"/>
      <c r="D1525" s="606"/>
    </row>
    <row r="1526" spans="1:4" ht="15" customHeight="1">
      <c r="A1526"/>
      <c r="B1526"/>
      <c r="C1526"/>
      <c r="D1526" s="606"/>
    </row>
    <row r="1527" spans="1:4" ht="15" customHeight="1">
      <c r="A1527"/>
      <c r="B1527"/>
      <c r="C1527"/>
      <c r="D1527" s="606"/>
    </row>
    <row r="1528" spans="1:4" ht="15" customHeight="1">
      <c r="A1528"/>
      <c r="B1528"/>
      <c r="C1528"/>
      <c r="D1528" s="606"/>
    </row>
    <row r="1529" spans="1:4" ht="15" customHeight="1">
      <c r="A1529"/>
      <c r="B1529"/>
      <c r="C1529"/>
      <c r="D1529" s="606"/>
    </row>
    <row r="1530" spans="1:4" ht="15" customHeight="1">
      <c r="A1530"/>
      <c r="B1530"/>
      <c r="C1530"/>
      <c r="D1530" s="606"/>
    </row>
    <row r="1531" spans="1:4" ht="15" customHeight="1">
      <c r="A1531"/>
      <c r="B1531"/>
      <c r="C1531"/>
      <c r="D1531" s="606"/>
    </row>
    <row r="1532" spans="1:4" ht="15" customHeight="1">
      <c r="A1532"/>
      <c r="B1532"/>
      <c r="C1532"/>
      <c r="D1532" s="606"/>
    </row>
    <row r="1533" spans="1:4" ht="15" customHeight="1">
      <c r="A1533"/>
      <c r="B1533"/>
      <c r="C1533"/>
      <c r="D1533" s="606"/>
    </row>
    <row r="1534" spans="1:4" ht="15" customHeight="1">
      <c r="A1534"/>
      <c r="B1534"/>
      <c r="C1534"/>
      <c r="D1534" s="606"/>
    </row>
    <row r="1535" spans="1:4" ht="15" customHeight="1">
      <c r="A1535"/>
      <c r="B1535"/>
      <c r="C1535"/>
      <c r="D1535" s="606"/>
    </row>
    <row r="1536" spans="1:4" ht="15" customHeight="1">
      <c r="A1536"/>
      <c r="B1536"/>
      <c r="C1536"/>
      <c r="D1536" s="606"/>
    </row>
    <row r="1537" spans="1:4" ht="15" customHeight="1">
      <c r="A1537"/>
      <c r="B1537"/>
      <c r="C1537"/>
      <c r="D1537" s="606"/>
    </row>
    <row r="1538" spans="1:4" ht="15" customHeight="1">
      <c r="A1538"/>
      <c r="B1538"/>
      <c r="C1538"/>
      <c r="D1538" s="606"/>
    </row>
    <row r="1539" spans="1:4" ht="15" customHeight="1">
      <c r="A1539"/>
      <c r="B1539"/>
      <c r="C1539"/>
      <c r="D1539" s="606"/>
    </row>
    <row r="1540" spans="1:4" ht="15" customHeight="1">
      <c r="A1540"/>
      <c r="B1540"/>
      <c r="C1540"/>
      <c r="D1540" s="606"/>
    </row>
    <row r="1541" spans="1:4" ht="15" customHeight="1">
      <c r="A1541"/>
      <c r="B1541"/>
      <c r="C1541"/>
      <c r="D1541" s="606"/>
    </row>
    <row r="1542" spans="1:4" ht="15" customHeight="1">
      <c r="A1542"/>
      <c r="B1542"/>
      <c r="C1542"/>
      <c r="D1542" s="606"/>
    </row>
    <row r="1543" spans="1:4" ht="15" customHeight="1">
      <c r="A1543"/>
      <c r="B1543"/>
      <c r="C1543"/>
      <c r="D1543" s="606"/>
    </row>
    <row r="1544" spans="1:4" ht="15" customHeight="1">
      <c r="A1544"/>
      <c r="B1544"/>
      <c r="C1544"/>
      <c r="D1544" s="606"/>
    </row>
    <row r="1545" spans="1:4" ht="15" customHeight="1">
      <c r="A1545"/>
      <c r="B1545"/>
      <c r="C1545"/>
      <c r="D1545" s="606"/>
    </row>
    <row r="1546" spans="1:4" ht="15" customHeight="1">
      <c r="A1546"/>
      <c r="B1546"/>
      <c r="C1546"/>
      <c r="D1546" s="606"/>
    </row>
    <row r="1547" spans="1:4" ht="15" customHeight="1">
      <c r="A1547"/>
      <c r="B1547"/>
      <c r="C1547"/>
      <c r="D1547" s="606"/>
    </row>
    <row r="1548" spans="1:4" ht="15" customHeight="1">
      <c r="A1548"/>
      <c r="B1548"/>
      <c r="C1548"/>
      <c r="D1548" s="606"/>
    </row>
    <row r="1549" spans="1:4" ht="15" customHeight="1">
      <c r="A1549"/>
      <c r="B1549"/>
      <c r="C1549"/>
      <c r="D1549" s="606"/>
    </row>
    <row r="1550" spans="1:4" ht="15" customHeight="1">
      <c r="A1550"/>
      <c r="B1550"/>
      <c r="C1550"/>
      <c r="D1550" s="606"/>
    </row>
    <row r="1551" spans="1:4" ht="15" customHeight="1">
      <c r="A1551"/>
      <c r="B1551"/>
      <c r="C1551"/>
      <c r="D1551" s="606"/>
    </row>
    <row r="1552" spans="1:4" ht="15" customHeight="1">
      <c r="A1552"/>
      <c r="B1552"/>
      <c r="C1552"/>
      <c r="D1552" s="606"/>
    </row>
    <row r="1553" spans="1:4" ht="15" customHeight="1">
      <c r="A1553"/>
      <c r="B1553"/>
      <c r="C1553"/>
      <c r="D1553" s="606"/>
    </row>
    <row r="1554" spans="1:4" ht="15" customHeight="1">
      <c r="A1554"/>
      <c r="B1554"/>
      <c r="C1554"/>
      <c r="D1554" s="606"/>
    </row>
    <row r="1555" spans="1:4" ht="15" customHeight="1">
      <c r="A1555"/>
      <c r="B1555"/>
      <c r="C1555"/>
      <c r="D1555" s="606"/>
    </row>
    <row r="1556" spans="1:4" ht="15" customHeight="1">
      <c r="A1556"/>
      <c r="B1556"/>
      <c r="C1556"/>
      <c r="D1556" s="606"/>
    </row>
    <row r="1557" spans="1:4" ht="15" customHeight="1">
      <c r="A1557"/>
      <c r="B1557"/>
      <c r="C1557"/>
      <c r="D1557" s="606"/>
    </row>
    <row r="1558" spans="1:4" ht="15" customHeight="1">
      <c r="A1558"/>
      <c r="B1558"/>
      <c r="C1558"/>
      <c r="D1558" s="606"/>
    </row>
    <row r="1559" spans="1:4" ht="15" customHeight="1">
      <c r="A1559"/>
      <c r="B1559"/>
      <c r="C1559"/>
      <c r="D1559" s="606"/>
    </row>
    <row r="1560" spans="1:4" ht="15" customHeight="1">
      <c r="A1560"/>
      <c r="B1560"/>
      <c r="C1560"/>
      <c r="D1560" s="606"/>
    </row>
    <row r="1561" spans="1:4" ht="15" customHeight="1">
      <c r="A1561"/>
      <c r="B1561"/>
      <c r="C1561"/>
      <c r="D1561" s="606"/>
    </row>
    <row r="1562" spans="1:4" ht="15" customHeight="1">
      <c r="A1562"/>
      <c r="B1562"/>
      <c r="C1562"/>
      <c r="D1562" s="606"/>
    </row>
    <row r="1563" spans="1:4" ht="15" customHeight="1">
      <c r="A1563"/>
      <c r="B1563"/>
      <c r="C1563"/>
      <c r="D1563" s="606"/>
    </row>
    <row r="1564" spans="1:4" ht="15" customHeight="1">
      <c r="A1564"/>
      <c r="B1564"/>
      <c r="C1564"/>
      <c r="D1564" s="606"/>
    </row>
    <row r="1565" spans="1:4" ht="15" customHeight="1">
      <c r="A1565"/>
      <c r="B1565"/>
      <c r="C1565"/>
      <c r="D1565" s="606"/>
    </row>
    <row r="1566" spans="1:4" ht="15" customHeight="1">
      <c r="A1566"/>
      <c r="B1566"/>
      <c r="C1566"/>
      <c r="D1566" s="606"/>
    </row>
    <row r="1567" spans="1:4" ht="15" customHeight="1">
      <c r="A1567"/>
      <c r="B1567"/>
      <c r="C1567"/>
      <c r="D1567" s="606"/>
    </row>
    <row r="1568" spans="1:4" ht="15" customHeight="1">
      <c r="A1568"/>
      <c r="B1568"/>
      <c r="C1568"/>
      <c r="D1568" s="606"/>
    </row>
    <row r="1569" spans="1:4" ht="15" customHeight="1">
      <c r="A1569"/>
      <c r="B1569"/>
      <c r="C1569"/>
      <c r="D1569" s="606"/>
    </row>
    <row r="1570" spans="1:4" ht="15" customHeight="1">
      <c r="A1570"/>
      <c r="B1570"/>
      <c r="C1570"/>
      <c r="D1570" s="606"/>
    </row>
    <row r="1571" spans="1:4" ht="15" customHeight="1">
      <c r="A1571"/>
      <c r="B1571"/>
      <c r="C1571"/>
      <c r="D1571" s="606"/>
    </row>
    <row r="1572" spans="1:4" ht="15" customHeight="1">
      <c r="A1572"/>
      <c r="B1572"/>
      <c r="C1572"/>
      <c r="D1572" s="606"/>
    </row>
    <row r="1573" spans="1:4" ht="15" customHeight="1">
      <c r="A1573"/>
      <c r="B1573"/>
      <c r="C1573"/>
      <c r="D1573" s="606"/>
    </row>
    <row r="1574" spans="1:4" ht="15" customHeight="1">
      <c r="A1574"/>
      <c r="B1574"/>
      <c r="C1574"/>
      <c r="D1574" s="606"/>
    </row>
    <row r="1575" spans="1:4" ht="15" customHeight="1">
      <c r="A1575"/>
      <c r="B1575"/>
      <c r="C1575"/>
      <c r="D1575" s="606"/>
    </row>
    <row r="1576" spans="1:4" ht="15" customHeight="1">
      <c r="A1576"/>
      <c r="B1576"/>
      <c r="C1576"/>
      <c r="D1576" s="606"/>
    </row>
    <row r="1577" spans="1:4" ht="15" customHeight="1">
      <c r="A1577"/>
      <c r="B1577"/>
      <c r="C1577"/>
      <c r="D1577" s="606"/>
    </row>
    <row r="1578" spans="1:4" ht="15" customHeight="1">
      <c r="A1578"/>
      <c r="B1578"/>
      <c r="C1578"/>
      <c r="D1578" s="606"/>
    </row>
    <row r="1579" spans="1:4" ht="15" customHeight="1">
      <c r="A1579"/>
      <c r="B1579"/>
      <c r="C1579"/>
      <c r="D1579" s="606"/>
    </row>
    <row r="1580" spans="1:4" ht="15" customHeight="1">
      <c r="A1580"/>
      <c r="B1580"/>
      <c r="C1580"/>
      <c r="D1580" s="606"/>
    </row>
    <row r="1581" spans="1:4" ht="15" customHeight="1">
      <c r="A1581"/>
      <c r="B1581"/>
      <c r="C1581"/>
      <c r="D1581" s="606"/>
    </row>
    <row r="1582" spans="1:4" ht="15" customHeight="1">
      <c r="A1582"/>
      <c r="B1582"/>
      <c r="C1582"/>
      <c r="D1582" s="606"/>
    </row>
    <row r="1583" spans="1:4" ht="15" customHeight="1">
      <c r="A1583"/>
      <c r="B1583"/>
      <c r="C1583"/>
      <c r="D1583" s="606"/>
    </row>
    <row r="1584" spans="1:4" ht="15" customHeight="1">
      <c r="A1584"/>
      <c r="B1584"/>
      <c r="C1584"/>
      <c r="D1584" s="606"/>
    </row>
    <row r="1585" spans="1:4" ht="15" customHeight="1">
      <c r="A1585"/>
      <c r="B1585"/>
      <c r="C1585"/>
      <c r="D1585" s="606"/>
    </row>
    <row r="1586" spans="1:4" ht="15" customHeight="1">
      <c r="A1586"/>
      <c r="B1586"/>
      <c r="C1586"/>
      <c r="D1586" s="606"/>
    </row>
    <row r="1587" spans="1:4" ht="15" customHeight="1">
      <c r="A1587"/>
      <c r="B1587"/>
      <c r="C1587"/>
      <c r="D1587" s="606"/>
    </row>
    <row r="1588" spans="1:4" ht="15" customHeight="1">
      <c r="A1588"/>
      <c r="B1588"/>
      <c r="C1588"/>
      <c r="D1588" s="606"/>
    </row>
    <row r="1589" spans="1:4" ht="15" customHeight="1">
      <c r="A1589"/>
      <c r="B1589"/>
      <c r="C1589"/>
      <c r="D1589" s="606"/>
    </row>
    <row r="1590" spans="1:4" ht="15" customHeight="1">
      <c r="A1590"/>
      <c r="B1590"/>
      <c r="C1590"/>
      <c r="D1590" s="606"/>
    </row>
    <row r="1591" spans="1:4" ht="15" customHeight="1">
      <c r="A1591"/>
      <c r="B1591"/>
      <c r="C1591"/>
      <c r="D1591" s="606"/>
    </row>
    <row r="1592" spans="1:4" ht="15" customHeight="1">
      <c r="A1592"/>
      <c r="B1592"/>
      <c r="C1592"/>
      <c r="D1592" s="606"/>
    </row>
    <row r="1593" spans="1:4" ht="15" customHeight="1">
      <c r="A1593"/>
      <c r="B1593"/>
      <c r="C1593"/>
      <c r="D1593" s="606"/>
    </row>
    <row r="1594" spans="1:4" ht="15" customHeight="1">
      <c r="A1594"/>
      <c r="B1594"/>
      <c r="C1594"/>
      <c r="D1594" s="606"/>
    </row>
    <row r="1595" spans="1:4" ht="15" customHeight="1">
      <c r="A1595"/>
      <c r="B1595"/>
      <c r="C1595"/>
      <c r="D1595" s="606"/>
    </row>
    <row r="1596" spans="1:4" ht="15" customHeight="1">
      <c r="A1596"/>
      <c r="B1596"/>
      <c r="C1596"/>
      <c r="D1596" s="606"/>
    </row>
    <row r="1597" spans="1:4" ht="15" customHeight="1">
      <c r="A1597"/>
      <c r="B1597"/>
      <c r="C1597"/>
      <c r="D1597" s="606"/>
    </row>
    <row r="1598" spans="1:4" ht="15" customHeight="1">
      <c r="A1598"/>
      <c r="B1598"/>
      <c r="C1598"/>
      <c r="D1598" s="606"/>
    </row>
    <row r="1599" spans="1:4" ht="15" customHeight="1">
      <c r="A1599"/>
      <c r="B1599"/>
      <c r="C1599"/>
      <c r="D1599" s="606"/>
    </row>
    <row r="1600" spans="1:4" ht="15" customHeight="1">
      <c r="A1600"/>
      <c r="B1600"/>
      <c r="C1600"/>
      <c r="D1600" s="606"/>
    </row>
    <row r="1601" spans="1:4" ht="15" customHeight="1">
      <c r="A1601"/>
      <c r="B1601"/>
      <c r="C1601"/>
      <c r="D1601" s="606"/>
    </row>
    <row r="1602" spans="1:4" ht="15" customHeight="1">
      <c r="A1602"/>
      <c r="B1602"/>
      <c r="C1602"/>
      <c r="D1602" s="606"/>
    </row>
    <row r="1603" spans="1:4" ht="15" customHeight="1">
      <c r="A1603"/>
      <c r="B1603"/>
      <c r="C1603"/>
      <c r="D1603" s="606"/>
    </row>
    <row r="1604" spans="1:4" ht="15" customHeight="1">
      <c r="A1604"/>
      <c r="B1604"/>
      <c r="C1604"/>
      <c r="D1604" s="606"/>
    </row>
    <row r="1605" spans="1:4" ht="15" customHeight="1">
      <c r="A1605"/>
      <c r="B1605"/>
      <c r="C1605"/>
      <c r="D1605" s="606"/>
    </row>
    <row r="1606" spans="1:4" ht="15" customHeight="1">
      <c r="A1606"/>
      <c r="B1606"/>
      <c r="C1606"/>
      <c r="D1606" s="606"/>
    </row>
    <row r="1607" spans="1:4" ht="15" customHeight="1">
      <c r="A1607"/>
      <c r="B1607"/>
      <c r="C1607"/>
      <c r="D1607" s="606"/>
    </row>
    <row r="1608" spans="1:4" ht="15" customHeight="1">
      <c r="A1608"/>
      <c r="B1608"/>
      <c r="C1608"/>
      <c r="D1608" s="606"/>
    </row>
    <row r="1609" spans="1:4" ht="15" customHeight="1">
      <c r="A1609"/>
      <c r="B1609"/>
      <c r="C1609"/>
      <c r="D1609" s="606"/>
    </row>
    <row r="1610" spans="1:4" ht="15" customHeight="1">
      <c r="A1610"/>
      <c r="B1610"/>
      <c r="C1610"/>
      <c r="D1610" s="606"/>
    </row>
    <row r="1611" spans="1:4" ht="15" customHeight="1">
      <c r="A1611"/>
      <c r="B1611"/>
      <c r="C1611"/>
      <c r="D1611" s="606"/>
    </row>
    <row r="1612" spans="1:4" ht="15" customHeight="1">
      <c r="A1612"/>
      <c r="B1612"/>
      <c r="C1612"/>
      <c r="D1612" s="606"/>
    </row>
    <row r="1613" spans="1:4" ht="15" customHeight="1">
      <c r="A1613"/>
      <c r="B1613"/>
      <c r="C1613"/>
      <c r="D1613" s="606"/>
    </row>
    <row r="1614" spans="1:4" ht="15" customHeight="1">
      <c r="A1614"/>
      <c r="B1614"/>
      <c r="C1614"/>
      <c r="D1614" s="606"/>
    </row>
    <row r="1615" spans="1:4" ht="15" customHeight="1">
      <c r="A1615"/>
      <c r="B1615"/>
      <c r="C1615"/>
      <c r="D1615" s="606"/>
    </row>
    <row r="1616" spans="1:4" ht="15" customHeight="1">
      <c r="A1616"/>
      <c r="B1616"/>
      <c r="C1616"/>
      <c r="D1616" s="606"/>
    </row>
    <row r="1617" spans="1:4" ht="15" customHeight="1">
      <c r="A1617"/>
      <c r="B1617"/>
      <c r="C1617"/>
      <c r="D1617" s="606"/>
    </row>
    <row r="1618" spans="1:4" ht="15" customHeight="1">
      <c r="A1618"/>
      <c r="B1618"/>
      <c r="C1618"/>
      <c r="D1618" s="606"/>
    </row>
    <row r="1619" spans="1:4" ht="15" customHeight="1">
      <c r="A1619"/>
      <c r="B1619"/>
      <c r="C1619"/>
    </row>
    <row r="1620" spans="1:4" ht="15" customHeight="1">
      <c r="B1620" s="508"/>
    </row>
  </sheetData>
  <autoFilter ref="D1:D937" xr:uid="{00000000-0009-0000-0000-000016000000}"/>
  <mergeCells count="2">
    <mergeCell ref="A2:B2"/>
    <mergeCell ref="D5:D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39997558519241921"/>
  </sheetPr>
  <dimension ref="A1:A72"/>
  <sheetViews>
    <sheetView topLeftCell="A44" workbookViewId="0">
      <selection activeCell="A8" sqref="A8:XFD8"/>
    </sheetView>
  </sheetViews>
  <sheetFormatPr defaultColWidth="9" defaultRowHeight="16.5" customHeight="1"/>
  <cols>
    <col min="1" max="1" width="169.875" style="53" customWidth="1"/>
    <col min="2" max="2" width="77.5" style="53" customWidth="1"/>
    <col min="3" max="3" width="39.625" style="53" customWidth="1"/>
    <col min="4" max="4" width="185.25" style="53" bestFit="1" customWidth="1"/>
    <col min="5" max="5" width="164.625" style="53" customWidth="1"/>
    <col min="6" max="6" width="81.25" style="53" customWidth="1"/>
    <col min="7" max="7" width="115.75" style="53" customWidth="1"/>
    <col min="8" max="8" width="171.75" style="53" customWidth="1"/>
    <col min="9" max="9" width="38" style="53" customWidth="1"/>
    <col min="10" max="16384" width="9" style="53"/>
  </cols>
  <sheetData>
    <row r="1" spans="1:1" ht="16.5" customHeight="1">
      <c r="A1" s="115" t="s">
        <v>9513</v>
      </c>
    </row>
    <row r="2" spans="1:1" ht="16.5" customHeight="1">
      <c r="A2" s="116" t="s">
        <v>9514</v>
      </c>
    </row>
    <row r="3" spans="1:1" ht="16.5" customHeight="1">
      <c r="A3" s="150" t="s">
        <v>9515</v>
      </c>
    </row>
    <row r="4" spans="1:1" ht="16.5" customHeight="1">
      <c r="A4" s="150" t="s">
        <v>9516</v>
      </c>
    </row>
    <row r="5" spans="1:1" ht="16.5" customHeight="1">
      <c r="A5" s="116" t="s">
        <v>9517</v>
      </c>
    </row>
    <row r="6" spans="1:1" ht="16.5" customHeight="1">
      <c r="A6" s="116" t="s">
        <v>9518</v>
      </c>
    </row>
    <row r="7" spans="1:1" ht="16.5" customHeight="1">
      <c r="A7" s="116" t="s">
        <v>9519</v>
      </c>
    </row>
    <row r="10" spans="1:1" ht="16.5" customHeight="1">
      <c r="A10" s="117" t="s">
        <v>9520</v>
      </c>
    </row>
    <row r="11" spans="1:1" ht="16.5" customHeight="1">
      <c r="A11" s="116" t="s">
        <v>9521</v>
      </c>
    </row>
    <row r="12" spans="1:1" ht="16.5" customHeight="1">
      <c r="A12" s="116" t="s">
        <v>9522</v>
      </c>
    </row>
    <row r="13" spans="1:1" ht="16.5" customHeight="1">
      <c r="A13" s="560" t="s">
        <v>9523</v>
      </c>
    </row>
    <row r="14" spans="1:1" ht="16.5" customHeight="1">
      <c r="A14" s="116" t="s">
        <v>9524</v>
      </c>
    </row>
    <row r="15" spans="1:1" ht="16.5" customHeight="1">
      <c r="A15" s="116" t="s">
        <v>9525</v>
      </c>
    </row>
    <row r="16" spans="1:1" ht="16.5" customHeight="1">
      <c r="A16" s="601" t="s">
        <v>9526</v>
      </c>
    </row>
    <row r="19" spans="1:1" ht="16.5" customHeight="1">
      <c r="A19" s="118" t="s">
        <v>9527</v>
      </c>
    </row>
    <row r="20" spans="1:1" ht="16.5" customHeight="1">
      <c r="A20" s="119" t="s">
        <v>9528</v>
      </c>
    </row>
    <row r="21" spans="1:1" ht="16.5" customHeight="1">
      <c r="A21" s="119" t="s">
        <v>9529</v>
      </c>
    </row>
    <row r="22" spans="1:1" ht="16.5" customHeight="1">
      <c r="A22" s="119" t="s">
        <v>9530</v>
      </c>
    </row>
    <row r="23" spans="1:1" ht="16.5" customHeight="1">
      <c r="A23" s="119" t="s">
        <v>9531</v>
      </c>
    </row>
    <row r="24" spans="1:1" ht="16.5" customHeight="1">
      <c r="A24" s="119" t="s">
        <v>9532</v>
      </c>
    </row>
    <row r="25" spans="1:1" ht="16.5" customHeight="1">
      <c r="A25" s="601" t="s">
        <v>9533</v>
      </c>
    </row>
    <row r="28" spans="1:1" ht="16.5" customHeight="1">
      <c r="A28" s="120" t="s">
        <v>9534</v>
      </c>
    </row>
    <row r="29" spans="1:1" ht="16.5" customHeight="1">
      <c r="A29" s="116" t="s">
        <v>9535</v>
      </c>
    </row>
    <row r="30" spans="1:1" ht="16.5" customHeight="1">
      <c r="A30" s="116" t="s">
        <v>9536</v>
      </c>
    </row>
    <row r="31" spans="1:1" ht="16.5" customHeight="1">
      <c r="A31" s="116" t="s">
        <v>9537</v>
      </c>
    </row>
    <row r="32" spans="1:1" ht="16.5" customHeight="1">
      <c r="A32" s="121" t="s">
        <v>9538</v>
      </c>
    </row>
    <row r="33" spans="1:1" ht="16.5" customHeight="1">
      <c r="A33" s="121" t="s">
        <v>9539</v>
      </c>
    </row>
    <row r="34" spans="1:1" ht="16.5" customHeight="1">
      <c r="A34" s="601" t="s">
        <v>9540</v>
      </c>
    </row>
    <row r="37" spans="1:1" ht="16.5" customHeight="1">
      <c r="A37" s="122" t="s">
        <v>9541</v>
      </c>
    </row>
    <row r="38" spans="1:1" ht="16.5" customHeight="1">
      <c r="A38" s="116" t="s">
        <v>9542</v>
      </c>
    </row>
    <row r="39" spans="1:1" ht="16.5" customHeight="1">
      <c r="A39" s="116" t="s">
        <v>9543</v>
      </c>
    </row>
    <row r="40" spans="1:1" ht="16.5" customHeight="1">
      <c r="A40" s="116" t="s">
        <v>9544</v>
      </c>
    </row>
    <row r="41" spans="1:1" ht="16.5" customHeight="1">
      <c r="A41" s="116" t="s">
        <v>9545</v>
      </c>
    </row>
    <row r="42" spans="1:1" ht="16.5" customHeight="1">
      <c r="A42" s="116" t="s">
        <v>9546</v>
      </c>
    </row>
    <row r="43" spans="1:1" ht="16.5" customHeight="1">
      <c r="A43" s="601" t="s">
        <v>9547</v>
      </c>
    </row>
    <row r="46" spans="1:1" ht="16.5" customHeight="1">
      <c r="A46" s="123" t="s">
        <v>9548</v>
      </c>
    </row>
    <row r="47" spans="1:1" ht="16.5" customHeight="1">
      <c r="A47" s="116" t="s">
        <v>9549</v>
      </c>
    </row>
    <row r="48" spans="1:1" ht="16.5" customHeight="1">
      <c r="A48" s="116" t="s">
        <v>9550</v>
      </c>
    </row>
    <row r="49" spans="1:1" ht="16.5" customHeight="1">
      <c r="A49" s="119" t="s">
        <v>9551</v>
      </c>
    </row>
    <row r="50" spans="1:1" ht="16.5" customHeight="1">
      <c r="A50" s="119" t="s">
        <v>9552</v>
      </c>
    </row>
    <row r="51" spans="1:1" ht="16.5" customHeight="1">
      <c r="A51" s="116" t="s">
        <v>9553</v>
      </c>
    </row>
    <row r="52" spans="1:1" ht="16.5" customHeight="1">
      <c r="A52" s="116" t="s">
        <v>9554</v>
      </c>
    </row>
    <row r="53" spans="1:1" ht="16.5" customHeight="1">
      <c r="A53" s="116" t="s">
        <v>9555</v>
      </c>
    </row>
    <row r="54" spans="1:1" ht="16.5" customHeight="1">
      <c r="A54" s="601" t="s">
        <v>9556</v>
      </c>
    </row>
    <row r="57" spans="1:1" ht="16.5" customHeight="1">
      <c r="A57" s="124" t="s">
        <v>9557</v>
      </c>
    </row>
    <row r="58" spans="1:1" ht="16.5" customHeight="1">
      <c r="A58" s="125" t="s">
        <v>9558</v>
      </c>
    </row>
    <row r="59" spans="1:1" ht="16.5" customHeight="1">
      <c r="A59" s="125" t="s">
        <v>9559</v>
      </c>
    </row>
    <row r="60" spans="1:1" ht="16.5" customHeight="1">
      <c r="A60" s="125" t="s">
        <v>9560</v>
      </c>
    </row>
    <row r="61" spans="1:1" ht="16.5" customHeight="1">
      <c r="A61" s="560" t="s">
        <v>9561</v>
      </c>
    </row>
    <row r="62" spans="1:1" ht="16.5" customHeight="1">
      <c r="A62" s="125" t="s">
        <v>9562</v>
      </c>
    </row>
    <row r="63" spans="1:1" ht="16.5" customHeight="1">
      <c r="A63" s="125" t="s">
        <v>9563</v>
      </c>
    </row>
    <row r="66" spans="1:1" ht="16.5" customHeight="1">
      <c r="A66" s="126" t="s">
        <v>9564</v>
      </c>
    </row>
    <row r="67" spans="1:1" ht="16.5" customHeight="1">
      <c r="A67" s="125" t="s">
        <v>9565</v>
      </c>
    </row>
    <row r="68" spans="1:1" ht="16.5" customHeight="1">
      <c r="A68" s="125" t="s">
        <v>9566</v>
      </c>
    </row>
    <row r="69" spans="1:1" ht="16.5" customHeight="1">
      <c r="A69" s="125" t="s">
        <v>9567</v>
      </c>
    </row>
    <row r="70" spans="1:1" ht="16.5" customHeight="1">
      <c r="A70" s="116" t="s">
        <v>9568</v>
      </c>
    </row>
    <row r="71" spans="1:1" ht="16.5" customHeight="1">
      <c r="A71" s="560" t="s">
        <v>9569</v>
      </c>
    </row>
    <row r="72" spans="1:1" ht="16.5" customHeight="1">
      <c r="A72" s="125" t="s">
        <v>9570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39997558519241921"/>
  </sheetPr>
  <dimension ref="A1:C25"/>
  <sheetViews>
    <sheetView workbookViewId="0">
      <selection activeCell="B4" sqref="B4"/>
    </sheetView>
  </sheetViews>
  <sheetFormatPr defaultRowHeight="13.5"/>
  <cols>
    <col min="1" max="1" width="19.25" bestFit="1" customWidth="1"/>
    <col min="2" max="2" width="155.5" bestFit="1" customWidth="1"/>
    <col min="3" max="3" width="164.75" customWidth="1"/>
  </cols>
  <sheetData>
    <row r="1" spans="1:3" ht="18">
      <c r="A1" s="30" t="s">
        <v>9571</v>
      </c>
      <c r="B1" s="30" t="s">
        <v>9572</v>
      </c>
      <c r="C1" s="30" t="s">
        <v>9573</v>
      </c>
    </row>
    <row r="2" spans="1:3">
      <c r="A2" s="31" t="s">
        <v>9574</v>
      </c>
      <c r="B2" s="69" t="s">
        <v>9575</v>
      </c>
      <c r="C2" s="69" t="s">
        <v>9576</v>
      </c>
    </row>
    <row r="3" spans="1:3">
      <c r="A3" s="31" t="s">
        <v>9577</v>
      </c>
      <c r="B3" s="69" t="s">
        <v>9578</v>
      </c>
      <c r="C3" s="69" t="s">
        <v>9579</v>
      </c>
    </row>
    <row r="4" spans="1:3">
      <c r="A4" s="31" t="s">
        <v>9580</v>
      </c>
      <c r="B4" s="69" t="s">
        <v>9581</v>
      </c>
      <c r="C4" s="69" t="s">
        <v>9582</v>
      </c>
    </row>
    <row r="5" spans="1:3">
      <c r="A5" s="32" t="s">
        <v>9583</v>
      </c>
      <c r="B5" s="69" t="s">
        <v>9584</v>
      </c>
      <c r="C5" s="69" t="s">
        <v>9585</v>
      </c>
    </row>
    <row r="6" spans="1:3">
      <c r="A6" s="32" t="s">
        <v>9586</v>
      </c>
      <c r="B6" s="69" t="s">
        <v>9587</v>
      </c>
      <c r="C6" s="69" t="s">
        <v>9588</v>
      </c>
    </row>
    <row r="7" spans="1:3">
      <c r="A7" s="32" t="s">
        <v>9589</v>
      </c>
      <c r="B7" s="69" t="s">
        <v>9590</v>
      </c>
      <c r="C7" s="69" t="s">
        <v>9591</v>
      </c>
    </row>
    <row r="8" spans="1:3">
      <c r="A8" s="32" t="s">
        <v>9592</v>
      </c>
      <c r="B8" s="69" t="s">
        <v>9593</v>
      </c>
      <c r="C8" s="69" t="s">
        <v>9594</v>
      </c>
    </row>
    <row r="9" spans="1:3">
      <c r="A9" s="33" t="s">
        <v>9595</v>
      </c>
      <c r="B9" s="69" t="s">
        <v>9596</v>
      </c>
      <c r="C9" s="69" t="s">
        <v>9597</v>
      </c>
    </row>
    <row r="10" spans="1:3">
      <c r="A10" s="33" t="s">
        <v>9598</v>
      </c>
      <c r="B10" s="69" t="s">
        <v>9599</v>
      </c>
      <c r="C10" s="69" t="s">
        <v>9600</v>
      </c>
    </row>
    <row r="11" spans="1:3">
      <c r="A11" s="33" t="s">
        <v>9601</v>
      </c>
      <c r="B11" s="69" t="s">
        <v>9602</v>
      </c>
      <c r="C11" s="69" t="s">
        <v>9603</v>
      </c>
    </row>
    <row r="12" spans="1:3">
      <c r="A12" s="33" t="s">
        <v>9604</v>
      </c>
      <c r="B12" s="69" t="s">
        <v>9605</v>
      </c>
      <c r="C12" s="69" t="s">
        <v>9606</v>
      </c>
    </row>
    <row r="13" spans="1:3">
      <c r="A13" s="33" t="s">
        <v>9607</v>
      </c>
      <c r="B13" s="69" t="s">
        <v>9608</v>
      </c>
      <c r="C13" s="69" t="s">
        <v>9609</v>
      </c>
    </row>
    <row r="14" spans="1:3">
      <c r="A14" s="34" t="s">
        <v>9610</v>
      </c>
      <c r="B14" s="69" t="s">
        <v>9611</v>
      </c>
      <c r="C14" s="69" t="s">
        <v>9612</v>
      </c>
    </row>
    <row r="15" spans="1:3">
      <c r="A15" s="34" t="s">
        <v>9613</v>
      </c>
      <c r="B15" s="69" t="s">
        <v>9614</v>
      </c>
      <c r="C15" s="69" t="s">
        <v>9615</v>
      </c>
    </row>
    <row r="16" spans="1:3">
      <c r="A16" s="34" t="s">
        <v>9616</v>
      </c>
      <c r="B16" s="69" t="s">
        <v>9617</v>
      </c>
      <c r="C16" s="69" t="s">
        <v>9618</v>
      </c>
    </row>
    <row r="17" spans="1:3">
      <c r="A17" s="34" t="s">
        <v>9619</v>
      </c>
      <c r="B17" s="69" t="s">
        <v>9620</v>
      </c>
      <c r="C17" s="69" t="s">
        <v>9621</v>
      </c>
    </row>
    <row r="18" spans="1:3">
      <c r="A18" s="34" t="s">
        <v>9622</v>
      </c>
      <c r="B18" s="69" t="s">
        <v>9623</v>
      </c>
      <c r="C18" s="69" t="s">
        <v>9624</v>
      </c>
    </row>
    <row r="19" spans="1:3">
      <c r="A19" s="34" t="s">
        <v>9625</v>
      </c>
      <c r="B19" s="69" t="s">
        <v>9626</v>
      </c>
      <c r="C19" s="69" t="s">
        <v>9627</v>
      </c>
    </row>
    <row r="20" spans="1:3">
      <c r="A20" s="34" t="s">
        <v>9628</v>
      </c>
      <c r="B20" s="69" t="s">
        <v>9629</v>
      </c>
      <c r="C20" s="69"/>
    </row>
    <row r="21" spans="1:3">
      <c r="A21" s="34" t="s">
        <v>9630</v>
      </c>
      <c r="B21" s="69" t="s">
        <v>9631</v>
      </c>
      <c r="C21" s="69" t="s">
        <v>9632</v>
      </c>
    </row>
    <row r="22" spans="1:3">
      <c r="A22" s="34" t="s">
        <v>9633</v>
      </c>
      <c r="B22" s="69" t="s">
        <v>9634</v>
      </c>
      <c r="C22" s="69" t="s">
        <v>9635</v>
      </c>
    </row>
    <row r="23" spans="1:3">
      <c r="A23" s="66" t="s">
        <v>9636</v>
      </c>
      <c r="B23" s="69" t="s">
        <v>9637</v>
      </c>
      <c r="C23" s="69" t="s">
        <v>9638</v>
      </c>
    </row>
    <row r="24" spans="1:3">
      <c r="A24" s="66" t="s">
        <v>9639</v>
      </c>
      <c r="B24" s="69" t="s">
        <v>9640</v>
      </c>
      <c r="C24" s="69" t="s">
        <v>9641</v>
      </c>
    </row>
    <row r="25" spans="1:3">
      <c r="A25" s="57" t="s">
        <v>9642</v>
      </c>
      <c r="B25" s="69" t="s">
        <v>9643</v>
      </c>
      <c r="C25" s="69" t="s">
        <v>9644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9" tint="0.39997558519241921"/>
  </sheetPr>
  <dimension ref="A1:C13"/>
  <sheetViews>
    <sheetView workbookViewId="0">
      <selection activeCell="B15" sqref="B15"/>
    </sheetView>
  </sheetViews>
  <sheetFormatPr defaultRowHeight="13.5"/>
  <cols>
    <col min="1" max="1" width="25.75" customWidth="1"/>
    <col min="2" max="2" width="21.375" customWidth="1"/>
    <col min="3" max="3" width="52.875" customWidth="1"/>
  </cols>
  <sheetData>
    <row r="1" spans="1:3" ht="14.25">
      <c r="A1" s="151" t="s">
        <v>8587</v>
      </c>
      <c r="B1" s="152" t="s">
        <v>9645</v>
      </c>
      <c r="C1" s="153" t="s">
        <v>9646</v>
      </c>
    </row>
    <row r="2" spans="1:3" ht="14.25">
      <c r="A2" t="s">
        <v>9647</v>
      </c>
      <c r="B2" t="s">
        <v>9520</v>
      </c>
      <c r="C2" s="53" t="s">
        <v>9648</v>
      </c>
    </row>
    <row r="3" spans="1:3" ht="14.25">
      <c r="A3" t="s">
        <v>9649</v>
      </c>
      <c r="B3" t="s">
        <v>9520</v>
      </c>
      <c r="C3" s="53" t="s">
        <v>9650</v>
      </c>
    </row>
    <row r="4" spans="1:3" ht="14.25">
      <c r="A4" t="s">
        <v>104</v>
      </c>
      <c r="B4" t="s">
        <v>9520</v>
      </c>
      <c r="C4" t="s">
        <v>9648</v>
      </c>
    </row>
    <row r="5" spans="1:3">
      <c r="A5" t="s">
        <v>9651</v>
      </c>
      <c r="B5" t="s">
        <v>9652</v>
      </c>
      <c r="C5" s="53" t="s">
        <v>9648</v>
      </c>
    </row>
    <row r="6" spans="1:3" ht="14.25">
      <c r="A6" s="3" t="s">
        <v>9653</v>
      </c>
      <c r="B6" t="s">
        <v>8693</v>
      </c>
    </row>
    <row r="7" spans="1:3" ht="14.25">
      <c r="A7" s="2" t="s">
        <v>9654</v>
      </c>
      <c r="B7" t="s">
        <v>8695</v>
      </c>
    </row>
    <row r="8" spans="1:3" ht="14.25">
      <c r="A8" s="3" t="s">
        <v>9655</v>
      </c>
      <c r="B8" t="s">
        <v>8697</v>
      </c>
    </row>
    <row r="9" spans="1:3" ht="14.25">
      <c r="A9" s="3" t="s">
        <v>9656</v>
      </c>
      <c r="B9" t="s">
        <v>8699</v>
      </c>
    </row>
    <row r="10" spans="1:3" ht="14.25">
      <c r="A10" s="3" t="s">
        <v>9657</v>
      </c>
      <c r="B10" t="s">
        <v>8701</v>
      </c>
    </row>
    <row r="11" spans="1:3" ht="14.25">
      <c r="A11" s="3" t="s">
        <v>9658</v>
      </c>
      <c r="B11" t="s">
        <v>8703</v>
      </c>
    </row>
    <row r="12" spans="1:3" ht="14.25">
      <c r="A12" s="3" t="s">
        <v>9659</v>
      </c>
      <c r="B12" t="s">
        <v>8705</v>
      </c>
    </row>
    <row r="13" spans="1:3" ht="14.25">
      <c r="A13" s="3" t="s">
        <v>9660</v>
      </c>
      <c r="B13" t="s">
        <v>8707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6ACCC1"/>
  </sheetPr>
  <dimension ref="A1:C206"/>
  <sheetViews>
    <sheetView topLeftCell="A46" workbookViewId="0">
      <selection activeCell="B59" sqref="B59:C59"/>
    </sheetView>
  </sheetViews>
  <sheetFormatPr defaultRowHeight="13.5"/>
  <cols>
    <col min="1" max="1" width="16.375" customWidth="1"/>
    <col min="2" max="2" width="226.875" bestFit="1" customWidth="1"/>
    <col min="3" max="3" width="62.625" customWidth="1"/>
  </cols>
  <sheetData>
    <row r="1" spans="1:3" s="6" customFormat="1" ht="16.5" customHeight="1">
      <c r="A1" s="13" t="s">
        <v>9661</v>
      </c>
      <c r="B1" s="944"/>
      <c r="C1" s="944"/>
    </row>
    <row r="2" spans="1:3" s="6" customFormat="1" ht="16.5" customHeight="1">
      <c r="A2" s="55" t="s">
        <v>2659</v>
      </c>
      <c r="B2" s="946" t="s">
        <v>9662</v>
      </c>
      <c r="C2" s="946"/>
    </row>
    <row r="3" spans="1:3" s="6" customFormat="1" ht="16.5" customHeight="1">
      <c r="A3" s="14" t="s">
        <v>1568</v>
      </c>
      <c r="B3" s="947" t="s">
        <v>9663</v>
      </c>
      <c r="C3" s="947"/>
    </row>
    <row r="4" spans="1:3" s="6" customFormat="1" ht="16.5" customHeight="1">
      <c r="A4" s="14" t="s">
        <v>1568</v>
      </c>
      <c r="B4" s="947" t="s">
        <v>9664</v>
      </c>
      <c r="C4" s="947"/>
    </row>
    <row r="5" spans="1:3" s="6" customFormat="1" ht="16.5" customHeight="1">
      <c r="A5" s="65" t="s">
        <v>2262</v>
      </c>
      <c r="B5" s="941" t="s">
        <v>9665</v>
      </c>
      <c r="C5" s="941"/>
    </row>
    <row r="6" spans="1:3" s="6" customFormat="1" ht="16.5" customHeight="1">
      <c r="A6" s="65" t="s">
        <v>2262</v>
      </c>
      <c r="B6" s="941" t="s">
        <v>9666</v>
      </c>
      <c r="C6" s="941"/>
    </row>
    <row r="7" spans="1:3" s="6" customFormat="1" ht="16.5" customHeight="1">
      <c r="A7" s="58" t="s">
        <v>2273</v>
      </c>
      <c r="B7" s="942" t="s">
        <v>9667</v>
      </c>
      <c r="C7" s="942"/>
    </row>
    <row r="8" spans="1:3" s="6" customFormat="1" ht="16.5" customHeight="1">
      <c r="A8" s="58" t="s">
        <v>2273</v>
      </c>
      <c r="B8" s="942" t="s">
        <v>9668</v>
      </c>
      <c r="C8" s="942"/>
    </row>
    <row r="9" spans="1:3" s="6" customFormat="1" ht="16.5" customHeight="1">
      <c r="A9" s="70" t="s">
        <v>2284</v>
      </c>
      <c r="B9" s="943" t="s">
        <v>9669</v>
      </c>
      <c r="C9" s="943"/>
    </row>
    <row r="10" spans="1:3" s="6" customFormat="1" ht="16.5" customHeight="1">
      <c r="A10" s="70" t="s">
        <v>2284</v>
      </c>
      <c r="B10" s="943" t="s">
        <v>9670</v>
      </c>
      <c r="C10" s="943"/>
    </row>
    <row r="11" spans="1:3" s="6" customFormat="1" ht="16.5" customHeight="1">
      <c r="A11" s="815"/>
      <c r="B11" s="944"/>
      <c r="C11" s="944"/>
    </row>
    <row r="12" spans="1:3" s="6" customFormat="1" ht="16.5" customHeight="1">
      <c r="A12" s="816" t="s">
        <v>1224</v>
      </c>
      <c r="B12" s="957"/>
      <c r="C12" s="957"/>
    </row>
    <row r="13" spans="1:3" s="6" customFormat="1" ht="16.5" customHeight="1">
      <c r="A13" s="55" t="s">
        <v>2659</v>
      </c>
      <c r="B13" s="946" t="s">
        <v>9671</v>
      </c>
      <c r="C13" s="946"/>
    </row>
    <row r="14" spans="1:3" s="6" customFormat="1" ht="16.5" customHeight="1">
      <c r="A14" s="14" t="s">
        <v>1568</v>
      </c>
      <c r="B14" s="947" t="s">
        <v>9672</v>
      </c>
      <c r="C14" s="947"/>
    </row>
    <row r="15" spans="1:3" s="6" customFormat="1" ht="16.5" customHeight="1">
      <c r="A15" s="14" t="s">
        <v>1568</v>
      </c>
      <c r="B15" s="947" t="s">
        <v>9673</v>
      </c>
      <c r="C15" s="947"/>
    </row>
    <row r="16" spans="1:3" s="6" customFormat="1" ht="16.5" customHeight="1">
      <c r="A16" s="65" t="s">
        <v>2262</v>
      </c>
      <c r="B16" s="941" t="s">
        <v>9674</v>
      </c>
      <c r="C16" s="941"/>
    </row>
    <row r="17" spans="1:3" s="6" customFormat="1" ht="16.5" customHeight="1">
      <c r="A17" s="65" t="s">
        <v>2262</v>
      </c>
      <c r="B17" s="941" t="s">
        <v>9675</v>
      </c>
      <c r="C17" s="941"/>
    </row>
    <row r="18" spans="1:3" s="6" customFormat="1" ht="16.5" customHeight="1">
      <c r="A18" s="58" t="s">
        <v>2273</v>
      </c>
      <c r="B18" s="942" t="s">
        <v>9676</v>
      </c>
      <c r="C18" s="942"/>
    </row>
    <row r="19" spans="1:3" s="6" customFormat="1" ht="16.5" customHeight="1">
      <c r="A19" s="58" t="s">
        <v>2273</v>
      </c>
      <c r="B19" s="942" t="s">
        <v>9677</v>
      </c>
      <c r="C19" s="942"/>
    </row>
    <row r="20" spans="1:3" s="6" customFormat="1" ht="16.5" customHeight="1">
      <c r="A20" s="70" t="s">
        <v>2284</v>
      </c>
      <c r="B20" s="943" t="s">
        <v>9678</v>
      </c>
      <c r="C20" s="943"/>
    </row>
    <row r="21" spans="1:3" s="6" customFormat="1" ht="16.5" customHeight="1">
      <c r="A21" s="70" t="s">
        <v>2284</v>
      </c>
      <c r="B21" s="943" t="s">
        <v>9679</v>
      </c>
      <c r="C21" s="943"/>
    </row>
    <row r="22" spans="1:3" s="6" customFormat="1" ht="16.5" customHeight="1">
      <c r="B22" s="944"/>
      <c r="C22" s="944"/>
    </row>
    <row r="23" spans="1:3" s="6" customFormat="1" ht="16.5" customHeight="1">
      <c r="A23" s="817" t="s">
        <v>9680</v>
      </c>
      <c r="B23" s="956"/>
      <c r="C23" s="956"/>
    </row>
    <row r="24" spans="1:3" s="6" customFormat="1" ht="16.5" customHeight="1">
      <c r="A24" s="55" t="s">
        <v>2659</v>
      </c>
      <c r="B24" s="946" t="s">
        <v>9681</v>
      </c>
      <c r="C24" s="946"/>
    </row>
    <row r="25" spans="1:3" s="6" customFormat="1" ht="16.5" customHeight="1">
      <c r="A25" s="14" t="s">
        <v>1568</v>
      </c>
      <c r="B25" s="947" t="s">
        <v>9682</v>
      </c>
      <c r="C25" s="947"/>
    </row>
    <row r="26" spans="1:3" s="6" customFormat="1" ht="16.5" customHeight="1">
      <c r="A26" s="14" t="s">
        <v>1568</v>
      </c>
      <c r="B26" s="947" t="s">
        <v>9683</v>
      </c>
      <c r="C26" s="947"/>
    </row>
    <row r="27" spans="1:3" s="6" customFormat="1" ht="16.5" customHeight="1">
      <c r="A27" s="65" t="s">
        <v>2262</v>
      </c>
      <c r="B27" s="941" t="s">
        <v>9684</v>
      </c>
      <c r="C27" s="941"/>
    </row>
    <row r="28" spans="1:3" s="6" customFormat="1" ht="16.5" customHeight="1">
      <c r="A28" s="65" t="s">
        <v>2262</v>
      </c>
      <c r="B28" s="941" t="s">
        <v>9685</v>
      </c>
      <c r="C28" s="941"/>
    </row>
    <row r="29" spans="1:3" s="6" customFormat="1" ht="16.5" customHeight="1">
      <c r="A29" s="58" t="s">
        <v>2273</v>
      </c>
      <c r="B29" s="942" t="s">
        <v>9686</v>
      </c>
      <c r="C29" s="942"/>
    </row>
    <row r="30" spans="1:3" s="6" customFormat="1" ht="16.5" customHeight="1">
      <c r="A30" s="58" t="s">
        <v>2273</v>
      </c>
      <c r="B30" s="942" t="s">
        <v>9687</v>
      </c>
      <c r="C30" s="942"/>
    </row>
    <row r="31" spans="1:3" s="6" customFormat="1" ht="16.5" customHeight="1">
      <c r="A31" s="70" t="s">
        <v>2284</v>
      </c>
      <c r="B31" s="943" t="s">
        <v>9688</v>
      </c>
      <c r="C31" s="943"/>
    </row>
    <row r="32" spans="1:3" s="6" customFormat="1" ht="16.5" customHeight="1">
      <c r="A32" s="70" t="s">
        <v>2284</v>
      </c>
      <c r="B32" s="943" t="s">
        <v>9689</v>
      </c>
      <c r="C32" s="943"/>
    </row>
    <row r="33" spans="1:3" s="6" customFormat="1" ht="16.5" customHeight="1">
      <c r="B33" s="944"/>
      <c r="C33" s="944"/>
    </row>
    <row r="34" spans="1:3" s="6" customFormat="1" ht="16.5" customHeight="1">
      <c r="A34" s="818" t="s">
        <v>9690</v>
      </c>
      <c r="B34" s="955"/>
      <c r="C34" s="955"/>
    </row>
    <row r="35" spans="1:3" s="6" customFormat="1" ht="16.5" customHeight="1">
      <c r="A35" s="55" t="s">
        <v>2659</v>
      </c>
      <c r="B35" s="946" t="s">
        <v>9691</v>
      </c>
      <c r="C35" s="946"/>
    </row>
    <row r="36" spans="1:3" s="6" customFormat="1" ht="16.5" customHeight="1">
      <c r="A36" s="14" t="s">
        <v>1568</v>
      </c>
      <c r="B36" s="947" t="s">
        <v>9692</v>
      </c>
      <c r="C36" s="947"/>
    </row>
    <row r="37" spans="1:3" s="6" customFormat="1" ht="16.5" customHeight="1">
      <c r="A37" s="14" t="s">
        <v>1568</v>
      </c>
      <c r="B37" s="947" t="s">
        <v>9693</v>
      </c>
      <c r="C37" s="947"/>
    </row>
    <row r="38" spans="1:3" s="6" customFormat="1" ht="16.5" customHeight="1">
      <c r="A38" s="65" t="s">
        <v>2262</v>
      </c>
      <c r="B38" s="941" t="s">
        <v>9694</v>
      </c>
      <c r="C38" s="941"/>
    </row>
    <row r="39" spans="1:3" s="6" customFormat="1" ht="16.5" customHeight="1">
      <c r="A39" s="65" t="s">
        <v>2262</v>
      </c>
      <c r="B39" s="941" t="s">
        <v>9695</v>
      </c>
      <c r="C39" s="941"/>
    </row>
    <row r="40" spans="1:3" s="6" customFormat="1" ht="16.5" customHeight="1">
      <c r="A40" s="58" t="s">
        <v>2273</v>
      </c>
      <c r="B40" s="942" t="s">
        <v>9696</v>
      </c>
      <c r="C40" s="942"/>
    </row>
    <row r="41" spans="1:3" s="6" customFormat="1" ht="16.5" customHeight="1">
      <c r="A41" s="58" t="s">
        <v>2273</v>
      </c>
      <c r="B41" s="942" t="s">
        <v>9697</v>
      </c>
      <c r="C41" s="942"/>
    </row>
    <row r="42" spans="1:3" s="6" customFormat="1" ht="16.5" customHeight="1">
      <c r="A42" s="70" t="s">
        <v>2284</v>
      </c>
      <c r="B42" s="943" t="s">
        <v>9698</v>
      </c>
      <c r="C42" s="943"/>
    </row>
    <row r="43" spans="1:3" s="6" customFormat="1" ht="16.5" customHeight="1">
      <c r="A43" s="70" t="s">
        <v>2284</v>
      </c>
      <c r="B43" s="943" t="s">
        <v>9699</v>
      </c>
      <c r="C43" s="943"/>
    </row>
    <row r="44" spans="1:3" s="6" customFormat="1" ht="16.5" customHeight="1">
      <c r="A44" s="815"/>
      <c r="B44" s="944"/>
      <c r="C44" s="944"/>
    </row>
    <row r="45" spans="1:3" s="6" customFormat="1" ht="16.5" customHeight="1">
      <c r="A45" s="56" t="s">
        <v>9700</v>
      </c>
      <c r="B45" s="953"/>
      <c r="C45" s="954"/>
    </row>
    <row r="46" spans="1:3" s="6" customFormat="1" ht="16.5" customHeight="1">
      <c r="A46" s="55" t="s">
        <v>2659</v>
      </c>
      <c r="B46" s="946" t="s">
        <v>9701</v>
      </c>
      <c r="C46" s="946"/>
    </row>
    <row r="47" spans="1:3" s="6" customFormat="1" ht="16.5" customHeight="1">
      <c r="A47" s="14" t="s">
        <v>1568</v>
      </c>
      <c r="B47" s="947" t="s">
        <v>9702</v>
      </c>
      <c r="C47" s="947"/>
    </row>
    <row r="48" spans="1:3" s="6" customFormat="1" ht="16.5" customHeight="1">
      <c r="A48" s="14" t="s">
        <v>1568</v>
      </c>
      <c r="B48" s="947" t="s">
        <v>9703</v>
      </c>
      <c r="C48" s="947"/>
    </row>
    <row r="49" spans="1:3" s="6" customFormat="1" ht="16.5" customHeight="1">
      <c r="A49" s="65" t="s">
        <v>2262</v>
      </c>
      <c r="B49" s="941" t="s">
        <v>9704</v>
      </c>
      <c r="C49" s="941"/>
    </row>
    <row r="50" spans="1:3" s="6" customFormat="1" ht="16.5" customHeight="1">
      <c r="A50" s="65" t="s">
        <v>2262</v>
      </c>
      <c r="B50" s="941" t="s">
        <v>9705</v>
      </c>
      <c r="C50" s="941"/>
    </row>
    <row r="51" spans="1:3" s="6" customFormat="1" ht="16.5" customHeight="1">
      <c r="A51" s="58" t="s">
        <v>2273</v>
      </c>
      <c r="B51" s="942" t="s">
        <v>9706</v>
      </c>
      <c r="C51" s="942"/>
    </row>
    <row r="52" spans="1:3" s="6" customFormat="1" ht="16.5" customHeight="1">
      <c r="A52" s="58" t="s">
        <v>2273</v>
      </c>
      <c r="B52" s="942" t="s">
        <v>9707</v>
      </c>
      <c r="C52" s="942"/>
    </row>
    <row r="53" spans="1:3" s="6" customFormat="1" ht="16.5" customHeight="1">
      <c r="A53" s="70" t="s">
        <v>2284</v>
      </c>
      <c r="B53" s="943" t="s">
        <v>9708</v>
      </c>
      <c r="C53" s="943"/>
    </row>
    <row r="54" spans="1:3" s="6" customFormat="1" ht="16.5" customHeight="1">
      <c r="A54" s="70" t="s">
        <v>2284</v>
      </c>
      <c r="B54" s="943" t="s">
        <v>9709</v>
      </c>
      <c r="C54" s="943"/>
    </row>
    <row r="55" spans="1:3" s="6" customFormat="1" ht="16.5" customHeight="1">
      <c r="A55" s="815"/>
      <c r="B55" s="951"/>
      <c r="C55" s="951"/>
    </row>
    <row r="56" spans="1:3" s="6" customFormat="1" ht="16.5" customHeight="1">
      <c r="A56" s="819" t="s">
        <v>9710</v>
      </c>
      <c r="B56" s="952"/>
      <c r="C56" s="952"/>
    </row>
    <row r="57" spans="1:3" s="6" customFormat="1" ht="16.5" customHeight="1">
      <c r="A57" s="55" t="s">
        <v>2659</v>
      </c>
      <c r="B57" s="946" t="s">
        <v>9711</v>
      </c>
      <c r="C57" s="946"/>
    </row>
    <row r="58" spans="1:3" s="6" customFormat="1" ht="16.5" customHeight="1">
      <c r="A58" s="14" t="s">
        <v>1568</v>
      </c>
      <c r="B58" s="947" t="s">
        <v>9712</v>
      </c>
      <c r="C58" s="947"/>
    </row>
    <row r="59" spans="1:3" s="6" customFormat="1" ht="16.5" customHeight="1">
      <c r="A59" s="14" t="s">
        <v>1568</v>
      </c>
      <c r="B59" s="947" t="s">
        <v>9713</v>
      </c>
      <c r="C59" s="947"/>
    </row>
    <row r="60" spans="1:3" s="6" customFormat="1" ht="16.5" customHeight="1">
      <c r="A60" s="65" t="s">
        <v>2262</v>
      </c>
      <c r="B60" s="941" t="s">
        <v>9714</v>
      </c>
      <c r="C60" s="941"/>
    </row>
    <row r="61" spans="1:3" s="6" customFormat="1" ht="16.5" customHeight="1">
      <c r="A61" s="65" t="s">
        <v>2262</v>
      </c>
      <c r="B61" s="941" t="s">
        <v>9715</v>
      </c>
      <c r="C61" s="941"/>
    </row>
    <row r="62" spans="1:3" s="6" customFormat="1" ht="16.5" customHeight="1">
      <c r="A62" s="58" t="s">
        <v>2273</v>
      </c>
      <c r="B62" s="942" t="s">
        <v>9716</v>
      </c>
      <c r="C62" s="942"/>
    </row>
    <row r="63" spans="1:3" s="6" customFormat="1" ht="16.5" customHeight="1">
      <c r="A63" s="58" t="s">
        <v>2273</v>
      </c>
      <c r="B63" s="942" t="s">
        <v>9717</v>
      </c>
      <c r="C63" s="942"/>
    </row>
    <row r="64" spans="1:3" s="6" customFormat="1" ht="16.5" customHeight="1">
      <c r="A64" s="70" t="s">
        <v>2284</v>
      </c>
      <c r="B64" s="943" t="s">
        <v>9718</v>
      </c>
      <c r="C64" s="943"/>
    </row>
    <row r="65" spans="1:3" s="6" customFormat="1" ht="16.5" customHeight="1">
      <c r="A65" s="70" t="s">
        <v>2284</v>
      </c>
      <c r="B65" s="943" t="s">
        <v>9719</v>
      </c>
      <c r="C65" s="943"/>
    </row>
    <row r="66" spans="1:3" s="6" customFormat="1" ht="16.5" customHeight="1">
      <c r="B66" s="949"/>
      <c r="C66" s="949"/>
    </row>
    <row r="67" spans="1:3" s="6" customFormat="1" ht="16.5" customHeight="1">
      <c r="A67" s="820" t="s">
        <v>9720</v>
      </c>
      <c r="B67" s="950"/>
      <c r="C67" s="950"/>
    </row>
    <row r="68" spans="1:3" s="6" customFormat="1" ht="16.5" customHeight="1">
      <c r="A68" s="55" t="s">
        <v>2659</v>
      </c>
      <c r="B68" s="946" t="s">
        <v>9721</v>
      </c>
      <c r="C68" s="946"/>
    </row>
    <row r="69" spans="1:3" s="6" customFormat="1" ht="16.5" customHeight="1">
      <c r="A69" s="14" t="s">
        <v>1568</v>
      </c>
      <c r="B69" s="947" t="s">
        <v>9722</v>
      </c>
      <c r="C69" s="947"/>
    </row>
    <row r="70" spans="1:3" s="6" customFormat="1" ht="16.5" customHeight="1">
      <c r="A70" s="14" t="s">
        <v>1568</v>
      </c>
      <c r="B70" s="947" t="s">
        <v>9723</v>
      </c>
      <c r="C70" s="947"/>
    </row>
    <row r="71" spans="1:3" s="6" customFormat="1" ht="16.5" customHeight="1">
      <c r="A71" s="65" t="s">
        <v>2262</v>
      </c>
      <c r="B71" s="941" t="s">
        <v>9724</v>
      </c>
      <c r="C71" s="941"/>
    </row>
    <row r="72" spans="1:3" s="6" customFormat="1" ht="16.5" customHeight="1">
      <c r="A72" s="65" t="s">
        <v>2262</v>
      </c>
      <c r="B72" s="941" t="s">
        <v>9725</v>
      </c>
      <c r="C72" s="941"/>
    </row>
    <row r="73" spans="1:3" s="6" customFormat="1" ht="16.5" customHeight="1">
      <c r="A73" s="58" t="s">
        <v>2273</v>
      </c>
      <c r="B73" s="942" t="s">
        <v>9726</v>
      </c>
      <c r="C73" s="942"/>
    </row>
    <row r="74" spans="1:3" s="6" customFormat="1" ht="16.5" customHeight="1">
      <c r="A74" s="58" t="s">
        <v>2273</v>
      </c>
      <c r="B74" s="942" t="s">
        <v>9727</v>
      </c>
      <c r="C74" s="942"/>
    </row>
    <row r="75" spans="1:3" s="6" customFormat="1" ht="16.5" customHeight="1">
      <c r="A75" s="70" t="s">
        <v>2284</v>
      </c>
      <c r="B75" s="943" t="s">
        <v>9728</v>
      </c>
      <c r="C75" s="943"/>
    </row>
    <row r="76" spans="1:3" s="6" customFormat="1" ht="16.5" customHeight="1">
      <c r="A76" s="70" t="s">
        <v>2284</v>
      </c>
      <c r="B76" s="943" t="s">
        <v>9729</v>
      </c>
      <c r="C76" s="943"/>
    </row>
    <row r="77" spans="1:3" s="6" customFormat="1" ht="16.5" customHeight="1">
      <c r="A77" s="815"/>
      <c r="B77" s="944"/>
      <c r="C77" s="944"/>
    </row>
    <row r="78" spans="1:3" s="6" customFormat="1" ht="16.5" customHeight="1">
      <c r="A78" s="821" t="s">
        <v>9730</v>
      </c>
      <c r="B78" s="948"/>
      <c r="C78" s="948"/>
    </row>
    <row r="79" spans="1:3" s="6" customFormat="1" ht="16.5" customHeight="1">
      <c r="A79" s="55" t="s">
        <v>2659</v>
      </c>
      <c r="B79" s="946" t="s">
        <v>9731</v>
      </c>
      <c r="C79" s="946"/>
    </row>
    <row r="80" spans="1:3" s="6" customFormat="1" ht="16.5" customHeight="1">
      <c r="A80" s="14" t="s">
        <v>1568</v>
      </c>
      <c r="B80" s="947" t="s">
        <v>9732</v>
      </c>
      <c r="C80" s="947"/>
    </row>
    <row r="81" spans="1:3" s="6" customFormat="1" ht="16.5" customHeight="1">
      <c r="A81" s="14" t="s">
        <v>1568</v>
      </c>
      <c r="B81" s="947" t="s">
        <v>9733</v>
      </c>
      <c r="C81" s="947"/>
    </row>
    <row r="82" spans="1:3" s="6" customFormat="1" ht="16.5" customHeight="1">
      <c r="A82" s="65" t="s">
        <v>2262</v>
      </c>
      <c r="B82" s="941" t="s">
        <v>9734</v>
      </c>
      <c r="C82" s="941"/>
    </row>
    <row r="83" spans="1:3" s="6" customFormat="1" ht="16.5" customHeight="1">
      <c r="A83" s="65" t="s">
        <v>2262</v>
      </c>
      <c r="B83" s="941" t="s">
        <v>9735</v>
      </c>
      <c r="C83" s="941"/>
    </row>
    <row r="84" spans="1:3" s="6" customFormat="1" ht="16.5" customHeight="1">
      <c r="A84" s="58" t="s">
        <v>2273</v>
      </c>
      <c r="B84" s="942" t="s">
        <v>9736</v>
      </c>
      <c r="C84" s="942"/>
    </row>
    <row r="85" spans="1:3" s="6" customFormat="1" ht="16.5" customHeight="1">
      <c r="A85" s="58" t="s">
        <v>2273</v>
      </c>
      <c r="B85" s="942" t="s">
        <v>9737</v>
      </c>
      <c r="C85" s="942"/>
    </row>
    <row r="86" spans="1:3" s="6" customFormat="1" ht="16.5" customHeight="1">
      <c r="A86" s="70" t="s">
        <v>2284</v>
      </c>
      <c r="B86" s="943" t="s">
        <v>9738</v>
      </c>
      <c r="C86" s="943"/>
    </row>
    <row r="87" spans="1:3" s="6" customFormat="1" ht="16.5" customHeight="1">
      <c r="A87" s="70" t="s">
        <v>2284</v>
      </c>
      <c r="B87" s="943" t="s">
        <v>9739</v>
      </c>
      <c r="C87" s="943"/>
    </row>
    <row r="88" spans="1:3" s="6" customFormat="1" ht="16.5" customHeight="1">
      <c r="A88" s="815"/>
      <c r="B88" s="944"/>
      <c r="C88" s="944"/>
    </row>
    <row r="89" spans="1:3" s="6" customFormat="1" ht="16.5" customHeight="1">
      <c r="A89" s="822" t="s">
        <v>9740</v>
      </c>
      <c r="B89" s="945"/>
      <c r="C89" s="945"/>
    </row>
    <row r="90" spans="1:3" s="6" customFormat="1" ht="16.5" customHeight="1">
      <c r="A90" s="55" t="s">
        <v>2659</v>
      </c>
      <c r="B90" s="946" t="s">
        <v>9741</v>
      </c>
      <c r="C90" s="946"/>
    </row>
    <row r="91" spans="1:3" s="6" customFormat="1" ht="16.5" customHeight="1">
      <c r="A91" s="14" t="s">
        <v>1568</v>
      </c>
      <c r="B91" s="947" t="s">
        <v>9742</v>
      </c>
      <c r="C91" s="947"/>
    </row>
    <row r="92" spans="1:3" s="6" customFormat="1" ht="16.5" customHeight="1">
      <c r="A92" s="14" t="s">
        <v>1568</v>
      </c>
      <c r="B92" s="947" t="s">
        <v>9743</v>
      </c>
      <c r="C92" s="947"/>
    </row>
    <row r="93" spans="1:3" s="6" customFormat="1" ht="16.5" customHeight="1">
      <c r="A93" s="65" t="s">
        <v>2262</v>
      </c>
      <c r="B93" s="941" t="s">
        <v>9744</v>
      </c>
      <c r="C93" s="941"/>
    </row>
    <row r="94" spans="1:3" s="6" customFormat="1" ht="16.5" customHeight="1">
      <c r="A94" s="65" t="s">
        <v>2262</v>
      </c>
      <c r="B94" s="941" t="s">
        <v>9745</v>
      </c>
      <c r="C94" s="941"/>
    </row>
    <row r="95" spans="1:3" s="6" customFormat="1" ht="16.5" customHeight="1">
      <c r="A95" s="58" t="s">
        <v>2273</v>
      </c>
      <c r="B95" s="942" t="s">
        <v>9746</v>
      </c>
      <c r="C95" s="942"/>
    </row>
    <row r="96" spans="1:3" s="6" customFormat="1" ht="16.5" customHeight="1">
      <c r="A96" s="58" t="s">
        <v>2273</v>
      </c>
      <c r="B96" s="942" t="s">
        <v>9747</v>
      </c>
      <c r="C96" s="942"/>
    </row>
    <row r="97" spans="1:3" s="6" customFormat="1" ht="16.5" customHeight="1">
      <c r="A97" s="70" t="s">
        <v>2284</v>
      </c>
      <c r="B97" s="943" t="s">
        <v>9748</v>
      </c>
      <c r="C97" s="943"/>
    </row>
    <row r="98" spans="1:3" s="6" customFormat="1" ht="16.5" customHeight="1">
      <c r="A98" s="70" t="s">
        <v>2284</v>
      </c>
      <c r="B98" s="943" t="s">
        <v>9749</v>
      </c>
      <c r="C98" s="943"/>
    </row>
    <row r="99" spans="1:3" s="6" customFormat="1" ht="16.5" customHeight="1">
      <c r="A99" s="815"/>
      <c r="B99" s="944"/>
      <c r="C99" s="944"/>
    </row>
    <row r="100" spans="1:3">
      <c r="B100" s="940"/>
      <c r="C100" s="940"/>
    </row>
    <row r="101" spans="1:3">
      <c r="B101" s="940"/>
      <c r="C101" s="940"/>
    </row>
    <row r="102" spans="1:3">
      <c r="B102" s="940"/>
      <c r="C102" s="940"/>
    </row>
    <row r="103" spans="1:3">
      <c r="B103" s="940"/>
      <c r="C103" s="940"/>
    </row>
    <row r="104" spans="1:3">
      <c r="B104" s="940"/>
      <c r="C104" s="940"/>
    </row>
    <row r="105" spans="1:3">
      <c r="B105" s="940"/>
      <c r="C105" s="940"/>
    </row>
    <row r="106" spans="1:3">
      <c r="B106" s="940"/>
      <c r="C106" s="940"/>
    </row>
    <row r="107" spans="1:3">
      <c r="B107" s="940"/>
      <c r="C107" s="940"/>
    </row>
    <row r="108" spans="1:3">
      <c r="B108" s="940"/>
      <c r="C108" s="940"/>
    </row>
    <row r="109" spans="1:3">
      <c r="B109" s="940"/>
      <c r="C109" s="940"/>
    </row>
    <row r="110" spans="1:3">
      <c r="B110" s="940"/>
      <c r="C110" s="940"/>
    </row>
    <row r="111" spans="1:3">
      <c r="B111" s="940"/>
      <c r="C111" s="940"/>
    </row>
    <row r="112" spans="1:3">
      <c r="B112" s="940"/>
      <c r="C112" s="940"/>
    </row>
    <row r="113" spans="2:3">
      <c r="B113" s="940"/>
      <c r="C113" s="940"/>
    </row>
    <row r="114" spans="2:3">
      <c r="B114" s="940"/>
      <c r="C114" s="940"/>
    </row>
    <row r="115" spans="2:3">
      <c r="B115" s="940"/>
      <c r="C115" s="940"/>
    </row>
    <row r="116" spans="2:3">
      <c r="B116" s="940"/>
      <c r="C116" s="940"/>
    </row>
    <row r="117" spans="2:3">
      <c r="B117" s="940"/>
      <c r="C117" s="940"/>
    </row>
    <row r="118" spans="2:3">
      <c r="B118" s="940"/>
      <c r="C118" s="940"/>
    </row>
    <row r="119" spans="2:3">
      <c r="B119" s="940"/>
      <c r="C119" s="940"/>
    </row>
    <row r="120" spans="2:3">
      <c r="B120" s="940"/>
      <c r="C120" s="940"/>
    </row>
    <row r="121" spans="2:3">
      <c r="B121" s="940"/>
      <c r="C121" s="940"/>
    </row>
    <row r="122" spans="2:3">
      <c r="B122" s="940"/>
      <c r="C122" s="940"/>
    </row>
    <row r="123" spans="2:3">
      <c r="B123" s="940"/>
      <c r="C123" s="940"/>
    </row>
    <row r="124" spans="2:3">
      <c r="B124" s="940"/>
      <c r="C124" s="940"/>
    </row>
    <row r="125" spans="2:3">
      <c r="B125" s="940"/>
      <c r="C125" s="940"/>
    </row>
    <row r="126" spans="2:3">
      <c r="B126" s="940"/>
      <c r="C126" s="940"/>
    </row>
    <row r="127" spans="2:3">
      <c r="B127" s="940"/>
      <c r="C127" s="940"/>
    </row>
    <row r="128" spans="2:3">
      <c r="B128" s="940"/>
      <c r="C128" s="940"/>
    </row>
    <row r="129" spans="2:3">
      <c r="B129" s="940"/>
      <c r="C129" s="940"/>
    </row>
    <row r="130" spans="2:3">
      <c r="B130" s="940"/>
      <c r="C130" s="940"/>
    </row>
    <row r="131" spans="2:3">
      <c r="B131" s="940"/>
      <c r="C131" s="940"/>
    </row>
    <row r="132" spans="2:3">
      <c r="B132" s="940"/>
      <c r="C132" s="940"/>
    </row>
    <row r="133" spans="2:3">
      <c r="B133" s="940"/>
      <c r="C133" s="940"/>
    </row>
    <row r="134" spans="2:3">
      <c r="B134" s="940"/>
      <c r="C134" s="940"/>
    </row>
    <row r="135" spans="2:3">
      <c r="B135" s="940"/>
      <c r="C135" s="940"/>
    </row>
    <row r="136" spans="2:3">
      <c r="B136" s="940"/>
      <c r="C136" s="940"/>
    </row>
    <row r="137" spans="2:3">
      <c r="B137" s="940"/>
      <c r="C137" s="940"/>
    </row>
    <row r="138" spans="2:3">
      <c r="B138" s="940"/>
      <c r="C138" s="940"/>
    </row>
    <row r="139" spans="2:3">
      <c r="B139" s="940"/>
      <c r="C139" s="940"/>
    </row>
    <row r="140" spans="2:3">
      <c r="B140" s="940"/>
      <c r="C140" s="940"/>
    </row>
    <row r="141" spans="2:3">
      <c r="B141" s="940"/>
      <c r="C141" s="940"/>
    </row>
    <row r="142" spans="2:3">
      <c r="B142" s="940"/>
      <c r="C142" s="940"/>
    </row>
    <row r="143" spans="2:3">
      <c r="B143" s="940"/>
      <c r="C143" s="940"/>
    </row>
    <row r="144" spans="2:3">
      <c r="B144" s="940"/>
      <c r="C144" s="940"/>
    </row>
    <row r="145" spans="2:3">
      <c r="B145" s="940"/>
      <c r="C145" s="940"/>
    </row>
    <row r="146" spans="2:3">
      <c r="B146" s="940"/>
      <c r="C146" s="940"/>
    </row>
    <row r="147" spans="2:3">
      <c r="B147" s="940"/>
      <c r="C147" s="940"/>
    </row>
    <row r="148" spans="2:3">
      <c r="B148" s="940"/>
      <c r="C148" s="940"/>
    </row>
    <row r="149" spans="2:3">
      <c r="B149" s="940"/>
      <c r="C149" s="940"/>
    </row>
    <row r="150" spans="2:3">
      <c r="B150" s="940"/>
      <c r="C150" s="940"/>
    </row>
    <row r="151" spans="2:3">
      <c r="B151" s="940"/>
      <c r="C151" s="940"/>
    </row>
    <row r="152" spans="2:3">
      <c r="B152" s="940"/>
      <c r="C152" s="940"/>
    </row>
    <row r="153" spans="2:3">
      <c r="B153" s="940"/>
      <c r="C153" s="940"/>
    </row>
    <row r="154" spans="2:3">
      <c r="B154" s="940"/>
      <c r="C154" s="940"/>
    </row>
    <row r="155" spans="2:3">
      <c r="B155" s="940"/>
      <c r="C155" s="940"/>
    </row>
    <row r="156" spans="2:3">
      <c r="B156" s="940"/>
      <c r="C156" s="940"/>
    </row>
    <row r="157" spans="2:3">
      <c r="B157" s="940"/>
      <c r="C157" s="940"/>
    </row>
    <row r="158" spans="2:3">
      <c r="B158" s="940"/>
      <c r="C158" s="940"/>
    </row>
    <row r="159" spans="2:3">
      <c r="B159" s="940"/>
      <c r="C159" s="940"/>
    </row>
    <row r="160" spans="2:3">
      <c r="B160" s="940"/>
      <c r="C160" s="940"/>
    </row>
    <row r="161" spans="2:3">
      <c r="B161" s="940"/>
      <c r="C161" s="940"/>
    </row>
    <row r="162" spans="2:3">
      <c r="B162" s="940"/>
      <c r="C162" s="940"/>
    </row>
    <row r="163" spans="2:3">
      <c r="B163" s="940"/>
      <c r="C163" s="940"/>
    </row>
    <row r="164" spans="2:3">
      <c r="B164" s="940"/>
      <c r="C164" s="940"/>
    </row>
    <row r="165" spans="2:3">
      <c r="B165" s="940"/>
      <c r="C165" s="940"/>
    </row>
    <row r="166" spans="2:3">
      <c r="B166" s="940"/>
      <c r="C166" s="940"/>
    </row>
    <row r="167" spans="2:3">
      <c r="B167" s="940"/>
      <c r="C167" s="940"/>
    </row>
    <row r="168" spans="2:3">
      <c r="B168" s="940"/>
      <c r="C168" s="940"/>
    </row>
    <row r="169" spans="2:3">
      <c r="B169" s="940"/>
      <c r="C169" s="940"/>
    </row>
    <row r="170" spans="2:3">
      <c r="B170" s="940"/>
      <c r="C170" s="940"/>
    </row>
    <row r="171" spans="2:3">
      <c r="B171" s="940"/>
      <c r="C171" s="940"/>
    </row>
    <row r="172" spans="2:3">
      <c r="B172" s="940"/>
      <c r="C172" s="940"/>
    </row>
    <row r="173" spans="2:3">
      <c r="B173" s="940"/>
      <c r="C173" s="940"/>
    </row>
    <row r="174" spans="2:3">
      <c r="B174" s="940"/>
      <c r="C174" s="940"/>
    </row>
    <row r="175" spans="2:3">
      <c r="B175" s="940"/>
      <c r="C175" s="940"/>
    </row>
    <row r="176" spans="2:3">
      <c r="B176" s="940"/>
      <c r="C176" s="940"/>
    </row>
    <row r="177" spans="2:3">
      <c r="B177" s="940"/>
      <c r="C177" s="940"/>
    </row>
    <row r="178" spans="2:3">
      <c r="B178" s="940"/>
      <c r="C178" s="940"/>
    </row>
    <row r="179" spans="2:3">
      <c r="B179" s="940"/>
      <c r="C179" s="940"/>
    </row>
    <row r="180" spans="2:3" ht="16.5" customHeight="1">
      <c r="B180" s="940"/>
      <c r="C180" s="940"/>
    </row>
    <row r="181" spans="2:3" ht="16.5" customHeight="1">
      <c r="B181" s="940"/>
      <c r="C181" s="940"/>
    </row>
    <row r="182" spans="2:3" ht="16.5" customHeight="1">
      <c r="B182" s="940"/>
      <c r="C182" s="940"/>
    </row>
    <row r="183" spans="2:3" ht="16.5" customHeight="1">
      <c r="B183" s="940"/>
      <c r="C183" s="940"/>
    </row>
    <row r="184" spans="2:3" ht="16.5" customHeight="1">
      <c r="B184" s="940"/>
      <c r="C184" s="940"/>
    </row>
    <row r="185" spans="2:3" ht="16.5" customHeight="1">
      <c r="B185" s="940"/>
      <c r="C185" s="940"/>
    </row>
    <row r="186" spans="2:3" ht="16.5" customHeight="1">
      <c r="B186" s="940"/>
      <c r="C186" s="940"/>
    </row>
    <row r="187" spans="2:3" ht="16.5" customHeight="1">
      <c r="B187" s="940"/>
      <c r="C187" s="940"/>
    </row>
    <row r="188" spans="2:3" ht="16.5" customHeight="1">
      <c r="B188" s="940"/>
      <c r="C188" s="940"/>
    </row>
    <row r="189" spans="2:3" ht="16.5" customHeight="1">
      <c r="B189" s="940"/>
      <c r="C189" s="940"/>
    </row>
    <row r="190" spans="2:3" ht="16.5" customHeight="1">
      <c r="B190" s="940"/>
      <c r="C190" s="940"/>
    </row>
    <row r="191" spans="2:3" ht="16.5" customHeight="1">
      <c r="B191" s="940"/>
      <c r="C191" s="940"/>
    </row>
    <row r="192" spans="2:3" ht="16.5" customHeight="1">
      <c r="B192" s="940"/>
      <c r="C192" s="940"/>
    </row>
    <row r="193" spans="2:3" ht="16.5" customHeight="1">
      <c r="B193" s="940"/>
      <c r="C193" s="940"/>
    </row>
    <row r="194" spans="2:3" ht="16.5" customHeight="1">
      <c r="B194" s="940"/>
      <c r="C194" s="940"/>
    </row>
    <row r="195" spans="2:3" ht="16.5" customHeight="1">
      <c r="B195" s="940"/>
      <c r="C195" s="940"/>
    </row>
    <row r="196" spans="2:3" ht="16.5" customHeight="1">
      <c r="B196" s="940"/>
      <c r="C196" s="940"/>
    </row>
    <row r="197" spans="2:3" ht="16.5" customHeight="1">
      <c r="B197" s="940"/>
      <c r="C197" s="940"/>
    </row>
    <row r="198" spans="2:3" ht="16.5" customHeight="1">
      <c r="B198" s="940"/>
      <c r="C198" s="940"/>
    </row>
    <row r="199" spans="2:3" ht="16.5" customHeight="1">
      <c r="B199" s="940"/>
      <c r="C199" s="940"/>
    </row>
    <row r="200" spans="2:3" ht="16.5" customHeight="1">
      <c r="B200" s="940"/>
      <c r="C200" s="940"/>
    </row>
    <row r="201" spans="2:3" ht="16.5" customHeight="1">
      <c r="B201" s="940"/>
      <c r="C201" s="940"/>
    </row>
    <row r="202" spans="2:3" ht="16.5" customHeight="1">
      <c r="B202" s="940"/>
      <c r="C202" s="940"/>
    </row>
    <row r="203" spans="2:3" ht="16.5" customHeight="1">
      <c r="B203" s="940"/>
      <c r="C203" s="940"/>
    </row>
    <row r="204" spans="2:3" ht="16.5" customHeight="1">
      <c r="B204" s="940"/>
      <c r="C204" s="940"/>
    </row>
    <row r="205" spans="2:3" ht="16.5" customHeight="1">
      <c r="B205" s="940"/>
      <c r="C205" s="940"/>
    </row>
    <row r="206" spans="2:3" ht="16.5" customHeight="1">
      <c r="B206" s="940"/>
      <c r="C206" s="940"/>
    </row>
  </sheetData>
  <mergeCells count="206">
    <mergeCell ref="B10:C10"/>
    <mergeCell ref="B11:C11"/>
    <mergeCell ref="B12:C12"/>
    <mergeCell ref="B13:C13"/>
    <mergeCell ref="B14:C14"/>
    <mergeCell ref="B15:C15"/>
    <mergeCell ref="B1:C1"/>
    <mergeCell ref="B2:C2"/>
    <mergeCell ref="B3:C3"/>
    <mergeCell ref="B4:C4"/>
    <mergeCell ref="B5:C5"/>
    <mergeCell ref="B6:C6"/>
    <mergeCell ref="B7:C7"/>
    <mergeCell ref="B8:C8"/>
    <mergeCell ref="B9:C9"/>
    <mergeCell ref="B22:C22"/>
    <mergeCell ref="B23:C23"/>
    <mergeCell ref="B24:C24"/>
    <mergeCell ref="B25:C25"/>
    <mergeCell ref="B26:C26"/>
    <mergeCell ref="B27:C27"/>
    <mergeCell ref="B16:C16"/>
    <mergeCell ref="B17:C17"/>
    <mergeCell ref="B18:C18"/>
    <mergeCell ref="B19:C19"/>
    <mergeCell ref="B20:C20"/>
    <mergeCell ref="B21:C21"/>
    <mergeCell ref="B34:C34"/>
    <mergeCell ref="B35:C35"/>
    <mergeCell ref="B36:C36"/>
    <mergeCell ref="B37:C37"/>
    <mergeCell ref="B38:C38"/>
    <mergeCell ref="B39:C39"/>
    <mergeCell ref="B28:C28"/>
    <mergeCell ref="B29:C29"/>
    <mergeCell ref="B30:C30"/>
    <mergeCell ref="B31:C31"/>
    <mergeCell ref="B32:C32"/>
    <mergeCell ref="B33:C33"/>
    <mergeCell ref="B46:C46"/>
    <mergeCell ref="B47:C47"/>
    <mergeCell ref="B48:C48"/>
    <mergeCell ref="B49:C49"/>
    <mergeCell ref="B50:C50"/>
    <mergeCell ref="B51:C51"/>
    <mergeCell ref="B40:C40"/>
    <mergeCell ref="B41:C41"/>
    <mergeCell ref="B42:C42"/>
    <mergeCell ref="B43:C43"/>
    <mergeCell ref="B44:C44"/>
    <mergeCell ref="B45:C45"/>
    <mergeCell ref="B58:C58"/>
    <mergeCell ref="B59:C59"/>
    <mergeCell ref="B60:C60"/>
    <mergeCell ref="B61:C61"/>
    <mergeCell ref="B62:C62"/>
    <mergeCell ref="B63:C63"/>
    <mergeCell ref="B52:C52"/>
    <mergeCell ref="B53:C53"/>
    <mergeCell ref="B54:C54"/>
    <mergeCell ref="B55:C55"/>
    <mergeCell ref="B56:C56"/>
    <mergeCell ref="B57:C57"/>
    <mergeCell ref="B70:C70"/>
    <mergeCell ref="B71:C71"/>
    <mergeCell ref="B72:C72"/>
    <mergeCell ref="B73:C73"/>
    <mergeCell ref="B74:C74"/>
    <mergeCell ref="B75:C75"/>
    <mergeCell ref="B64:C64"/>
    <mergeCell ref="B65:C65"/>
    <mergeCell ref="B66:C66"/>
    <mergeCell ref="B67:C67"/>
    <mergeCell ref="B68:C68"/>
    <mergeCell ref="B69:C69"/>
    <mergeCell ref="B82:C82"/>
    <mergeCell ref="B83:C83"/>
    <mergeCell ref="B84:C84"/>
    <mergeCell ref="B85:C85"/>
    <mergeCell ref="B86:C86"/>
    <mergeCell ref="B87:C87"/>
    <mergeCell ref="B76:C76"/>
    <mergeCell ref="B77:C77"/>
    <mergeCell ref="B78:C78"/>
    <mergeCell ref="B79:C79"/>
    <mergeCell ref="B80:C80"/>
    <mergeCell ref="B81:C81"/>
    <mergeCell ref="B94:C94"/>
    <mergeCell ref="B95:C95"/>
    <mergeCell ref="B96:C96"/>
    <mergeCell ref="B97:C97"/>
    <mergeCell ref="B98:C98"/>
    <mergeCell ref="B99:C99"/>
    <mergeCell ref="B88:C88"/>
    <mergeCell ref="B89:C89"/>
    <mergeCell ref="B90:C90"/>
    <mergeCell ref="B91:C91"/>
    <mergeCell ref="B92:C92"/>
    <mergeCell ref="B93:C93"/>
    <mergeCell ref="B106:C106"/>
    <mergeCell ref="B107:C107"/>
    <mergeCell ref="B108:C108"/>
    <mergeCell ref="B109:C109"/>
    <mergeCell ref="B110:C110"/>
    <mergeCell ref="B111:C111"/>
    <mergeCell ref="B100:C100"/>
    <mergeCell ref="B101:C101"/>
    <mergeCell ref="B102:C102"/>
    <mergeCell ref="B103:C103"/>
    <mergeCell ref="B104:C104"/>
    <mergeCell ref="B105:C105"/>
    <mergeCell ref="B118:C118"/>
    <mergeCell ref="B119:C119"/>
    <mergeCell ref="B120:C120"/>
    <mergeCell ref="B121:C121"/>
    <mergeCell ref="B122:C122"/>
    <mergeCell ref="B123:C123"/>
    <mergeCell ref="B112:C112"/>
    <mergeCell ref="B113:C113"/>
    <mergeCell ref="B114:C114"/>
    <mergeCell ref="B115:C115"/>
    <mergeCell ref="B116:C116"/>
    <mergeCell ref="B117:C117"/>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54:C154"/>
    <mergeCell ref="B155:C155"/>
    <mergeCell ref="B156:C156"/>
    <mergeCell ref="B157:C157"/>
    <mergeCell ref="B158:C158"/>
    <mergeCell ref="B159:C159"/>
    <mergeCell ref="B148:C148"/>
    <mergeCell ref="B149:C149"/>
    <mergeCell ref="B150:C150"/>
    <mergeCell ref="B151:C151"/>
    <mergeCell ref="B152:C152"/>
    <mergeCell ref="B153:C153"/>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78:C178"/>
    <mergeCell ref="B179:C179"/>
    <mergeCell ref="B180:C180"/>
    <mergeCell ref="B181:C181"/>
    <mergeCell ref="B182:C182"/>
    <mergeCell ref="B183:C183"/>
    <mergeCell ref="B172:C172"/>
    <mergeCell ref="B173:C173"/>
    <mergeCell ref="B174:C174"/>
    <mergeCell ref="B175:C175"/>
    <mergeCell ref="B176:C176"/>
    <mergeCell ref="B177:C177"/>
    <mergeCell ref="B190:C190"/>
    <mergeCell ref="B191:C191"/>
    <mergeCell ref="B192:C192"/>
    <mergeCell ref="B193:C193"/>
    <mergeCell ref="B194:C194"/>
    <mergeCell ref="B195:C195"/>
    <mergeCell ref="B184:C184"/>
    <mergeCell ref="B185:C185"/>
    <mergeCell ref="B186:C186"/>
    <mergeCell ref="B187:C187"/>
    <mergeCell ref="B188:C188"/>
    <mergeCell ref="B189:C189"/>
    <mergeCell ref="B202:C202"/>
    <mergeCell ref="B203:C203"/>
    <mergeCell ref="B204:C204"/>
    <mergeCell ref="B205:C205"/>
    <mergeCell ref="B206:C206"/>
    <mergeCell ref="B196:C196"/>
    <mergeCell ref="B197:C197"/>
    <mergeCell ref="B198:C198"/>
    <mergeCell ref="B199:C199"/>
    <mergeCell ref="B200:C200"/>
    <mergeCell ref="B201:C2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6ACCC1"/>
  </sheetPr>
  <dimension ref="A1:B159"/>
  <sheetViews>
    <sheetView topLeftCell="B1" workbookViewId="0">
      <selection activeCell="C1" sqref="C1"/>
    </sheetView>
  </sheetViews>
  <sheetFormatPr defaultRowHeight="14.25" customHeight="1"/>
  <cols>
    <col min="1" max="1" width="9.625" bestFit="1" customWidth="1"/>
    <col min="2" max="2" width="223.5" customWidth="1"/>
  </cols>
  <sheetData>
    <row r="1" spans="1:2" ht="28.5" customHeight="1">
      <c r="A1" s="170" t="s">
        <v>1097</v>
      </c>
      <c r="B1" s="170" t="s">
        <v>6</v>
      </c>
    </row>
    <row r="2" spans="1:2" ht="28.5" customHeight="1">
      <c r="A2" s="127">
        <v>1</v>
      </c>
      <c r="B2" s="502" t="s">
        <v>9750</v>
      </c>
    </row>
    <row r="3" spans="1:2" ht="28.5" customHeight="1">
      <c r="A3" s="127">
        <v>2</v>
      </c>
      <c r="B3" s="502" t="s">
        <v>9751</v>
      </c>
    </row>
    <row r="4" spans="1:2" ht="28.5" customHeight="1">
      <c r="A4" s="127">
        <v>3</v>
      </c>
      <c r="B4" s="502" t="s">
        <v>9752</v>
      </c>
    </row>
    <row r="5" spans="1:2" ht="28.5" customHeight="1">
      <c r="A5" s="127">
        <v>4</v>
      </c>
      <c r="B5" s="502" t="s">
        <v>9753</v>
      </c>
    </row>
    <row r="6" spans="1:2" ht="28.5" customHeight="1">
      <c r="A6" s="127">
        <v>5</v>
      </c>
      <c r="B6" s="502" t="s">
        <v>9754</v>
      </c>
    </row>
    <row r="7" spans="1:2" ht="28.5" customHeight="1">
      <c r="A7" s="127">
        <v>6</v>
      </c>
      <c r="B7" s="502" t="s">
        <v>9755</v>
      </c>
    </row>
    <row r="8" spans="1:2" ht="28.5" customHeight="1">
      <c r="A8" s="127">
        <v>7</v>
      </c>
      <c r="B8" s="502" t="s">
        <v>9756</v>
      </c>
    </row>
    <row r="9" spans="1:2" ht="28.5" customHeight="1">
      <c r="A9" s="127">
        <v>8</v>
      </c>
      <c r="B9" s="502" t="s">
        <v>9757</v>
      </c>
    </row>
    <row r="10" spans="1:2" ht="28.5" customHeight="1">
      <c r="A10" s="127">
        <v>9</v>
      </c>
      <c r="B10" s="502" t="s">
        <v>9758</v>
      </c>
    </row>
    <row r="11" spans="1:2" ht="28.5" customHeight="1">
      <c r="A11" s="127">
        <v>10</v>
      </c>
      <c r="B11" s="502" t="s">
        <v>9759</v>
      </c>
    </row>
    <row r="12" spans="1:2" ht="28.5" customHeight="1">
      <c r="A12" s="127">
        <v>11</v>
      </c>
      <c r="B12" s="502" t="s">
        <v>9760</v>
      </c>
    </row>
    <row r="13" spans="1:2" ht="28.5" customHeight="1">
      <c r="A13" s="127">
        <v>12</v>
      </c>
      <c r="B13" s="502" t="s">
        <v>9761</v>
      </c>
    </row>
    <row r="14" spans="1:2" ht="28.5" customHeight="1">
      <c r="A14" s="127" t="s">
        <v>9762</v>
      </c>
      <c r="B14" s="803"/>
    </row>
    <row r="15" spans="1:2" ht="28.5" customHeight="1">
      <c r="A15" s="127" t="s">
        <v>9762</v>
      </c>
      <c r="B15" s="172" t="s">
        <v>7</v>
      </c>
    </row>
    <row r="16" spans="1:2" ht="28.5" customHeight="1">
      <c r="A16" s="127">
        <v>1</v>
      </c>
      <c r="B16" s="495" t="s">
        <v>9763</v>
      </c>
    </row>
    <row r="17" spans="1:2" ht="28.5" customHeight="1">
      <c r="A17" s="127">
        <v>2</v>
      </c>
      <c r="B17" s="495" t="s">
        <v>9764</v>
      </c>
    </row>
    <row r="18" spans="1:2" ht="28.5" customHeight="1">
      <c r="A18" s="127">
        <v>3</v>
      </c>
      <c r="B18" s="495" t="s">
        <v>9765</v>
      </c>
    </row>
    <row r="19" spans="1:2" ht="28.5" customHeight="1">
      <c r="A19" s="127">
        <v>4</v>
      </c>
      <c r="B19" s="495" t="s">
        <v>9766</v>
      </c>
    </row>
    <row r="20" spans="1:2" ht="28.5" customHeight="1">
      <c r="A20" s="127">
        <v>5</v>
      </c>
      <c r="B20" s="495" t="s">
        <v>9767</v>
      </c>
    </row>
    <row r="21" spans="1:2" ht="28.5" customHeight="1">
      <c r="A21" s="127">
        <v>6</v>
      </c>
      <c r="B21" s="495" t="s">
        <v>9768</v>
      </c>
    </row>
    <row r="22" spans="1:2" ht="28.5" customHeight="1">
      <c r="A22" s="127">
        <v>7</v>
      </c>
      <c r="B22" s="495" t="s">
        <v>9769</v>
      </c>
    </row>
    <row r="23" spans="1:2" ht="28.5" customHeight="1">
      <c r="A23" s="127">
        <v>8</v>
      </c>
      <c r="B23" s="495" t="s">
        <v>9770</v>
      </c>
    </row>
    <row r="24" spans="1:2" ht="28.5" customHeight="1">
      <c r="A24" s="127">
        <v>9</v>
      </c>
      <c r="B24" s="495" t="s">
        <v>9771</v>
      </c>
    </row>
    <row r="25" spans="1:2" ht="28.5" customHeight="1">
      <c r="A25" s="127">
        <v>10</v>
      </c>
      <c r="B25" s="495" t="s">
        <v>9772</v>
      </c>
    </row>
    <row r="26" spans="1:2" ht="28.5" customHeight="1">
      <c r="A26" s="127">
        <v>11</v>
      </c>
      <c r="B26" s="495" t="s">
        <v>9773</v>
      </c>
    </row>
    <row r="27" spans="1:2" ht="28.5" customHeight="1">
      <c r="A27" s="127">
        <v>12</v>
      </c>
      <c r="B27" s="495" t="s">
        <v>9774</v>
      </c>
    </row>
    <row r="28" spans="1:2" ht="28.5" customHeight="1">
      <c r="A28" s="127" t="s">
        <v>9762</v>
      </c>
      <c r="B28" s="154"/>
    </row>
    <row r="29" spans="1:2" ht="28.5" customHeight="1">
      <c r="A29" s="127" t="s">
        <v>9762</v>
      </c>
      <c r="B29" s="499" t="s">
        <v>34</v>
      </c>
    </row>
    <row r="30" spans="1:2" ht="28.5" customHeight="1">
      <c r="A30" s="127">
        <v>1</v>
      </c>
      <c r="B30" s="500" t="s">
        <v>9750</v>
      </c>
    </row>
    <row r="31" spans="1:2" ht="28.5" customHeight="1">
      <c r="A31" s="127">
        <v>2</v>
      </c>
      <c r="B31" s="500" t="s">
        <v>9775</v>
      </c>
    </row>
    <row r="32" spans="1:2" ht="28.5" customHeight="1">
      <c r="A32" s="127">
        <v>3</v>
      </c>
      <c r="B32" s="500" t="s">
        <v>9776</v>
      </c>
    </row>
    <row r="33" spans="1:2" ht="28.5" customHeight="1">
      <c r="A33" s="127">
        <v>4</v>
      </c>
      <c r="B33" s="500" t="s">
        <v>9777</v>
      </c>
    </row>
    <row r="34" spans="1:2" ht="28.5" customHeight="1">
      <c r="A34" s="127">
        <v>5</v>
      </c>
      <c r="B34" s="500" t="s">
        <v>9778</v>
      </c>
    </row>
    <row r="35" spans="1:2" ht="28.5" customHeight="1">
      <c r="A35" s="127">
        <v>6</v>
      </c>
      <c r="B35" s="500" t="s">
        <v>9779</v>
      </c>
    </row>
    <row r="36" spans="1:2" ht="28.5" customHeight="1">
      <c r="A36" s="127">
        <v>7</v>
      </c>
      <c r="B36" s="500" t="s">
        <v>9780</v>
      </c>
    </row>
    <row r="37" spans="1:2" ht="28.5" customHeight="1">
      <c r="A37" s="127">
        <v>8</v>
      </c>
      <c r="B37" s="500" t="s">
        <v>9781</v>
      </c>
    </row>
    <row r="38" spans="1:2" ht="28.5" customHeight="1">
      <c r="A38" s="127">
        <v>9</v>
      </c>
      <c r="B38" s="500" t="s">
        <v>9782</v>
      </c>
    </row>
    <row r="39" spans="1:2" ht="28.5" customHeight="1">
      <c r="A39" s="127">
        <v>10</v>
      </c>
      <c r="B39" s="500" t="s">
        <v>9783</v>
      </c>
    </row>
    <row r="40" spans="1:2" ht="28.5" customHeight="1">
      <c r="A40" s="127">
        <v>11</v>
      </c>
      <c r="B40" s="500" t="s">
        <v>9784</v>
      </c>
    </row>
    <row r="41" spans="1:2" ht="28.5" customHeight="1">
      <c r="A41" s="127">
        <v>12</v>
      </c>
      <c r="B41" s="500" t="s">
        <v>9785</v>
      </c>
    </row>
    <row r="42" spans="1:2" ht="28.5" customHeight="1">
      <c r="A42" s="127" t="s">
        <v>9762</v>
      </c>
      <c r="B42" s="154"/>
    </row>
    <row r="43" spans="1:2" ht="28.5" customHeight="1">
      <c r="A43" s="127" t="s">
        <v>9762</v>
      </c>
      <c r="B43" s="177" t="s">
        <v>13</v>
      </c>
    </row>
    <row r="44" spans="1:2" ht="28.5" customHeight="1">
      <c r="A44" s="127">
        <v>1</v>
      </c>
      <c r="B44" s="501" t="s">
        <v>9763</v>
      </c>
    </row>
    <row r="45" spans="1:2" ht="28.5" customHeight="1">
      <c r="A45" s="127">
        <v>2</v>
      </c>
      <c r="B45" s="501" t="s">
        <v>9786</v>
      </c>
    </row>
    <row r="46" spans="1:2" ht="28.5" customHeight="1">
      <c r="A46" s="127">
        <v>3</v>
      </c>
      <c r="B46" s="501" t="s">
        <v>9787</v>
      </c>
    </row>
    <row r="47" spans="1:2" ht="28.5" customHeight="1">
      <c r="A47" s="127">
        <v>4</v>
      </c>
      <c r="B47" s="501" t="s">
        <v>9788</v>
      </c>
    </row>
    <row r="48" spans="1:2" ht="28.5" customHeight="1">
      <c r="A48" s="127">
        <v>5</v>
      </c>
      <c r="B48" s="501" t="s">
        <v>9789</v>
      </c>
    </row>
    <row r="49" spans="1:2" ht="28.5" customHeight="1">
      <c r="A49" s="127">
        <v>6</v>
      </c>
      <c r="B49" s="501" t="s">
        <v>9790</v>
      </c>
    </row>
    <row r="50" spans="1:2" ht="28.5" customHeight="1">
      <c r="A50" s="127">
        <v>7</v>
      </c>
      <c r="B50" s="501" t="s">
        <v>9791</v>
      </c>
    </row>
    <row r="51" spans="1:2" ht="28.5" customHeight="1">
      <c r="A51" s="127">
        <v>8</v>
      </c>
      <c r="B51" s="501" t="s">
        <v>9792</v>
      </c>
    </row>
    <row r="52" spans="1:2" ht="28.5" customHeight="1">
      <c r="A52" s="127">
        <v>9</v>
      </c>
      <c r="B52" s="501" t="s">
        <v>9793</v>
      </c>
    </row>
    <row r="53" spans="1:2" ht="28.5" customHeight="1">
      <c r="A53" s="127">
        <v>10</v>
      </c>
      <c r="B53" s="501" t="s">
        <v>9794</v>
      </c>
    </row>
    <row r="54" spans="1:2" ht="28.5" customHeight="1">
      <c r="A54" s="127">
        <v>11</v>
      </c>
      <c r="B54" s="501" t="s">
        <v>9795</v>
      </c>
    </row>
    <row r="55" spans="1:2" ht="28.5" customHeight="1">
      <c r="A55" s="127">
        <v>12</v>
      </c>
      <c r="B55" s="501" t="s">
        <v>9796</v>
      </c>
    </row>
    <row r="56" spans="1:2" ht="28.5" customHeight="1">
      <c r="A56" s="127" t="s">
        <v>9762</v>
      </c>
      <c r="B56" s="154"/>
    </row>
    <row r="57" spans="1:2" ht="28.5" customHeight="1">
      <c r="A57" s="127" t="s">
        <v>9762</v>
      </c>
      <c r="B57" s="171" t="s">
        <v>14</v>
      </c>
    </row>
    <row r="58" spans="1:2" ht="28.5" customHeight="1">
      <c r="A58" s="127">
        <v>1</v>
      </c>
      <c r="B58" s="496" t="s">
        <v>9750</v>
      </c>
    </row>
    <row r="59" spans="1:2" ht="28.5" customHeight="1">
      <c r="A59" s="127">
        <v>2</v>
      </c>
      <c r="B59" s="496" t="s">
        <v>9797</v>
      </c>
    </row>
    <row r="60" spans="1:2" ht="28.5" customHeight="1">
      <c r="A60" s="127">
        <v>3</v>
      </c>
      <c r="B60" s="497" t="s">
        <v>9798</v>
      </c>
    </row>
    <row r="61" spans="1:2" ht="28.5" customHeight="1">
      <c r="A61" s="127">
        <v>4</v>
      </c>
      <c r="B61" s="496" t="s">
        <v>9799</v>
      </c>
    </row>
    <row r="62" spans="1:2" ht="28.5" customHeight="1">
      <c r="A62" s="127">
        <v>5</v>
      </c>
      <c r="B62" s="496" t="s">
        <v>9800</v>
      </c>
    </row>
    <row r="63" spans="1:2" ht="28.5" customHeight="1">
      <c r="A63" s="127">
        <v>6</v>
      </c>
      <c r="B63" s="496" t="s">
        <v>9801</v>
      </c>
    </row>
    <row r="64" spans="1:2" ht="28.5" customHeight="1">
      <c r="A64" s="127">
        <v>7</v>
      </c>
      <c r="B64" s="496" t="s">
        <v>9802</v>
      </c>
    </row>
    <row r="65" spans="1:2" ht="28.5" customHeight="1">
      <c r="A65" s="127">
        <v>8</v>
      </c>
      <c r="B65" s="496" t="s">
        <v>9803</v>
      </c>
    </row>
    <row r="66" spans="1:2" ht="28.5" customHeight="1">
      <c r="A66" s="127">
        <v>9</v>
      </c>
      <c r="B66" s="496" t="s">
        <v>9804</v>
      </c>
    </row>
    <row r="67" spans="1:2" ht="28.5" customHeight="1">
      <c r="A67" s="127">
        <v>10</v>
      </c>
      <c r="B67" s="496" t="s">
        <v>9805</v>
      </c>
    </row>
    <row r="68" spans="1:2" ht="28.5" customHeight="1">
      <c r="A68" s="127">
        <v>11</v>
      </c>
      <c r="B68" s="496" t="s">
        <v>9806</v>
      </c>
    </row>
    <row r="69" spans="1:2" ht="28.5" customHeight="1">
      <c r="A69" s="127">
        <v>12</v>
      </c>
      <c r="B69" s="496" t="s">
        <v>9807</v>
      </c>
    </row>
    <row r="70" spans="1:2" ht="28.5" customHeight="1">
      <c r="A70" s="127" t="s">
        <v>9762</v>
      </c>
      <c r="B70" s="154"/>
    </row>
    <row r="71" spans="1:2" ht="28.5" customHeight="1">
      <c r="A71" s="127" t="s">
        <v>9762</v>
      </c>
      <c r="B71" s="176" t="s">
        <v>22</v>
      </c>
    </row>
    <row r="72" spans="1:2" ht="28.5" customHeight="1">
      <c r="A72" s="127">
        <v>1</v>
      </c>
      <c r="B72" s="498" t="s">
        <v>9763</v>
      </c>
    </row>
    <row r="73" spans="1:2" ht="28.5" customHeight="1">
      <c r="A73" s="127">
        <v>2</v>
      </c>
      <c r="B73" s="498" t="s">
        <v>9808</v>
      </c>
    </row>
    <row r="74" spans="1:2" ht="28.5" customHeight="1">
      <c r="A74" s="127">
        <v>3</v>
      </c>
      <c r="B74" s="498" t="s">
        <v>9809</v>
      </c>
    </row>
    <row r="75" spans="1:2" ht="28.5" customHeight="1">
      <c r="A75" s="127">
        <v>4</v>
      </c>
      <c r="B75" s="498" t="s">
        <v>9810</v>
      </c>
    </row>
    <row r="76" spans="1:2" ht="28.5" customHeight="1">
      <c r="A76" s="127">
        <v>5</v>
      </c>
      <c r="B76" s="498" t="s">
        <v>9811</v>
      </c>
    </row>
    <row r="77" spans="1:2" ht="28.5" customHeight="1">
      <c r="A77" s="127">
        <v>6</v>
      </c>
      <c r="B77" s="498" t="s">
        <v>9812</v>
      </c>
    </row>
    <row r="78" spans="1:2" ht="28.5" customHeight="1">
      <c r="A78" s="127">
        <v>7</v>
      </c>
      <c r="B78" s="498" t="s">
        <v>9813</v>
      </c>
    </row>
    <row r="79" spans="1:2" ht="28.5" customHeight="1">
      <c r="A79" s="127">
        <v>8</v>
      </c>
      <c r="B79" s="498" t="s">
        <v>9814</v>
      </c>
    </row>
    <row r="80" spans="1:2" ht="28.5" customHeight="1">
      <c r="A80" s="127">
        <v>9</v>
      </c>
      <c r="B80" s="498" t="s">
        <v>9815</v>
      </c>
    </row>
    <row r="81" spans="1:2" ht="28.5" customHeight="1">
      <c r="A81" s="127">
        <v>10</v>
      </c>
      <c r="B81" s="498" t="s">
        <v>9816</v>
      </c>
    </row>
    <row r="82" spans="1:2" ht="28.5" customHeight="1">
      <c r="A82" s="127">
        <v>11</v>
      </c>
      <c r="B82" s="498" t="s">
        <v>9817</v>
      </c>
    </row>
    <row r="83" spans="1:2" ht="28.5" customHeight="1">
      <c r="A83" s="127">
        <v>12</v>
      </c>
      <c r="B83" s="498" t="s">
        <v>9818</v>
      </c>
    </row>
    <row r="84" spans="1:2"/>
    <row r="85" spans="1:2"/>
    <row r="86" spans="1:2"/>
    <row r="87" spans="1:2"/>
    <row r="88" spans="1:2"/>
    <row r="89" spans="1:2"/>
    <row r="90" spans="1:2"/>
    <row r="91" spans="1:2"/>
    <row r="92" spans="1:2"/>
    <row r="93" spans="1:2"/>
    <row r="94" spans="1:2"/>
    <row r="95" spans="1:2"/>
    <row r="96" spans="1:2"/>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64D1AF"/>
  </sheetPr>
  <dimension ref="A1:P261"/>
  <sheetViews>
    <sheetView topLeftCell="B1" zoomScaleNormal="60" zoomScaleSheetLayoutView="100" workbookViewId="0">
      <selection activeCell="B10" sqref="B10"/>
    </sheetView>
  </sheetViews>
  <sheetFormatPr defaultRowHeight="24" customHeight="1"/>
  <cols>
    <col min="1" max="1" width="9.5" customWidth="1"/>
    <col min="2" max="2" width="106.625" style="85" customWidth="1"/>
    <col min="3" max="4" width="110" style="128" customWidth="1"/>
    <col min="5" max="7" width="110" customWidth="1"/>
    <col min="8" max="8" width="72.375" customWidth="1"/>
    <col min="9" max="9" width="44.875" customWidth="1"/>
    <col min="10" max="10" width="46.125" customWidth="1"/>
    <col min="11" max="11" width="44" customWidth="1"/>
  </cols>
  <sheetData>
    <row r="1" spans="1:15" ht="24" customHeight="1">
      <c r="A1" s="208" t="s">
        <v>1397</v>
      </c>
      <c r="B1" s="194" t="s">
        <v>253</v>
      </c>
      <c r="C1" s="195"/>
      <c r="D1" s="195"/>
      <c r="E1" s="190"/>
      <c r="F1" s="60"/>
      <c r="H1" s="190"/>
      <c r="I1" s="188"/>
      <c r="J1" s="128"/>
      <c r="K1" s="128"/>
      <c r="L1" s="128"/>
      <c r="M1" s="128"/>
      <c r="N1" s="128"/>
      <c r="O1" s="128"/>
    </row>
    <row r="2" spans="1:15" ht="24" customHeight="1">
      <c r="A2" s="208">
        <v>1</v>
      </c>
      <c r="B2" s="196" t="s">
        <v>9819</v>
      </c>
      <c r="C2" s="195"/>
      <c r="D2" s="191"/>
      <c r="E2" s="190"/>
      <c r="F2" s="60"/>
      <c r="H2" s="60"/>
      <c r="I2" s="188"/>
      <c r="J2" s="128"/>
      <c r="K2" s="128"/>
      <c r="L2" s="128"/>
      <c r="M2" s="128"/>
      <c r="N2" s="128"/>
      <c r="O2" s="128"/>
    </row>
    <row r="3" spans="1:15" ht="24" customHeight="1">
      <c r="A3" s="208">
        <v>2</v>
      </c>
      <c r="B3" s="196" t="s">
        <v>9820</v>
      </c>
      <c r="C3" s="195"/>
      <c r="D3" s="191"/>
      <c r="E3" s="190"/>
      <c r="F3" s="60"/>
      <c r="H3" s="60"/>
      <c r="I3" s="188"/>
      <c r="J3" s="128"/>
      <c r="K3" s="128"/>
      <c r="L3" s="128"/>
      <c r="M3" s="128"/>
      <c r="N3" s="128"/>
      <c r="O3" s="128"/>
    </row>
    <row r="4" spans="1:15" ht="24" customHeight="1">
      <c r="A4" s="208">
        <v>3</v>
      </c>
      <c r="B4" s="196" t="s">
        <v>9821</v>
      </c>
      <c r="C4" s="199"/>
      <c r="D4" s="199"/>
      <c r="E4" s="190"/>
      <c r="F4" s="60"/>
      <c r="G4" s="60"/>
      <c r="H4" s="60"/>
      <c r="I4" s="188"/>
      <c r="J4" s="128"/>
      <c r="K4" s="128"/>
      <c r="L4" s="128"/>
      <c r="M4" s="128"/>
      <c r="N4" s="128"/>
      <c r="O4" s="128"/>
    </row>
    <row r="5" spans="1:15" ht="24" customHeight="1">
      <c r="A5" s="208">
        <v>4</v>
      </c>
      <c r="B5" s="205" t="s">
        <v>9822</v>
      </c>
      <c r="C5" s="200" t="s">
        <v>9823</v>
      </c>
      <c r="D5" s="200" t="s">
        <v>9824</v>
      </c>
      <c r="E5" s="200" t="s">
        <v>9825</v>
      </c>
      <c r="F5" s="200" t="s">
        <v>9826</v>
      </c>
      <c r="G5" s="201" t="s">
        <v>9827</v>
      </c>
      <c r="H5" s="60"/>
      <c r="I5" s="188"/>
      <c r="J5" s="128"/>
      <c r="K5" s="128"/>
      <c r="L5" s="128"/>
      <c r="M5" s="128"/>
      <c r="N5" s="128"/>
      <c r="O5" s="128"/>
    </row>
    <row r="6" spans="1:15" ht="24" customHeight="1">
      <c r="A6" s="208">
        <v>5</v>
      </c>
      <c r="B6" s="718" t="s">
        <v>9828</v>
      </c>
      <c r="C6" s="718" t="s">
        <v>9828</v>
      </c>
      <c r="D6" s="718" t="s">
        <v>9828</v>
      </c>
      <c r="E6" s="718" t="s">
        <v>9828</v>
      </c>
      <c r="F6" s="718" t="s">
        <v>9828</v>
      </c>
      <c r="G6" s="718" t="s">
        <v>9828</v>
      </c>
      <c r="H6" s="60"/>
      <c r="I6" s="188"/>
      <c r="J6" s="128"/>
      <c r="K6" s="128"/>
      <c r="L6" s="128"/>
      <c r="M6" s="128"/>
      <c r="N6" s="128"/>
      <c r="O6" s="128"/>
    </row>
    <row r="7" spans="1:15" ht="24" customHeight="1">
      <c r="A7" s="208">
        <v>6</v>
      </c>
      <c r="B7" s="202" t="s">
        <v>9829</v>
      </c>
      <c r="C7" s="198" t="s">
        <v>9830</v>
      </c>
      <c r="D7" s="204" t="s">
        <v>9831</v>
      </c>
      <c r="E7" s="197" t="s">
        <v>9832</v>
      </c>
      <c r="F7" s="203" t="s">
        <v>9833</v>
      </c>
      <c r="G7" s="259" t="s">
        <v>9834</v>
      </c>
      <c r="H7" s="60"/>
      <c r="I7" s="188"/>
      <c r="J7" s="128"/>
      <c r="K7" s="128"/>
      <c r="L7" s="128"/>
      <c r="M7" s="128"/>
      <c r="N7" s="128"/>
      <c r="O7" s="128"/>
    </row>
    <row r="8" spans="1:15" ht="24" customHeight="1">
      <c r="A8" s="209"/>
      <c r="B8" s="195"/>
      <c r="C8" s="195"/>
      <c r="D8" s="195"/>
      <c r="E8" s="189"/>
      <c r="F8" s="189"/>
      <c r="G8" s="189"/>
      <c r="H8" s="189"/>
      <c r="I8" s="188"/>
      <c r="J8" s="128"/>
      <c r="K8" s="128"/>
      <c r="L8" s="128"/>
      <c r="M8" s="128"/>
      <c r="N8" s="128"/>
      <c r="O8" s="128"/>
    </row>
    <row r="9" spans="1:15" ht="24" customHeight="1">
      <c r="A9" s="208" t="s">
        <v>1397</v>
      </c>
      <c r="B9" s="207" t="s">
        <v>313</v>
      </c>
      <c r="C9" s="192"/>
      <c r="E9" s="189"/>
      <c r="F9" s="189"/>
      <c r="G9" s="189"/>
      <c r="H9" s="189"/>
      <c r="I9" s="188"/>
      <c r="J9" s="128"/>
      <c r="K9" s="128"/>
      <c r="L9" s="128"/>
      <c r="M9" s="128"/>
      <c r="N9" s="128"/>
      <c r="O9" s="128"/>
    </row>
    <row r="10" spans="1:15" ht="24" customHeight="1">
      <c r="A10" s="208">
        <v>1</v>
      </c>
      <c r="B10" s="196" t="s">
        <v>9835</v>
      </c>
      <c r="C10" s="192"/>
      <c r="E10" s="189"/>
      <c r="F10" s="189"/>
      <c r="G10" s="189"/>
      <c r="H10" s="189"/>
      <c r="I10" s="188"/>
      <c r="J10" s="128"/>
      <c r="K10" s="128"/>
      <c r="L10" s="128"/>
      <c r="M10" s="128"/>
      <c r="N10" s="128"/>
      <c r="O10" s="128"/>
    </row>
    <row r="11" spans="1:15" ht="24" customHeight="1">
      <c r="A11" s="208">
        <v>2</v>
      </c>
      <c r="B11" s="196" t="s">
        <v>9820</v>
      </c>
      <c r="C11" s="192"/>
      <c r="E11" s="189"/>
      <c r="F11" s="189"/>
      <c r="G11" s="189"/>
      <c r="H11" s="189"/>
      <c r="I11" s="188"/>
      <c r="J11" s="128"/>
      <c r="K11" s="128"/>
      <c r="L11" s="128"/>
      <c r="M11" s="128"/>
      <c r="N11" s="128"/>
      <c r="O11" s="128"/>
    </row>
    <row r="12" spans="1:15" ht="24" customHeight="1">
      <c r="A12" s="208">
        <v>3</v>
      </c>
      <c r="B12" s="196" t="s">
        <v>9821</v>
      </c>
      <c r="C12" s="199"/>
      <c r="D12" s="188"/>
      <c r="E12" s="189"/>
      <c r="F12" s="189"/>
      <c r="G12" s="189"/>
      <c r="H12" s="189"/>
      <c r="I12" s="188"/>
      <c r="J12" s="128"/>
      <c r="K12" s="128"/>
      <c r="L12" s="128"/>
      <c r="M12" s="128"/>
      <c r="N12" s="128"/>
      <c r="O12" s="128"/>
    </row>
    <row r="13" spans="1:15" ht="24" customHeight="1">
      <c r="A13" s="208">
        <v>4</v>
      </c>
      <c r="B13" s="205" t="s">
        <v>9822</v>
      </c>
      <c r="C13" s="200" t="s">
        <v>9823</v>
      </c>
      <c r="D13" s="201" t="s">
        <v>9827</v>
      </c>
      <c r="E13" s="189"/>
      <c r="G13" s="189"/>
      <c r="H13" s="189"/>
      <c r="I13" s="188"/>
      <c r="J13" s="128"/>
      <c r="K13" s="128"/>
      <c r="L13" s="128"/>
      <c r="M13" s="128"/>
      <c r="N13" s="128"/>
      <c r="O13" s="128"/>
    </row>
    <row r="14" spans="1:15" ht="24" customHeight="1">
      <c r="A14" s="208">
        <v>5</v>
      </c>
      <c r="B14" s="718" t="s">
        <v>9828</v>
      </c>
      <c r="C14" s="718" t="s">
        <v>9828</v>
      </c>
      <c r="D14" s="718" t="s">
        <v>9828</v>
      </c>
      <c r="E14" s="189"/>
      <c r="G14" s="189"/>
      <c r="H14" s="60"/>
      <c r="I14" s="188"/>
      <c r="J14" s="128"/>
      <c r="K14" s="128"/>
      <c r="L14" s="128"/>
      <c r="M14" s="128"/>
      <c r="N14" s="128"/>
      <c r="O14" s="128"/>
    </row>
    <row r="15" spans="1:15" ht="24" customHeight="1">
      <c r="A15" s="208">
        <v>6</v>
      </c>
      <c r="B15" s="206" t="s">
        <v>9836</v>
      </c>
      <c r="C15" s="198" t="s">
        <v>9830</v>
      </c>
      <c r="D15" s="259" t="s">
        <v>9834</v>
      </c>
      <c r="E15" s="189"/>
      <c r="G15" s="189"/>
      <c r="H15" s="60"/>
      <c r="I15" s="188"/>
      <c r="J15" s="128"/>
      <c r="K15" s="128"/>
      <c r="L15" s="128"/>
      <c r="M15" s="128"/>
      <c r="N15" s="128"/>
      <c r="O15" s="128"/>
    </row>
    <row r="16" spans="1:15" ht="24" customHeight="1">
      <c r="A16" s="209"/>
      <c r="B16" s="192"/>
      <c r="C16" s="192"/>
      <c r="D16" s="191"/>
      <c r="G16" s="189"/>
      <c r="H16" s="60"/>
      <c r="I16" s="188"/>
      <c r="J16" s="128"/>
      <c r="K16" s="128"/>
      <c r="L16" s="128"/>
      <c r="M16" s="128"/>
      <c r="N16" s="128"/>
      <c r="O16" s="128"/>
    </row>
    <row r="17" spans="1:15" ht="24" customHeight="1">
      <c r="A17" s="210" t="s">
        <v>1397</v>
      </c>
      <c r="B17" s="212" t="s">
        <v>342</v>
      </c>
      <c r="C17" s="192"/>
      <c r="G17" s="189"/>
      <c r="H17" s="60"/>
      <c r="I17" s="188"/>
      <c r="J17" s="128"/>
      <c r="K17" s="128"/>
      <c r="L17" s="128"/>
      <c r="M17" s="128"/>
      <c r="N17" s="128"/>
      <c r="O17" s="128"/>
    </row>
    <row r="18" spans="1:15" ht="24" customHeight="1">
      <c r="A18" s="210">
        <v>1</v>
      </c>
      <c r="B18" s="196" t="s">
        <v>9837</v>
      </c>
      <c r="C18" s="192"/>
      <c r="G18" s="189"/>
      <c r="H18" s="60"/>
      <c r="I18" s="188"/>
      <c r="J18" s="128"/>
      <c r="K18" s="128"/>
      <c r="L18" s="128"/>
      <c r="M18" s="128"/>
      <c r="N18" s="128"/>
      <c r="O18" s="128"/>
    </row>
    <row r="19" spans="1:15" ht="24" customHeight="1">
      <c r="A19" s="210">
        <v>2</v>
      </c>
      <c r="B19" s="196" t="s">
        <v>9820</v>
      </c>
      <c r="C19" s="192"/>
      <c r="G19" s="189"/>
      <c r="H19" s="60"/>
      <c r="I19" s="188"/>
      <c r="J19" s="128"/>
      <c r="K19" s="128"/>
      <c r="L19" s="128"/>
      <c r="M19" s="128"/>
      <c r="N19" s="128"/>
      <c r="O19" s="128"/>
    </row>
    <row r="20" spans="1:15" ht="24" customHeight="1">
      <c r="A20" s="210">
        <v>3</v>
      </c>
      <c r="B20" s="196" t="s">
        <v>9821</v>
      </c>
      <c r="C20" s="199"/>
      <c r="D20" s="188"/>
      <c r="E20" s="189"/>
      <c r="G20" s="189"/>
      <c r="H20" s="60"/>
      <c r="I20" s="188"/>
      <c r="J20" s="128"/>
      <c r="K20" s="128"/>
      <c r="L20" s="128"/>
      <c r="M20" s="128"/>
      <c r="N20" s="128"/>
      <c r="O20" s="128"/>
    </row>
    <row r="21" spans="1:15" ht="24" customHeight="1">
      <c r="A21" s="210">
        <v>4</v>
      </c>
      <c r="B21" s="205" t="s">
        <v>9822</v>
      </c>
      <c r="C21" s="200" t="s">
        <v>9825</v>
      </c>
      <c r="D21" s="201" t="s">
        <v>9824</v>
      </c>
      <c r="E21" s="189"/>
      <c r="G21" s="189"/>
      <c r="H21" s="60"/>
      <c r="I21" s="188"/>
      <c r="J21" s="128"/>
      <c r="K21" s="128"/>
      <c r="L21" s="128"/>
      <c r="M21" s="128"/>
      <c r="N21" s="128"/>
      <c r="O21" s="128"/>
    </row>
    <row r="22" spans="1:15" ht="24" customHeight="1">
      <c r="A22" s="210">
        <v>5</v>
      </c>
      <c r="B22" s="718" t="s">
        <v>9828</v>
      </c>
      <c r="C22" s="718" t="s">
        <v>9828</v>
      </c>
      <c r="D22" s="718" t="s">
        <v>9828</v>
      </c>
      <c r="E22" s="189"/>
      <c r="G22" s="189"/>
      <c r="H22" s="60"/>
      <c r="I22" s="188"/>
      <c r="J22" s="128"/>
      <c r="K22" s="128"/>
      <c r="L22" s="128"/>
      <c r="M22" s="128"/>
      <c r="N22" s="128"/>
      <c r="O22" s="128"/>
    </row>
    <row r="23" spans="1:15" ht="24" customHeight="1">
      <c r="A23" s="210">
        <v>6</v>
      </c>
      <c r="B23" s="211" t="s">
        <v>9838</v>
      </c>
      <c r="C23" s="206" t="s">
        <v>9832</v>
      </c>
      <c r="D23" s="213" t="s">
        <v>9831</v>
      </c>
      <c r="E23" s="189"/>
      <c r="G23" s="189"/>
      <c r="H23" s="60"/>
      <c r="I23" s="188"/>
      <c r="J23" s="128"/>
      <c r="K23" s="128"/>
      <c r="L23" s="128"/>
      <c r="M23" s="128"/>
      <c r="N23" s="128"/>
      <c r="O23" s="128"/>
    </row>
    <row r="24" spans="1:15" ht="24" customHeight="1">
      <c r="A24" s="209"/>
      <c r="B24" s="190"/>
      <c r="C24" s="188"/>
      <c r="D24" s="188"/>
      <c r="E24" s="189"/>
      <c r="G24" s="189"/>
      <c r="H24" s="60"/>
      <c r="I24" s="188"/>
      <c r="J24" s="128"/>
      <c r="K24" s="128"/>
      <c r="L24" s="128"/>
      <c r="M24" s="128"/>
      <c r="N24" s="128"/>
      <c r="O24" s="128"/>
    </row>
    <row r="25" spans="1:15" ht="24" customHeight="1">
      <c r="A25" s="210" t="s">
        <v>1397</v>
      </c>
      <c r="B25" s="215" t="s">
        <v>370</v>
      </c>
      <c r="C25" s="188"/>
      <c r="E25" s="189"/>
      <c r="G25" s="189"/>
      <c r="H25" s="60"/>
      <c r="I25" s="188"/>
      <c r="J25" s="128"/>
      <c r="K25" s="128"/>
      <c r="L25" s="128"/>
      <c r="M25" s="128"/>
      <c r="N25" s="128"/>
      <c r="O25" s="128"/>
    </row>
    <row r="26" spans="1:15" ht="24" customHeight="1">
      <c r="A26" s="210">
        <v>1</v>
      </c>
      <c r="B26" s="196" t="s">
        <v>9839</v>
      </c>
      <c r="C26" s="188"/>
      <c r="E26" s="189"/>
      <c r="G26" s="189"/>
      <c r="H26" s="60"/>
      <c r="I26" s="188"/>
      <c r="J26" s="128"/>
      <c r="K26" s="128"/>
      <c r="L26" s="128"/>
      <c r="M26" s="128"/>
      <c r="N26" s="128"/>
      <c r="O26" s="128"/>
    </row>
    <row r="27" spans="1:15" ht="24" customHeight="1">
      <c r="A27" s="210">
        <v>2</v>
      </c>
      <c r="B27" s="196" t="s">
        <v>9820</v>
      </c>
      <c r="C27" s="188"/>
      <c r="E27" s="189"/>
      <c r="G27" s="189"/>
      <c r="H27" s="60"/>
      <c r="I27" s="188"/>
      <c r="J27" s="128"/>
      <c r="K27" s="128"/>
      <c r="L27" s="128"/>
      <c r="M27" s="128"/>
      <c r="N27" s="128"/>
      <c r="O27" s="128"/>
    </row>
    <row r="28" spans="1:15" ht="24" customHeight="1">
      <c r="A28" s="210">
        <v>3</v>
      </c>
      <c r="B28" s="196" t="s">
        <v>9821</v>
      </c>
      <c r="C28" s="188"/>
      <c r="E28" s="189"/>
      <c r="G28" s="189"/>
      <c r="H28" s="60"/>
      <c r="I28" s="188"/>
      <c r="J28" s="128"/>
      <c r="K28" s="128"/>
      <c r="L28" s="128"/>
      <c r="M28" s="128"/>
      <c r="N28" s="128"/>
      <c r="O28" s="128"/>
    </row>
    <row r="29" spans="1:15" ht="24" customHeight="1">
      <c r="A29" s="210">
        <v>4</v>
      </c>
      <c r="B29" s="205" t="s">
        <v>9822</v>
      </c>
      <c r="C29" s="200" t="s">
        <v>9825</v>
      </c>
      <c r="D29" s="201" t="s">
        <v>9826</v>
      </c>
      <c r="E29" s="189"/>
      <c r="G29" s="189"/>
      <c r="H29" s="60"/>
      <c r="I29" s="188"/>
      <c r="J29" s="128"/>
      <c r="K29" s="128"/>
      <c r="L29" s="128"/>
      <c r="M29" s="128"/>
      <c r="N29" s="128"/>
      <c r="O29" s="128"/>
    </row>
    <row r="30" spans="1:15" ht="24" customHeight="1">
      <c r="A30" s="210">
        <v>5</v>
      </c>
      <c r="B30" s="718" t="s">
        <v>9828</v>
      </c>
      <c r="C30" s="718" t="s">
        <v>9828</v>
      </c>
      <c r="D30" s="718" t="s">
        <v>9828</v>
      </c>
      <c r="E30" s="189"/>
      <c r="G30" s="189"/>
      <c r="H30" s="60"/>
      <c r="I30" s="188"/>
      <c r="J30" s="128"/>
      <c r="K30" s="128"/>
      <c r="L30" s="128"/>
      <c r="M30" s="128"/>
      <c r="N30" s="128"/>
      <c r="O30" s="128"/>
    </row>
    <row r="31" spans="1:15" ht="24" customHeight="1">
      <c r="A31" s="210">
        <v>6</v>
      </c>
      <c r="B31" s="216" t="s">
        <v>9840</v>
      </c>
      <c r="C31" s="206" t="s">
        <v>9832</v>
      </c>
      <c r="D31" s="214" t="s">
        <v>9833</v>
      </c>
      <c r="E31" s="189"/>
      <c r="H31" s="60"/>
      <c r="I31" s="188"/>
      <c r="J31" s="128"/>
      <c r="K31" s="128"/>
      <c r="L31" s="128"/>
      <c r="M31" s="128"/>
      <c r="N31" s="128"/>
      <c r="O31" s="128"/>
    </row>
    <row r="32" spans="1:15" ht="24" customHeight="1">
      <c r="A32" s="209"/>
      <c r="B32" s="192"/>
      <c r="C32" s="193"/>
      <c r="D32" s="188"/>
      <c r="E32" s="189"/>
      <c r="H32" s="60"/>
      <c r="I32" s="188"/>
      <c r="J32" s="128"/>
      <c r="K32" s="128"/>
      <c r="L32" s="128"/>
      <c r="M32" s="128"/>
      <c r="N32" s="128"/>
      <c r="O32" s="128"/>
    </row>
    <row r="33" spans="1:16" ht="24" customHeight="1">
      <c r="A33" s="210" t="s">
        <v>1397</v>
      </c>
      <c r="B33" s="218" t="s">
        <v>399</v>
      </c>
      <c r="C33" s="192"/>
      <c r="E33" s="189"/>
      <c r="H33" s="60"/>
      <c r="I33" s="188"/>
      <c r="J33" s="128"/>
      <c r="K33" s="128"/>
      <c r="L33" s="128"/>
      <c r="M33" s="128"/>
      <c r="N33" s="128"/>
      <c r="O33" s="128"/>
    </row>
    <row r="34" spans="1:16" ht="24" customHeight="1">
      <c r="A34" s="210">
        <v>1</v>
      </c>
      <c r="B34" s="196" t="s">
        <v>9841</v>
      </c>
      <c r="C34" s="192"/>
      <c r="E34" s="189"/>
      <c r="H34" s="60"/>
      <c r="I34" s="188"/>
      <c r="J34" s="128"/>
      <c r="K34" s="128"/>
      <c r="L34" s="128"/>
      <c r="M34" s="128"/>
      <c r="N34" s="128"/>
      <c r="O34" s="128"/>
    </row>
    <row r="35" spans="1:16" ht="24" customHeight="1">
      <c r="A35" s="210">
        <v>2</v>
      </c>
      <c r="B35" s="196" t="s">
        <v>9820</v>
      </c>
      <c r="C35" s="192"/>
      <c r="E35" s="189"/>
      <c r="H35" s="60"/>
      <c r="I35" s="188"/>
      <c r="J35" s="128"/>
      <c r="K35" s="128"/>
      <c r="L35" s="128"/>
      <c r="M35" s="128"/>
      <c r="N35" s="128"/>
      <c r="O35" s="128"/>
    </row>
    <row r="36" spans="1:16" ht="24" customHeight="1">
      <c r="A36" s="210">
        <v>3</v>
      </c>
      <c r="B36" s="196" t="s">
        <v>9821</v>
      </c>
      <c r="C36" s="188"/>
      <c r="E36" s="189"/>
      <c r="H36" s="60"/>
      <c r="I36" s="188"/>
      <c r="J36" s="128"/>
      <c r="K36" s="128"/>
      <c r="L36" s="128"/>
      <c r="M36" s="128"/>
      <c r="N36" s="128"/>
      <c r="O36" s="128"/>
      <c r="P36" s="186"/>
    </row>
    <row r="37" spans="1:16" ht="24" customHeight="1">
      <c r="A37" s="210">
        <v>4</v>
      </c>
      <c r="B37" s="205" t="s">
        <v>9822</v>
      </c>
      <c r="C37" s="200" t="s">
        <v>9827</v>
      </c>
      <c r="D37" s="201" t="s">
        <v>9826</v>
      </c>
      <c r="E37" s="189"/>
      <c r="H37" s="60"/>
      <c r="I37" s="188"/>
      <c r="J37" s="128"/>
      <c r="K37" s="128"/>
      <c r="L37" s="128"/>
      <c r="M37" s="128"/>
      <c r="N37" s="128"/>
      <c r="O37" s="128"/>
      <c r="P37" s="128"/>
    </row>
    <row r="38" spans="1:16" ht="24" customHeight="1">
      <c r="A38" s="210">
        <v>5</v>
      </c>
      <c r="B38" s="718" t="s">
        <v>9828</v>
      </c>
      <c r="C38" s="718" t="s">
        <v>9828</v>
      </c>
      <c r="D38" s="718" t="s">
        <v>9828</v>
      </c>
      <c r="E38" s="189"/>
      <c r="H38" s="60"/>
      <c r="I38" s="188"/>
      <c r="J38" s="128"/>
      <c r="K38" s="128"/>
      <c r="L38" s="128"/>
      <c r="M38" s="128"/>
      <c r="N38" s="128"/>
      <c r="O38" s="128"/>
      <c r="P38" s="128"/>
    </row>
    <row r="39" spans="1:16" ht="24" customHeight="1">
      <c r="A39" s="210">
        <v>6</v>
      </c>
      <c r="B39" s="217" t="s">
        <v>9842</v>
      </c>
      <c r="C39" s="259" t="s">
        <v>9834</v>
      </c>
      <c r="D39" s="214" t="s">
        <v>9833</v>
      </c>
      <c r="E39" s="189"/>
      <c r="H39" s="60"/>
      <c r="I39" s="188"/>
      <c r="J39" s="128"/>
      <c r="K39" s="128"/>
      <c r="L39" s="128"/>
      <c r="M39" s="128"/>
      <c r="N39" s="128"/>
      <c r="O39" s="128"/>
      <c r="P39" s="128"/>
    </row>
    <row r="40" spans="1:16" ht="24" customHeight="1">
      <c r="A40" s="209"/>
      <c r="B40" s="192"/>
      <c r="C40" s="193"/>
      <c r="D40" s="188"/>
      <c r="E40" s="189"/>
      <c r="H40" s="60"/>
      <c r="I40" s="188"/>
      <c r="J40" s="128"/>
      <c r="K40" s="128"/>
      <c r="L40" s="128"/>
      <c r="M40" s="128"/>
      <c r="N40" s="128"/>
      <c r="O40" s="128"/>
    </row>
    <row r="41" spans="1:16" ht="24" customHeight="1">
      <c r="A41" s="210" t="s">
        <v>1397</v>
      </c>
      <c r="B41" s="259" t="s">
        <v>429</v>
      </c>
      <c r="C41" s="192"/>
      <c r="E41" s="189"/>
      <c r="H41" s="60"/>
      <c r="I41" s="188"/>
      <c r="J41" s="128"/>
      <c r="K41" s="128"/>
      <c r="L41" s="128"/>
      <c r="M41" s="128"/>
      <c r="N41" s="128"/>
      <c r="O41" s="128"/>
    </row>
    <row r="42" spans="1:16" ht="24" customHeight="1">
      <c r="A42" s="210">
        <v>1</v>
      </c>
      <c r="B42" s="196" t="s">
        <v>9843</v>
      </c>
      <c r="C42" s="192"/>
      <c r="E42" s="189"/>
      <c r="H42" s="60"/>
      <c r="I42" s="188"/>
      <c r="J42" s="128"/>
      <c r="K42" s="128"/>
      <c r="L42" s="128"/>
      <c r="M42" s="128"/>
      <c r="N42" s="128"/>
      <c r="O42" s="128"/>
    </row>
    <row r="43" spans="1:16" ht="24" customHeight="1">
      <c r="A43" s="210">
        <v>2</v>
      </c>
      <c r="B43" s="196" t="s">
        <v>9820</v>
      </c>
      <c r="C43" s="192"/>
      <c r="E43" s="189"/>
      <c r="H43" s="60"/>
      <c r="I43" s="188"/>
      <c r="J43" s="128"/>
      <c r="K43" s="128"/>
      <c r="L43" s="128"/>
      <c r="M43" s="128"/>
      <c r="N43" s="128"/>
      <c r="O43" s="128"/>
    </row>
    <row r="44" spans="1:16" ht="24" customHeight="1">
      <c r="A44" s="210">
        <v>3</v>
      </c>
      <c r="B44" s="196" t="s">
        <v>9821</v>
      </c>
      <c r="C44" s="188"/>
      <c r="E44" s="189"/>
      <c r="H44" s="60"/>
      <c r="I44" s="188"/>
      <c r="J44" s="128"/>
      <c r="K44" s="128"/>
      <c r="L44" s="128"/>
      <c r="M44" s="128"/>
      <c r="N44" s="128"/>
      <c r="O44" s="128"/>
      <c r="P44" s="186"/>
    </row>
    <row r="45" spans="1:16" ht="24" customHeight="1">
      <c r="A45" s="210">
        <v>4</v>
      </c>
      <c r="B45" s="205" t="s">
        <v>9822</v>
      </c>
      <c r="C45" s="200" t="s">
        <v>9824</v>
      </c>
      <c r="D45" s="201" t="s">
        <v>9823</v>
      </c>
      <c r="E45" s="189"/>
      <c r="H45" s="60"/>
      <c r="I45" s="188"/>
      <c r="J45" s="128"/>
      <c r="K45" s="128"/>
      <c r="L45" s="128"/>
      <c r="M45" s="128"/>
      <c r="N45" s="128"/>
      <c r="O45" s="128"/>
      <c r="P45" s="128"/>
    </row>
    <row r="46" spans="1:16" ht="24" customHeight="1">
      <c r="A46" s="210">
        <v>5</v>
      </c>
      <c r="B46" s="718" t="s">
        <v>9828</v>
      </c>
      <c r="C46" s="718" t="s">
        <v>9828</v>
      </c>
      <c r="D46" s="718" t="s">
        <v>9828</v>
      </c>
      <c r="E46" s="189"/>
      <c r="H46" s="60"/>
      <c r="I46" s="188"/>
      <c r="J46" s="128"/>
      <c r="K46" s="128"/>
      <c r="L46" s="128"/>
      <c r="M46" s="128"/>
      <c r="N46" s="128"/>
      <c r="O46" s="128"/>
      <c r="P46" s="128"/>
    </row>
    <row r="47" spans="1:16" ht="24" customHeight="1">
      <c r="A47" s="210">
        <v>6</v>
      </c>
      <c r="B47" s="260" t="s">
        <v>9844</v>
      </c>
      <c r="C47" s="204" t="s">
        <v>9831</v>
      </c>
      <c r="D47" s="198" t="s">
        <v>9830</v>
      </c>
      <c r="E47" s="189"/>
      <c r="H47" s="60"/>
      <c r="I47" s="188"/>
      <c r="J47" s="128"/>
      <c r="K47" s="128"/>
      <c r="L47" s="128"/>
      <c r="M47" s="128"/>
      <c r="N47" s="128"/>
      <c r="O47" s="128"/>
      <c r="P47" s="128"/>
    </row>
    <row r="48" spans="1:16" ht="24" customHeight="1">
      <c r="B48" s="190"/>
      <c r="C48" s="188"/>
      <c r="D48" s="188"/>
      <c r="E48" s="60"/>
      <c r="F48" s="60"/>
      <c r="G48" s="60"/>
      <c r="H48" s="60"/>
      <c r="I48" s="188"/>
      <c r="J48" s="128"/>
      <c r="K48" s="128"/>
      <c r="L48" s="128"/>
      <c r="M48" s="128"/>
      <c r="N48" s="128"/>
      <c r="O48" s="128"/>
      <c r="P48" s="128"/>
    </row>
    <row r="49" spans="1:16" ht="24" customHeight="1">
      <c r="A49" s="220" t="s">
        <v>9845</v>
      </c>
      <c r="B49" s="968" t="s">
        <v>9846</v>
      </c>
      <c r="C49" s="962"/>
      <c r="D49" s="962"/>
      <c r="E49" s="962"/>
      <c r="G49" s="219"/>
      <c r="H49" s="60"/>
      <c r="I49" s="188"/>
      <c r="J49" s="128"/>
      <c r="K49" s="128"/>
      <c r="L49" s="128"/>
      <c r="M49" s="128"/>
      <c r="N49" s="128"/>
      <c r="O49" s="128"/>
      <c r="P49" s="128"/>
    </row>
    <row r="50" spans="1:16" ht="24" customHeight="1">
      <c r="A50" s="220">
        <v>7</v>
      </c>
      <c r="B50" s="960" t="s">
        <v>9847</v>
      </c>
      <c r="C50" s="959"/>
      <c r="D50" s="959"/>
      <c r="E50" s="959"/>
      <c r="G50" s="190"/>
      <c r="H50" s="60"/>
      <c r="I50" s="188"/>
      <c r="J50" s="128"/>
      <c r="K50" s="128"/>
      <c r="L50" s="128"/>
      <c r="M50" s="128"/>
      <c r="N50" s="128"/>
      <c r="O50" s="128"/>
      <c r="P50" s="128"/>
    </row>
    <row r="51" spans="1:16" ht="24" customHeight="1">
      <c r="A51" s="220">
        <v>8</v>
      </c>
      <c r="B51" s="960" t="s">
        <v>9848</v>
      </c>
      <c r="C51" s="959"/>
      <c r="D51" s="959"/>
      <c r="E51" s="959"/>
      <c r="G51" s="190"/>
      <c r="H51" s="60"/>
      <c r="I51" s="188"/>
      <c r="J51" s="128"/>
      <c r="K51" s="128"/>
      <c r="L51" s="128"/>
      <c r="M51" s="128"/>
      <c r="N51" s="128"/>
      <c r="O51" s="128"/>
    </row>
    <row r="52" spans="1:16" ht="24" customHeight="1">
      <c r="A52" s="220">
        <v>9</v>
      </c>
      <c r="B52" s="960" t="s">
        <v>9849</v>
      </c>
      <c r="C52" s="959"/>
      <c r="D52" s="959"/>
      <c r="E52" s="959"/>
      <c r="G52" s="188"/>
      <c r="H52" s="60"/>
      <c r="I52" s="188"/>
      <c r="J52" s="128"/>
      <c r="K52" s="128"/>
      <c r="L52" s="128"/>
      <c r="M52" s="128"/>
      <c r="N52" s="128"/>
      <c r="O52" s="128"/>
    </row>
    <row r="53" spans="1:16" ht="24" customHeight="1">
      <c r="A53" s="220">
        <v>10</v>
      </c>
      <c r="B53" s="960" t="s">
        <v>9850</v>
      </c>
      <c r="C53" s="959"/>
      <c r="D53" s="959"/>
      <c r="E53" s="959"/>
      <c r="G53" s="188"/>
      <c r="H53" s="60"/>
      <c r="I53" s="188"/>
      <c r="J53" s="128"/>
      <c r="K53" s="128"/>
      <c r="L53" s="128"/>
      <c r="M53" s="128"/>
      <c r="N53" s="128"/>
      <c r="O53" s="128"/>
    </row>
    <row r="54" spans="1:16" ht="24" customHeight="1">
      <c r="A54" s="220">
        <v>11</v>
      </c>
      <c r="B54" s="960" t="s">
        <v>9851</v>
      </c>
      <c r="C54" s="959"/>
      <c r="D54" s="959"/>
      <c r="E54" s="959"/>
      <c r="G54" s="188"/>
      <c r="H54" s="60"/>
      <c r="I54" s="188"/>
      <c r="J54" s="128"/>
      <c r="K54" s="128"/>
      <c r="L54" s="128"/>
      <c r="M54" s="128"/>
      <c r="N54" s="128"/>
      <c r="O54" s="128"/>
    </row>
    <row r="55" spans="1:16" ht="24" customHeight="1">
      <c r="A55" s="220">
        <v>12</v>
      </c>
      <c r="B55" s="960" t="s">
        <v>9852</v>
      </c>
      <c r="C55" s="959"/>
      <c r="D55" s="959"/>
      <c r="E55" s="959"/>
      <c r="G55" s="188"/>
      <c r="H55" s="60"/>
      <c r="I55" s="188"/>
      <c r="J55" s="128"/>
      <c r="K55" s="128"/>
      <c r="L55" s="128"/>
      <c r="M55" s="128"/>
      <c r="N55" s="128"/>
      <c r="O55" s="128"/>
    </row>
    <row r="56" spans="1:16" ht="24" customHeight="1">
      <c r="A56" s="220" t="s">
        <v>9845</v>
      </c>
      <c r="B56" s="961" t="s">
        <v>9853</v>
      </c>
      <c r="C56" s="962"/>
      <c r="D56" s="962"/>
      <c r="E56" s="962"/>
      <c r="F56" s="188"/>
      <c r="G56" s="188"/>
      <c r="I56" s="188"/>
      <c r="J56" s="128"/>
      <c r="K56" s="128"/>
      <c r="L56" s="128"/>
      <c r="M56" s="128"/>
      <c r="N56" s="128"/>
      <c r="O56" s="128"/>
    </row>
    <row r="57" spans="1:16" ht="24" customHeight="1">
      <c r="A57" s="220">
        <v>7</v>
      </c>
      <c r="B57" s="960" t="s">
        <v>9854</v>
      </c>
      <c r="C57" s="959"/>
      <c r="D57" s="959"/>
      <c r="E57" s="959"/>
      <c r="I57" s="188"/>
      <c r="J57" s="128"/>
      <c r="K57" s="128"/>
      <c r="L57" s="128"/>
      <c r="M57" s="128"/>
      <c r="N57" s="128"/>
      <c r="O57" s="128"/>
    </row>
    <row r="58" spans="1:16" ht="24" customHeight="1">
      <c r="A58" s="220">
        <v>8</v>
      </c>
      <c r="B58" s="960" t="s">
        <v>9855</v>
      </c>
      <c r="C58" s="959"/>
      <c r="D58" s="959"/>
      <c r="E58" s="959"/>
      <c r="I58" s="188"/>
      <c r="J58" s="128"/>
      <c r="K58" s="128"/>
      <c r="L58" s="128"/>
      <c r="M58" s="128"/>
      <c r="N58" s="128"/>
      <c r="O58" s="128"/>
    </row>
    <row r="59" spans="1:16" ht="24" customHeight="1">
      <c r="A59" s="220">
        <v>9</v>
      </c>
      <c r="B59" s="960" t="s">
        <v>9856</v>
      </c>
      <c r="C59" s="959"/>
      <c r="D59" s="959"/>
      <c r="E59" s="959"/>
      <c r="G59" s="190"/>
      <c r="H59" s="60"/>
      <c r="I59" s="188"/>
      <c r="J59" s="128"/>
      <c r="K59" s="128"/>
      <c r="L59" s="128"/>
      <c r="M59" s="128"/>
      <c r="N59" s="128"/>
      <c r="O59" s="128"/>
    </row>
    <row r="60" spans="1:16" ht="24" customHeight="1">
      <c r="A60" s="220">
        <v>10</v>
      </c>
      <c r="B60" s="960" t="s">
        <v>9857</v>
      </c>
      <c r="C60" s="959"/>
      <c r="D60" s="959"/>
      <c r="E60" s="959"/>
      <c r="H60" s="60"/>
      <c r="I60" s="188"/>
      <c r="J60" s="128"/>
      <c r="K60" s="128"/>
      <c r="L60" s="128"/>
      <c r="M60" s="128"/>
      <c r="N60" s="128"/>
      <c r="O60" s="128"/>
    </row>
    <row r="61" spans="1:16" ht="24" customHeight="1">
      <c r="A61" s="220">
        <v>11</v>
      </c>
      <c r="B61" s="960" t="s">
        <v>9858</v>
      </c>
      <c r="C61" s="959"/>
      <c r="D61" s="959"/>
      <c r="E61" s="959"/>
      <c r="H61" s="60"/>
      <c r="I61" s="188"/>
      <c r="J61" s="128"/>
      <c r="K61" s="128"/>
      <c r="L61" s="128"/>
      <c r="M61" s="128"/>
      <c r="N61" s="128"/>
      <c r="O61" s="128"/>
    </row>
    <row r="62" spans="1:16" ht="24" customHeight="1">
      <c r="A62" s="220">
        <v>12</v>
      </c>
      <c r="B62" s="960" t="s">
        <v>9859</v>
      </c>
      <c r="C62" s="959"/>
      <c r="D62" s="959"/>
      <c r="E62" s="959"/>
      <c r="H62" s="60"/>
      <c r="I62" s="188"/>
      <c r="J62" s="128"/>
      <c r="K62" s="128"/>
      <c r="L62" s="128"/>
      <c r="M62" s="128"/>
      <c r="N62" s="128"/>
      <c r="O62" s="128"/>
    </row>
    <row r="63" spans="1:16" ht="24" customHeight="1">
      <c r="A63" s="220" t="s">
        <v>9845</v>
      </c>
      <c r="B63" s="961" t="s">
        <v>9860</v>
      </c>
      <c r="C63" s="962"/>
      <c r="D63" s="962"/>
      <c r="E63" s="962"/>
      <c r="H63" s="60"/>
      <c r="I63" s="188"/>
      <c r="J63" s="128"/>
      <c r="K63" s="128"/>
      <c r="L63" s="128"/>
      <c r="M63" s="128"/>
      <c r="N63" s="128"/>
      <c r="O63" s="128"/>
    </row>
    <row r="64" spans="1:16" ht="24" customHeight="1">
      <c r="A64" s="220">
        <v>7</v>
      </c>
      <c r="B64" s="960" t="s">
        <v>9861</v>
      </c>
      <c r="C64" s="959"/>
      <c r="D64" s="959"/>
      <c r="E64" s="959"/>
      <c r="H64" s="60"/>
      <c r="I64" s="188"/>
      <c r="J64" s="128"/>
      <c r="K64" s="128"/>
      <c r="L64" s="128"/>
      <c r="M64" s="128"/>
      <c r="N64" s="128"/>
      <c r="O64" s="128"/>
    </row>
    <row r="65" spans="1:15" ht="24" customHeight="1">
      <c r="A65" s="220">
        <v>8</v>
      </c>
      <c r="B65" s="960" t="s">
        <v>9862</v>
      </c>
      <c r="C65" s="959"/>
      <c r="D65" s="959"/>
      <c r="E65" s="959"/>
      <c r="H65" s="60"/>
      <c r="I65" s="188"/>
      <c r="J65" s="128"/>
      <c r="K65" s="128"/>
      <c r="L65" s="128"/>
      <c r="M65" s="128"/>
      <c r="N65" s="128"/>
      <c r="O65" s="128"/>
    </row>
    <row r="66" spans="1:15" ht="24" customHeight="1">
      <c r="A66" s="220">
        <v>9</v>
      </c>
      <c r="B66" s="960" t="s">
        <v>9863</v>
      </c>
      <c r="C66" s="959"/>
      <c r="D66" s="959"/>
      <c r="E66" s="959"/>
      <c r="H66" s="60"/>
      <c r="I66" s="188"/>
      <c r="J66" s="128"/>
      <c r="K66" s="128"/>
      <c r="L66" s="128"/>
      <c r="M66" s="128"/>
      <c r="N66" s="128"/>
      <c r="O66" s="128"/>
    </row>
    <row r="67" spans="1:15" ht="24" customHeight="1">
      <c r="A67" s="220">
        <v>10</v>
      </c>
      <c r="B67" s="960" t="s">
        <v>9864</v>
      </c>
      <c r="C67" s="959"/>
      <c r="D67" s="959"/>
      <c r="E67" s="959"/>
      <c r="H67" s="60"/>
      <c r="I67" s="188"/>
      <c r="J67" s="128"/>
      <c r="K67" s="128"/>
      <c r="L67" s="128"/>
      <c r="M67" s="128"/>
      <c r="N67" s="128"/>
      <c r="O67" s="128"/>
    </row>
    <row r="68" spans="1:15" ht="24" customHeight="1">
      <c r="A68" s="220">
        <v>11</v>
      </c>
      <c r="B68" s="960" t="s">
        <v>9865</v>
      </c>
      <c r="C68" s="959"/>
      <c r="D68" s="959"/>
      <c r="E68" s="959"/>
      <c r="H68" s="60"/>
      <c r="I68" s="188"/>
      <c r="J68" s="128"/>
      <c r="K68" s="128"/>
      <c r="L68" s="128"/>
      <c r="M68" s="128"/>
      <c r="N68" s="128"/>
      <c r="O68" s="128"/>
    </row>
    <row r="69" spans="1:15" ht="24" customHeight="1">
      <c r="A69" s="220">
        <v>12</v>
      </c>
      <c r="B69" s="960" t="s">
        <v>9866</v>
      </c>
      <c r="C69" s="959"/>
      <c r="D69" s="959"/>
      <c r="E69" s="959"/>
      <c r="H69" s="60"/>
      <c r="I69" s="188"/>
      <c r="J69" s="128"/>
      <c r="K69" s="128"/>
      <c r="L69" s="128"/>
      <c r="M69" s="128"/>
      <c r="N69" s="128"/>
      <c r="O69" s="128"/>
    </row>
    <row r="70" spans="1:15" ht="24" customHeight="1">
      <c r="A70" s="220" t="s">
        <v>9845</v>
      </c>
      <c r="B70" s="970" t="s">
        <v>9867</v>
      </c>
      <c r="C70" s="970"/>
      <c r="D70" s="970"/>
      <c r="E70" s="970"/>
      <c r="H70" s="60"/>
      <c r="I70" s="188"/>
      <c r="J70" s="128"/>
      <c r="K70" s="128"/>
      <c r="L70" s="128"/>
      <c r="M70" s="128"/>
      <c r="N70" s="128"/>
      <c r="O70" s="128"/>
    </row>
    <row r="71" spans="1:15" ht="24" customHeight="1">
      <c r="A71" s="220">
        <v>7</v>
      </c>
      <c r="B71" s="960" t="s">
        <v>9868</v>
      </c>
      <c r="C71" s="959"/>
      <c r="D71" s="959"/>
      <c r="E71" s="959"/>
      <c r="H71" s="60"/>
      <c r="I71" s="188"/>
      <c r="J71" s="128"/>
      <c r="K71" s="128"/>
      <c r="L71" s="128"/>
      <c r="M71" s="128"/>
      <c r="N71" s="128"/>
      <c r="O71" s="128"/>
    </row>
    <row r="72" spans="1:15" ht="24" customHeight="1">
      <c r="A72" s="220">
        <v>8</v>
      </c>
      <c r="B72" s="960" t="s">
        <v>9869</v>
      </c>
      <c r="C72" s="959"/>
      <c r="D72" s="959"/>
      <c r="E72" s="959"/>
      <c r="H72" s="60"/>
      <c r="I72" s="188"/>
      <c r="J72" s="128"/>
      <c r="K72" s="128"/>
      <c r="L72" s="128"/>
      <c r="M72" s="128"/>
      <c r="N72" s="128"/>
      <c r="O72" s="128"/>
    </row>
    <row r="73" spans="1:15" ht="24" customHeight="1">
      <c r="A73" s="220">
        <v>9</v>
      </c>
      <c r="B73" s="960" t="s">
        <v>9870</v>
      </c>
      <c r="C73" s="959"/>
      <c r="D73" s="959"/>
      <c r="E73" s="959"/>
      <c r="H73" s="60"/>
      <c r="I73" s="188"/>
      <c r="J73" s="128"/>
      <c r="K73" s="128"/>
      <c r="L73" s="128"/>
      <c r="M73" s="128"/>
      <c r="N73" s="128"/>
      <c r="O73" s="128"/>
    </row>
    <row r="74" spans="1:15" ht="24" customHeight="1">
      <c r="A74" s="220">
        <v>10</v>
      </c>
      <c r="B74" s="960" t="s">
        <v>9871</v>
      </c>
      <c r="C74" s="959"/>
      <c r="D74" s="959"/>
      <c r="E74" s="959"/>
      <c r="H74" s="60"/>
      <c r="I74" s="188"/>
      <c r="J74" s="128"/>
      <c r="K74" s="128"/>
      <c r="L74" s="128"/>
      <c r="M74" s="128"/>
      <c r="N74" s="128"/>
      <c r="O74" s="128"/>
    </row>
    <row r="75" spans="1:15" ht="24" customHeight="1">
      <c r="A75" s="220">
        <v>11</v>
      </c>
      <c r="B75" s="960" t="s">
        <v>9872</v>
      </c>
      <c r="C75" s="959"/>
      <c r="D75" s="959"/>
      <c r="E75" s="959"/>
      <c r="G75" s="189"/>
      <c r="H75" s="60"/>
      <c r="I75" s="188"/>
      <c r="J75" s="128"/>
      <c r="K75" s="128"/>
      <c r="L75" s="128"/>
      <c r="M75" s="128"/>
      <c r="N75" s="128"/>
      <c r="O75" s="128"/>
    </row>
    <row r="76" spans="1:15" ht="24" customHeight="1">
      <c r="A76" s="220">
        <v>12</v>
      </c>
      <c r="B76" s="960" t="s">
        <v>9873</v>
      </c>
      <c r="C76" s="959"/>
      <c r="D76" s="959"/>
      <c r="E76" s="959"/>
      <c r="G76" s="189"/>
      <c r="H76" s="60"/>
      <c r="I76" s="188"/>
      <c r="J76" s="128"/>
      <c r="K76" s="128"/>
      <c r="L76" s="128"/>
      <c r="M76" s="128"/>
      <c r="N76" s="128"/>
      <c r="O76" s="128"/>
    </row>
    <row r="77" spans="1:15" ht="24" customHeight="1">
      <c r="A77" s="220" t="s">
        <v>9845</v>
      </c>
      <c r="B77" s="970" t="s">
        <v>9874</v>
      </c>
      <c r="C77" s="970"/>
      <c r="D77" s="970"/>
      <c r="E77" s="970"/>
      <c r="G77" s="189"/>
      <c r="H77" s="60"/>
      <c r="I77" s="188"/>
      <c r="J77" s="128"/>
      <c r="K77" s="128"/>
      <c r="L77" s="128"/>
      <c r="M77" s="128"/>
      <c r="N77" s="128"/>
      <c r="O77" s="128"/>
    </row>
    <row r="78" spans="1:15" ht="24" customHeight="1">
      <c r="A78" s="220">
        <v>7</v>
      </c>
      <c r="B78" s="960" t="s">
        <v>9875</v>
      </c>
      <c r="C78" s="959"/>
      <c r="D78" s="959"/>
      <c r="E78" s="959"/>
      <c r="G78" s="189"/>
      <c r="H78" s="60"/>
      <c r="I78" s="188"/>
      <c r="J78" s="128"/>
      <c r="K78" s="128"/>
      <c r="L78" s="128"/>
      <c r="M78" s="128"/>
      <c r="N78" s="128"/>
      <c r="O78" s="128"/>
    </row>
    <row r="79" spans="1:15" ht="24" customHeight="1">
      <c r="A79" s="220">
        <v>8</v>
      </c>
      <c r="B79" s="960" t="s">
        <v>9876</v>
      </c>
      <c r="C79" s="959"/>
      <c r="D79" s="959"/>
      <c r="E79" s="959"/>
      <c r="G79" s="189"/>
      <c r="H79" s="60"/>
      <c r="I79" s="188"/>
      <c r="J79" s="128"/>
      <c r="K79" s="128"/>
      <c r="L79" s="128"/>
      <c r="M79" s="128"/>
      <c r="N79" s="128"/>
      <c r="O79" s="128"/>
    </row>
    <row r="80" spans="1:15" ht="24" customHeight="1">
      <c r="A80" s="220">
        <v>9</v>
      </c>
      <c r="B80" s="960" t="s">
        <v>9877</v>
      </c>
      <c r="C80" s="959"/>
      <c r="D80" s="959"/>
      <c r="E80" s="959"/>
      <c r="G80" s="189"/>
      <c r="H80" s="60"/>
      <c r="I80" s="188"/>
      <c r="J80" s="128"/>
      <c r="K80" s="128"/>
      <c r="L80" s="128"/>
      <c r="M80" s="128"/>
      <c r="N80" s="128"/>
      <c r="O80" s="128"/>
    </row>
    <row r="81" spans="1:15" ht="24" customHeight="1">
      <c r="A81" s="220">
        <v>10</v>
      </c>
      <c r="B81" s="960" t="s">
        <v>9878</v>
      </c>
      <c r="C81" s="959"/>
      <c r="D81" s="959"/>
      <c r="E81" s="959"/>
      <c r="G81" s="188"/>
      <c r="H81" s="188"/>
      <c r="I81" s="188"/>
      <c r="J81" s="128"/>
      <c r="K81" s="128"/>
      <c r="L81" s="128"/>
      <c r="M81" s="128"/>
      <c r="N81" s="128"/>
      <c r="O81" s="128"/>
    </row>
    <row r="82" spans="1:15" ht="24" customHeight="1">
      <c r="A82" s="220">
        <v>11</v>
      </c>
      <c r="B82" s="960" t="s">
        <v>9879</v>
      </c>
      <c r="C82" s="959"/>
      <c r="D82" s="959"/>
      <c r="E82" s="959"/>
      <c r="G82" s="188"/>
      <c r="H82" s="188"/>
      <c r="I82" s="128"/>
      <c r="J82" s="128"/>
      <c r="K82" s="128"/>
      <c r="L82" s="128"/>
      <c r="M82" s="128"/>
      <c r="N82" s="128"/>
      <c r="O82" s="128"/>
    </row>
    <row r="83" spans="1:15" ht="24" customHeight="1">
      <c r="A83" s="220">
        <v>12</v>
      </c>
      <c r="B83" s="960" t="s">
        <v>9880</v>
      </c>
      <c r="C83" s="959"/>
      <c r="D83" s="959"/>
      <c r="E83" s="959"/>
      <c r="H83" s="195"/>
      <c r="I83" s="128"/>
      <c r="J83" s="128"/>
      <c r="K83" s="128"/>
      <c r="L83" s="128"/>
      <c r="M83" s="128"/>
      <c r="N83" s="128"/>
      <c r="O83" s="128"/>
    </row>
    <row r="84" spans="1:15" ht="24" customHeight="1">
      <c r="A84" s="220" t="s">
        <v>9845</v>
      </c>
      <c r="B84" s="970" t="s">
        <v>9881</v>
      </c>
      <c r="C84" s="970"/>
      <c r="D84" s="970"/>
      <c r="E84" s="970"/>
      <c r="H84" s="195"/>
      <c r="I84" s="128"/>
      <c r="J84" s="128"/>
      <c r="K84" s="128"/>
      <c r="L84" s="128"/>
      <c r="M84" s="128"/>
      <c r="N84" s="128"/>
      <c r="O84" s="128"/>
    </row>
    <row r="85" spans="1:15" ht="24" customHeight="1">
      <c r="A85" s="220">
        <v>7</v>
      </c>
      <c r="B85" s="960" t="s">
        <v>9882</v>
      </c>
      <c r="C85" s="959"/>
      <c r="D85" s="959"/>
      <c r="E85" s="959"/>
      <c r="H85" s="195"/>
      <c r="I85" s="128"/>
      <c r="J85" s="128"/>
      <c r="K85" s="128"/>
      <c r="L85" s="128"/>
      <c r="M85" s="128"/>
      <c r="N85" s="128"/>
      <c r="O85" s="128"/>
    </row>
    <row r="86" spans="1:15" ht="24" customHeight="1">
      <c r="A86" s="220">
        <v>8</v>
      </c>
      <c r="B86" s="960" t="s">
        <v>9883</v>
      </c>
      <c r="C86" s="959"/>
      <c r="D86" s="959"/>
      <c r="E86" s="959"/>
      <c r="H86" s="199"/>
      <c r="I86" s="128"/>
      <c r="J86" s="128"/>
      <c r="K86" s="128"/>
      <c r="L86" s="128"/>
      <c r="M86" s="128"/>
      <c r="N86" s="128"/>
      <c r="O86" s="128"/>
    </row>
    <row r="87" spans="1:15" ht="24" customHeight="1">
      <c r="A87" s="220">
        <v>9</v>
      </c>
      <c r="B87" s="960" t="s">
        <v>9884</v>
      </c>
      <c r="C87" s="959"/>
      <c r="D87" s="959"/>
      <c r="E87" s="959"/>
      <c r="I87" s="128"/>
      <c r="J87" s="128"/>
      <c r="K87" s="128"/>
      <c r="L87" s="128"/>
      <c r="M87" s="128"/>
      <c r="N87" s="128"/>
      <c r="O87" s="128"/>
    </row>
    <row r="88" spans="1:15" ht="24" customHeight="1">
      <c r="A88" s="220">
        <v>10</v>
      </c>
      <c r="B88" s="960" t="s">
        <v>9885</v>
      </c>
      <c r="C88" s="959"/>
      <c r="D88" s="959"/>
      <c r="E88" s="959"/>
      <c r="I88" s="128"/>
      <c r="J88" s="128"/>
      <c r="K88" s="128"/>
      <c r="L88" s="128"/>
      <c r="M88" s="128"/>
      <c r="N88" s="128"/>
      <c r="O88" s="128"/>
    </row>
    <row r="89" spans="1:15" ht="24" customHeight="1">
      <c r="A89" s="220">
        <v>11</v>
      </c>
      <c r="B89" s="960" t="s">
        <v>9886</v>
      </c>
      <c r="C89" s="959"/>
      <c r="D89" s="959"/>
      <c r="E89" s="959"/>
      <c r="I89" s="128"/>
      <c r="J89" s="128"/>
      <c r="K89" s="128"/>
      <c r="L89" s="128"/>
      <c r="M89" s="128"/>
      <c r="N89" s="128"/>
      <c r="O89" s="128"/>
    </row>
    <row r="90" spans="1:15" ht="24" customHeight="1">
      <c r="A90" s="220">
        <v>12</v>
      </c>
      <c r="B90" s="960" t="s">
        <v>9887</v>
      </c>
      <c r="C90" s="959"/>
      <c r="D90" s="959"/>
      <c r="E90" s="959"/>
      <c r="H90" s="128"/>
      <c r="I90" s="128"/>
      <c r="J90" s="128"/>
      <c r="K90" s="128"/>
      <c r="L90" s="128"/>
      <c r="M90" s="128"/>
      <c r="N90" s="128"/>
      <c r="O90" s="128"/>
    </row>
    <row r="91" spans="1:15" ht="24" customHeight="1">
      <c r="A91" s="220" t="s">
        <v>9845</v>
      </c>
      <c r="B91" s="967" t="s">
        <v>9888</v>
      </c>
      <c r="C91" s="967"/>
      <c r="D91" s="967"/>
      <c r="E91" s="967"/>
      <c r="G91" s="128"/>
      <c r="H91" s="128"/>
      <c r="I91" s="128"/>
      <c r="J91" s="128"/>
      <c r="K91" s="128"/>
      <c r="L91" s="128"/>
      <c r="M91" s="128"/>
      <c r="N91" s="128"/>
      <c r="O91" s="128"/>
    </row>
    <row r="92" spans="1:15" ht="24" customHeight="1">
      <c r="A92" s="220">
        <v>7</v>
      </c>
      <c r="B92" s="960" t="s">
        <v>9889</v>
      </c>
      <c r="C92" s="959"/>
      <c r="D92" s="959"/>
      <c r="E92" s="959"/>
      <c r="G92" s="128"/>
      <c r="H92" s="128"/>
      <c r="I92" s="128"/>
      <c r="J92" s="128"/>
      <c r="K92" s="128"/>
      <c r="L92" s="128"/>
      <c r="M92" s="128"/>
      <c r="N92" s="128"/>
      <c r="O92" s="128"/>
    </row>
    <row r="93" spans="1:15" ht="24" customHeight="1">
      <c r="A93" s="220">
        <v>8</v>
      </c>
      <c r="B93" s="960" t="s">
        <v>9890</v>
      </c>
      <c r="C93" s="959"/>
      <c r="D93" s="959"/>
      <c r="E93" s="959"/>
      <c r="G93" s="128"/>
      <c r="H93" s="128"/>
      <c r="I93" s="128"/>
      <c r="J93" s="128"/>
      <c r="K93" s="128"/>
      <c r="L93" s="128"/>
      <c r="M93" s="128"/>
      <c r="N93" s="128"/>
      <c r="O93" s="128"/>
    </row>
    <row r="94" spans="1:15" ht="24" customHeight="1">
      <c r="A94" s="220">
        <v>9</v>
      </c>
      <c r="B94" s="960" t="s">
        <v>9891</v>
      </c>
      <c r="C94" s="969"/>
      <c r="D94" s="969"/>
      <c r="E94" s="969"/>
      <c r="G94" s="128"/>
      <c r="H94" s="128"/>
      <c r="I94" s="128"/>
      <c r="J94" s="128"/>
      <c r="K94" s="128"/>
      <c r="L94" s="128"/>
      <c r="M94" s="128"/>
      <c r="N94" s="128"/>
      <c r="O94" s="128"/>
    </row>
    <row r="95" spans="1:15" ht="24" customHeight="1">
      <c r="A95" s="220">
        <v>10</v>
      </c>
      <c r="B95" s="958" t="s">
        <v>9892</v>
      </c>
      <c r="C95" s="959"/>
      <c r="D95" s="959"/>
      <c r="E95" s="959"/>
      <c r="G95" s="128"/>
      <c r="H95" s="128"/>
      <c r="I95" s="128"/>
      <c r="J95" s="128"/>
      <c r="K95" s="128"/>
      <c r="L95" s="128"/>
      <c r="M95" s="128"/>
      <c r="N95" s="128"/>
      <c r="O95" s="128"/>
    </row>
    <row r="96" spans="1:15" ht="24" customHeight="1">
      <c r="A96" s="220">
        <v>11</v>
      </c>
      <c r="B96" s="960" t="s">
        <v>9893</v>
      </c>
      <c r="C96" s="959"/>
      <c r="D96" s="959"/>
      <c r="E96" s="959"/>
      <c r="G96" s="128"/>
      <c r="H96" s="128"/>
      <c r="I96" s="128"/>
      <c r="J96" s="128"/>
      <c r="K96" s="128"/>
      <c r="L96" s="128"/>
      <c r="M96" s="128"/>
      <c r="N96" s="128"/>
      <c r="O96" s="128"/>
    </row>
    <row r="97" spans="1:15" ht="24" customHeight="1">
      <c r="A97" s="220">
        <v>12</v>
      </c>
      <c r="B97" s="960" t="s">
        <v>9894</v>
      </c>
      <c r="C97" s="959"/>
      <c r="D97" s="959"/>
      <c r="E97" s="959"/>
      <c r="G97" s="128"/>
      <c r="H97" s="128"/>
      <c r="I97" s="128"/>
      <c r="J97" s="128"/>
      <c r="K97" s="128"/>
      <c r="L97" s="128"/>
      <c r="M97" s="128"/>
      <c r="N97" s="128"/>
      <c r="O97" s="128"/>
    </row>
    <row r="98" spans="1:15" ht="24" customHeight="1">
      <c r="A98" s="220" t="s">
        <v>9845</v>
      </c>
      <c r="B98" s="967" t="s">
        <v>9895</v>
      </c>
      <c r="C98" s="967"/>
      <c r="D98" s="967"/>
      <c r="E98" s="967"/>
      <c r="G98" s="128"/>
      <c r="H98" s="128"/>
      <c r="I98" s="128"/>
      <c r="J98" s="128"/>
      <c r="K98" s="128"/>
      <c r="L98" s="128"/>
      <c r="M98" s="128"/>
      <c r="N98" s="128"/>
      <c r="O98" s="128"/>
    </row>
    <row r="99" spans="1:15" ht="24" customHeight="1">
      <c r="A99" s="220">
        <v>7</v>
      </c>
      <c r="B99" s="960" t="s">
        <v>9896</v>
      </c>
      <c r="C99" s="959"/>
      <c r="D99" s="959"/>
      <c r="E99" s="959"/>
      <c r="G99" s="128"/>
      <c r="H99" s="128"/>
      <c r="I99" s="128"/>
      <c r="J99" s="128"/>
      <c r="K99" s="128"/>
      <c r="L99" s="128"/>
      <c r="M99" s="128"/>
      <c r="N99" s="128"/>
      <c r="O99" s="128"/>
    </row>
    <row r="100" spans="1:15" ht="24" customHeight="1">
      <c r="A100" s="220">
        <v>8</v>
      </c>
      <c r="B100" s="960" t="s">
        <v>9897</v>
      </c>
      <c r="C100" s="959"/>
      <c r="D100" s="959"/>
      <c r="E100" s="959"/>
      <c r="G100" s="128"/>
      <c r="H100" s="128"/>
      <c r="I100" s="128"/>
      <c r="J100" s="128"/>
      <c r="K100" s="128"/>
      <c r="L100" s="128"/>
      <c r="M100" s="128"/>
      <c r="N100" s="128"/>
      <c r="O100" s="128"/>
    </row>
    <row r="101" spans="1:15" ht="24" customHeight="1">
      <c r="A101" s="220">
        <v>9</v>
      </c>
      <c r="B101" s="960" t="s">
        <v>9898</v>
      </c>
      <c r="C101" s="959"/>
      <c r="D101" s="959"/>
      <c r="E101" s="959"/>
      <c r="G101" s="128"/>
      <c r="H101" s="128"/>
      <c r="I101" s="128"/>
      <c r="J101" s="128"/>
      <c r="K101" s="128"/>
      <c r="L101" s="128"/>
      <c r="M101" s="128"/>
      <c r="N101" s="128"/>
      <c r="O101" s="128"/>
    </row>
    <row r="102" spans="1:15" ht="24" customHeight="1">
      <c r="A102" s="220">
        <v>10</v>
      </c>
      <c r="B102" s="960" t="s">
        <v>9899</v>
      </c>
      <c r="C102" s="959"/>
      <c r="D102" s="959"/>
      <c r="E102" s="959"/>
      <c r="G102" s="128"/>
      <c r="H102" s="128"/>
      <c r="I102" s="128"/>
      <c r="J102" s="128"/>
      <c r="K102" s="128"/>
      <c r="L102" s="128"/>
      <c r="M102" s="128"/>
      <c r="N102" s="128"/>
      <c r="O102" s="128"/>
    </row>
    <row r="103" spans="1:15" ht="24" customHeight="1">
      <c r="A103" s="220">
        <v>11</v>
      </c>
      <c r="B103" s="960" t="s">
        <v>9900</v>
      </c>
      <c r="C103" s="959"/>
      <c r="D103" s="959"/>
      <c r="E103" s="959"/>
      <c r="G103" s="128"/>
      <c r="H103" s="128"/>
      <c r="I103" s="128"/>
      <c r="J103" s="128"/>
      <c r="K103" s="128"/>
      <c r="L103" s="128"/>
      <c r="M103" s="128"/>
      <c r="N103" s="128"/>
      <c r="O103" s="128"/>
    </row>
    <row r="104" spans="1:15" ht="24" customHeight="1">
      <c r="A104" s="220">
        <v>12</v>
      </c>
      <c r="B104" s="960" t="s">
        <v>9901</v>
      </c>
      <c r="C104" s="959"/>
      <c r="D104" s="959"/>
      <c r="E104" s="959"/>
      <c r="G104" s="128"/>
      <c r="H104" s="128"/>
      <c r="I104" s="128"/>
      <c r="J104" s="128"/>
      <c r="K104" s="128"/>
      <c r="L104" s="128"/>
      <c r="M104" s="128"/>
      <c r="N104" s="128"/>
      <c r="O104" s="128"/>
    </row>
    <row r="105" spans="1:15" ht="24" customHeight="1">
      <c r="A105" s="220" t="s">
        <v>9845</v>
      </c>
      <c r="B105" s="967" t="s">
        <v>9902</v>
      </c>
      <c r="C105" s="967"/>
      <c r="D105" s="967"/>
      <c r="E105" s="967"/>
      <c r="G105" s="128"/>
      <c r="H105" s="128"/>
      <c r="I105" s="128"/>
      <c r="J105" s="128"/>
      <c r="K105" s="128"/>
      <c r="L105" s="128"/>
      <c r="M105" s="128"/>
      <c r="N105" s="128"/>
      <c r="O105" s="128"/>
    </row>
    <row r="106" spans="1:15" ht="24" customHeight="1">
      <c r="A106" s="220">
        <v>7</v>
      </c>
      <c r="B106" s="960" t="s">
        <v>9903</v>
      </c>
      <c r="C106" s="959"/>
      <c r="D106" s="959"/>
      <c r="E106" s="959"/>
      <c r="G106" s="128"/>
      <c r="H106" s="128"/>
      <c r="I106" s="128"/>
      <c r="J106" s="128"/>
      <c r="K106" s="128"/>
      <c r="L106" s="128"/>
      <c r="M106" s="128"/>
      <c r="N106" s="128"/>
      <c r="O106" s="128"/>
    </row>
    <row r="107" spans="1:15" ht="24" customHeight="1">
      <c r="A107" s="220">
        <v>8</v>
      </c>
      <c r="B107" s="960" t="s">
        <v>9904</v>
      </c>
      <c r="C107" s="959"/>
      <c r="D107" s="959"/>
      <c r="E107" s="959"/>
      <c r="G107" s="128"/>
      <c r="H107" s="128"/>
      <c r="I107" s="128"/>
      <c r="J107" s="128"/>
      <c r="K107" s="128"/>
      <c r="L107" s="128"/>
      <c r="M107" s="128"/>
      <c r="N107" s="128"/>
      <c r="O107" s="128"/>
    </row>
    <row r="108" spans="1:15" ht="24" customHeight="1">
      <c r="A108" s="220">
        <v>9</v>
      </c>
      <c r="B108" s="960" t="s">
        <v>9905</v>
      </c>
      <c r="C108" s="959"/>
      <c r="D108" s="959"/>
      <c r="E108" s="959"/>
      <c r="G108" s="128"/>
      <c r="H108" s="128"/>
      <c r="I108" s="128"/>
      <c r="J108" s="128"/>
      <c r="K108" s="128"/>
      <c r="L108" s="128"/>
      <c r="M108" s="128"/>
      <c r="N108" s="128"/>
      <c r="O108" s="128"/>
    </row>
    <row r="109" spans="1:15" ht="24" customHeight="1">
      <c r="A109" s="220">
        <v>10</v>
      </c>
      <c r="B109" s="960" t="s">
        <v>9906</v>
      </c>
      <c r="C109" s="959"/>
      <c r="D109" s="959"/>
      <c r="E109" s="959"/>
      <c r="G109" s="128"/>
      <c r="H109" s="128"/>
      <c r="I109" s="128"/>
      <c r="J109" s="128"/>
      <c r="K109" s="128"/>
      <c r="L109" s="128"/>
      <c r="M109" s="128"/>
      <c r="N109" s="128"/>
      <c r="O109" s="128"/>
    </row>
    <row r="110" spans="1:15" ht="24" customHeight="1">
      <c r="A110" s="220">
        <v>11</v>
      </c>
      <c r="B110" s="960" t="s">
        <v>9907</v>
      </c>
      <c r="C110" s="959"/>
      <c r="D110" s="959"/>
      <c r="E110" s="959"/>
      <c r="G110" s="128"/>
      <c r="H110" s="128"/>
      <c r="I110" s="128"/>
      <c r="J110" s="128"/>
      <c r="K110" s="128"/>
      <c r="L110" s="128"/>
      <c r="M110" s="128"/>
      <c r="N110" s="128"/>
      <c r="O110" s="128"/>
    </row>
    <row r="111" spans="1:15" ht="24" customHeight="1">
      <c r="A111" s="220">
        <v>12</v>
      </c>
      <c r="B111" s="960" t="s">
        <v>9908</v>
      </c>
      <c r="C111" s="959"/>
      <c r="D111" s="959"/>
      <c r="E111" s="959"/>
      <c r="G111" s="128"/>
      <c r="H111" s="128"/>
      <c r="I111" s="128"/>
      <c r="J111" s="128"/>
      <c r="K111" s="128"/>
      <c r="L111" s="128"/>
      <c r="M111" s="128"/>
      <c r="N111" s="128"/>
      <c r="O111" s="128"/>
    </row>
    <row r="112" spans="1:15" ht="24" customHeight="1">
      <c r="A112" s="220" t="s">
        <v>9845</v>
      </c>
      <c r="B112" s="966" t="s">
        <v>9909</v>
      </c>
      <c r="C112" s="966"/>
      <c r="D112" s="966"/>
      <c r="E112" s="966"/>
      <c r="G112" s="128"/>
      <c r="H112" s="128"/>
      <c r="I112" s="128"/>
      <c r="J112" s="128"/>
      <c r="K112" s="128"/>
      <c r="L112" s="128"/>
      <c r="M112" s="128"/>
      <c r="N112" s="128"/>
      <c r="O112" s="128"/>
    </row>
    <row r="113" spans="1:15" ht="24" customHeight="1">
      <c r="A113" s="220">
        <v>7</v>
      </c>
      <c r="B113" s="960" t="s">
        <v>9910</v>
      </c>
      <c r="C113" s="959"/>
      <c r="D113" s="959"/>
      <c r="E113" s="959"/>
      <c r="G113" s="128"/>
      <c r="H113" s="128"/>
      <c r="I113" s="128"/>
      <c r="J113" s="128"/>
      <c r="K113" s="128"/>
      <c r="L113" s="128"/>
      <c r="M113" s="128"/>
      <c r="N113" s="128"/>
      <c r="O113" s="128"/>
    </row>
    <row r="114" spans="1:15" ht="24" customHeight="1">
      <c r="A114" s="220">
        <v>8</v>
      </c>
      <c r="B114" s="960" t="s">
        <v>9911</v>
      </c>
      <c r="C114" s="959"/>
      <c r="D114" s="959"/>
      <c r="E114" s="959"/>
      <c r="G114" s="128"/>
      <c r="H114" s="128"/>
      <c r="I114" s="128"/>
      <c r="J114" s="128"/>
      <c r="K114" s="128"/>
      <c r="L114" s="128"/>
      <c r="M114" s="128"/>
      <c r="N114" s="128"/>
      <c r="O114" s="128"/>
    </row>
    <row r="115" spans="1:15" ht="24" customHeight="1">
      <c r="A115" s="220">
        <v>9</v>
      </c>
      <c r="B115" s="960" t="s">
        <v>9912</v>
      </c>
      <c r="C115" s="959"/>
      <c r="D115" s="959"/>
      <c r="E115" s="959"/>
      <c r="G115" s="128"/>
      <c r="H115" s="128"/>
      <c r="I115" s="128"/>
      <c r="J115" s="128"/>
      <c r="K115" s="128"/>
      <c r="L115" s="128"/>
      <c r="M115" s="128"/>
      <c r="N115" s="128"/>
      <c r="O115" s="128"/>
    </row>
    <row r="116" spans="1:15" ht="24" customHeight="1">
      <c r="A116" s="220">
        <v>10</v>
      </c>
      <c r="B116" s="960" t="s">
        <v>9913</v>
      </c>
      <c r="C116" s="959"/>
      <c r="D116" s="959"/>
      <c r="E116" s="959"/>
      <c r="G116" s="128"/>
      <c r="H116" s="128"/>
      <c r="I116" s="128"/>
      <c r="J116" s="128"/>
      <c r="K116" s="128"/>
      <c r="L116" s="128"/>
      <c r="M116" s="128"/>
      <c r="N116" s="128"/>
      <c r="O116" s="128"/>
    </row>
    <row r="117" spans="1:15" ht="24" customHeight="1">
      <c r="A117" s="220">
        <v>11</v>
      </c>
      <c r="B117" s="960" t="s">
        <v>9914</v>
      </c>
      <c r="C117" s="959"/>
      <c r="D117" s="959"/>
      <c r="E117" s="959"/>
      <c r="G117" s="128"/>
      <c r="H117" s="128"/>
      <c r="I117" s="128"/>
      <c r="J117" s="128"/>
      <c r="K117" s="128"/>
      <c r="L117" s="128"/>
      <c r="M117" s="128"/>
      <c r="N117" s="128"/>
      <c r="O117" s="128"/>
    </row>
    <row r="118" spans="1:15" ht="24" customHeight="1">
      <c r="A118" s="220">
        <v>12</v>
      </c>
      <c r="B118" s="960" t="s">
        <v>9915</v>
      </c>
      <c r="C118" s="959"/>
      <c r="D118" s="959"/>
      <c r="E118" s="959"/>
      <c r="G118" s="128"/>
      <c r="H118" s="128"/>
      <c r="I118" s="128"/>
      <c r="J118" s="128"/>
      <c r="K118" s="128"/>
      <c r="L118" s="128"/>
      <c r="M118" s="128"/>
      <c r="N118" s="128"/>
      <c r="O118" s="128"/>
    </row>
    <row r="119" spans="1:15" ht="24" customHeight="1">
      <c r="A119" s="220" t="s">
        <v>9845</v>
      </c>
      <c r="B119" s="966" t="s">
        <v>9916</v>
      </c>
      <c r="C119" s="966"/>
      <c r="D119" s="966"/>
      <c r="E119" s="966"/>
      <c r="G119" s="128"/>
      <c r="H119" s="128"/>
      <c r="I119" s="128"/>
      <c r="J119" s="128"/>
      <c r="K119" s="128"/>
      <c r="L119" s="128"/>
      <c r="M119" s="128"/>
      <c r="N119" s="128"/>
      <c r="O119" s="128"/>
    </row>
    <row r="120" spans="1:15" ht="24" customHeight="1">
      <c r="A120" s="220">
        <v>7</v>
      </c>
      <c r="B120" s="960" t="s">
        <v>9917</v>
      </c>
      <c r="C120" s="959"/>
      <c r="D120" s="959"/>
      <c r="E120" s="959"/>
      <c r="G120" s="128"/>
      <c r="H120" s="128"/>
      <c r="I120" s="128"/>
      <c r="J120" s="128"/>
      <c r="K120" s="128"/>
      <c r="L120" s="128"/>
      <c r="M120" s="128"/>
      <c r="N120" s="128"/>
      <c r="O120" s="128"/>
    </row>
    <row r="121" spans="1:15" ht="24" customHeight="1">
      <c r="A121" s="220">
        <v>8</v>
      </c>
      <c r="B121" s="960" t="s">
        <v>9918</v>
      </c>
      <c r="C121" s="959"/>
      <c r="D121" s="959"/>
      <c r="E121" s="959"/>
      <c r="G121" s="128"/>
      <c r="H121" s="128"/>
      <c r="I121" s="128"/>
      <c r="J121" s="128"/>
      <c r="K121" s="128"/>
      <c r="L121" s="128"/>
      <c r="M121" s="128"/>
      <c r="N121" s="128"/>
      <c r="O121" s="128"/>
    </row>
    <row r="122" spans="1:15" ht="24" customHeight="1">
      <c r="A122" s="220">
        <v>9</v>
      </c>
      <c r="B122" s="960" t="s">
        <v>9919</v>
      </c>
      <c r="C122" s="959"/>
      <c r="D122" s="959"/>
      <c r="E122" s="959"/>
      <c r="G122" s="128"/>
      <c r="H122" s="128"/>
      <c r="I122" s="128"/>
      <c r="J122" s="128"/>
      <c r="K122" s="128"/>
      <c r="L122" s="128"/>
      <c r="M122" s="128"/>
      <c r="N122" s="128"/>
      <c r="O122" s="128"/>
    </row>
    <row r="123" spans="1:15" ht="24" customHeight="1">
      <c r="A123" s="220">
        <v>10</v>
      </c>
      <c r="B123" s="960" t="s">
        <v>9920</v>
      </c>
      <c r="C123" s="959"/>
      <c r="D123" s="959"/>
      <c r="E123" s="959"/>
      <c r="G123" s="128"/>
      <c r="H123" s="128"/>
      <c r="I123" s="128"/>
      <c r="J123" s="128"/>
      <c r="K123" s="128"/>
      <c r="L123" s="128"/>
      <c r="M123" s="128"/>
      <c r="N123" s="128"/>
      <c r="O123" s="128"/>
    </row>
    <row r="124" spans="1:15" ht="24" customHeight="1">
      <c r="A124" s="220">
        <v>11</v>
      </c>
      <c r="B124" s="960" t="s">
        <v>9921</v>
      </c>
      <c r="C124" s="959"/>
      <c r="D124" s="959"/>
      <c r="E124" s="959"/>
      <c r="G124" s="128"/>
      <c r="H124" s="128"/>
      <c r="I124" s="128"/>
      <c r="J124" s="128"/>
      <c r="K124" s="128"/>
      <c r="L124" s="128"/>
      <c r="M124" s="128"/>
      <c r="N124" s="128"/>
      <c r="O124" s="128"/>
    </row>
    <row r="125" spans="1:15" ht="24" customHeight="1">
      <c r="A125" s="220">
        <v>12</v>
      </c>
      <c r="B125" s="960" t="s">
        <v>9922</v>
      </c>
      <c r="C125" s="959"/>
      <c r="D125" s="959"/>
      <c r="E125" s="959"/>
      <c r="G125" s="128"/>
      <c r="H125" s="128"/>
      <c r="I125" s="128"/>
      <c r="J125" s="128"/>
      <c r="K125" s="128"/>
      <c r="L125" s="128"/>
      <c r="M125" s="128"/>
      <c r="N125" s="128"/>
      <c r="O125" s="128"/>
    </row>
    <row r="126" spans="1:15" ht="24" customHeight="1">
      <c r="A126" s="220" t="s">
        <v>9845</v>
      </c>
      <c r="B126" s="966" t="s">
        <v>9923</v>
      </c>
      <c r="C126" s="966"/>
      <c r="D126" s="966"/>
      <c r="E126" s="966"/>
      <c r="G126" s="128"/>
      <c r="H126" s="128"/>
      <c r="I126" s="128"/>
      <c r="J126" s="128"/>
      <c r="K126" s="128"/>
      <c r="L126" s="128"/>
      <c r="M126" s="128"/>
      <c r="N126" s="128"/>
      <c r="O126" s="128"/>
    </row>
    <row r="127" spans="1:15" ht="24" customHeight="1">
      <c r="A127" s="220">
        <v>7</v>
      </c>
      <c r="B127" s="960" t="s">
        <v>9924</v>
      </c>
      <c r="C127" s="959"/>
      <c r="D127" s="959"/>
      <c r="E127" s="959"/>
      <c r="G127" s="128"/>
      <c r="H127" s="128"/>
      <c r="I127" s="128"/>
      <c r="J127" s="128"/>
      <c r="K127" s="128"/>
      <c r="L127" s="128"/>
      <c r="M127" s="128"/>
      <c r="N127" s="128"/>
      <c r="O127" s="128"/>
    </row>
    <row r="128" spans="1:15" ht="24" customHeight="1">
      <c r="A128" s="220">
        <v>8</v>
      </c>
      <c r="B128" s="960" t="s">
        <v>9925</v>
      </c>
      <c r="C128" s="959"/>
      <c r="D128" s="959"/>
      <c r="E128" s="959"/>
      <c r="G128" s="128"/>
      <c r="H128" s="128"/>
      <c r="I128" s="128"/>
      <c r="J128" s="128"/>
      <c r="K128" s="128"/>
      <c r="L128" s="128"/>
      <c r="M128" s="128"/>
      <c r="N128" s="128"/>
      <c r="O128" s="128"/>
    </row>
    <row r="129" spans="1:15" ht="24" customHeight="1">
      <c r="A129" s="220">
        <v>9</v>
      </c>
      <c r="B129" s="960" t="s">
        <v>9926</v>
      </c>
      <c r="C129" s="959"/>
      <c r="D129" s="959"/>
      <c r="E129" s="959"/>
      <c r="G129" s="128"/>
      <c r="H129" s="128"/>
      <c r="I129" s="128"/>
      <c r="J129" s="128"/>
      <c r="K129" s="128"/>
      <c r="L129" s="128"/>
      <c r="M129" s="128"/>
      <c r="N129" s="128"/>
      <c r="O129" s="128"/>
    </row>
    <row r="130" spans="1:15" ht="24" customHeight="1">
      <c r="A130" s="220">
        <v>10</v>
      </c>
      <c r="B130" s="960" t="s">
        <v>9927</v>
      </c>
      <c r="C130" s="959"/>
      <c r="D130" s="959"/>
      <c r="E130" s="959"/>
      <c r="G130" s="128"/>
      <c r="H130" s="128"/>
      <c r="I130" s="128"/>
      <c r="J130" s="128"/>
      <c r="K130" s="128"/>
      <c r="L130" s="128"/>
      <c r="M130" s="128"/>
      <c r="N130" s="128"/>
      <c r="O130" s="128"/>
    </row>
    <row r="131" spans="1:15" ht="24" customHeight="1">
      <c r="A131" s="220">
        <v>11</v>
      </c>
      <c r="B131" s="960" t="s">
        <v>9928</v>
      </c>
      <c r="C131" s="959"/>
      <c r="D131" s="959"/>
      <c r="E131" s="959"/>
      <c r="G131" s="128"/>
      <c r="H131" s="128"/>
      <c r="I131" s="128"/>
      <c r="J131" s="128"/>
      <c r="K131" s="128"/>
      <c r="L131" s="128"/>
      <c r="M131" s="128"/>
      <c r="N131" s="128"/>
      <c r="O131" s="128"/>
    </row>
    <row r="132" spans="1:15" ht="30.75" customHeight="1">
      <c r="A132" s="220">
        <v>12</v>
      </c>
      <c r="B132" s="960" t="s">
        <v>9929</v>
      </c>
      <c r="C132" s="959"/>
      <c r="D132" s="959"/>
      <c r="E132" s="959"/>
      <c r="G132" s="128"/>
      <c r="H132" s="128"/>
      <c r="I132" s="128"/>
      <c r="J132" s="128"/>
      <c r="K132" s="128"/>
      <c r="L132" s="128"/>
      <c r="M132" s="128"/>
      <c r="N132" s="128"/>
      <c r="O132" s="128"/>
    </row>
    <row r="133" spans="1:15" ht="30.75" customHeight="1">
      <c r="A133" s="220" t="s">
        <v>9845</v>
      </c>
      <c r="B133" s="965" t="s">
        <v>9930</v>
      </c>
      <c r="C133" s="965"/>
      <c r="D133" s="965"/>
      <c r="E133" s="965"/>
      <c r="G133" s="128"/>
      <c r="H133" s="128"/>
      <c r="I133" s="128"/>
      <c r="J133" s="128"/>
      <c r="K133" s="128"/>
      <c r="L133" s="128"/>
      <c r="M133" s="128"/>
      <c r="N133" s="128"/>
      <c r="O133" s="128"/>
    </row>
    <row r="134" spans="1:15" ht="30.75" customHeight="1">
      <c r="A134" s="220">
        <v>7</v>
      </c>
      <c r="B134" s="960" t="s">
        <v>9931</v>
      </c>
      <c r="C134" s="959"/>
      <c r="D134" s="959"/>
      <c r="E134" s="959"/>
      <c r="G134" s="128"/>
      <c r="H134" s="128"/>
      <c r="I134" s="128"/>
      <c r="J134" s="128"/>
      <c r="K134" s="128"/>
      <c r="L134" s="128"/>
      <c r="M134" s="128"/>
      <c r="N134" s="128"/>
      <c r="O134" s="128"/>
    </row>
    <row r="135" spans="1:15" ht="30.75" customHeight="1">
      <c r="A135" s="220">
        <v>8</v>
      </c>
      <c r="B135" s="960" t="s">
        <v>9932</v>
      </c>
      <c r="C135" s="959"/>
      <c r="D135" s="959"/>
      <c r="E135" s="959"/>
      <c r="G135" s="128"/>
      <c r="H135" s="128"/>
      <c r="I135" s="128"/>
      <c r="J135" s="128"/>
      <c r="K135" s="128"/>
      <c r="L135" s="128"/>
      <c r="M135" s="128"/>
      <c r="N135" s="128"/>
      <c r="O135" s="128"/>
    </row>
    <row r="136" spans="1:15" ht="30.75" customHeight="1">
      <c r="A136" s="220">
        <v>9</v>
      </c>
      <c r="B136" s="960" t="s">
        <v>9933</v>
      </c>
      <c r="C136" s="959"/>
      <c r="D136" s="959"/>
      <c r="E136" s="959"/>
      <c r="G136" s="128"/>
      <c r="H136" s="128"/>
      <c r="I136" s="128"/>
      <c r="J136" s="128"/>
      <c r="K136" s="128"/>
      <c r="L136" s="128"/>
      <c r="M136" s="128"/>
      <c r="N136" s="128"/>
      <c r="O136" s="128"/>
    </row>
    <row r="137" spans="1:15" ht="30.75" customHeight="1">
      <c r="A137" s="220">
        <v>10</v>
      </c>
      <c r="B137" s="960" t="s">
        <v>9934</v>
      </c>
      <c r="C137" s="959"/>
      <c r="D137" s="959"/>
      <c r="E137" s="959"/>
      <c r="G137" s="128"/>
      <c r="H137" s="128"/>
      <c r="I137" s="128"/>
      <c r="J137" s="128"/>
      <c r="K137" s="128"/>
      <c r="L137" s="128"/>
      <c r="M137" s="128"/>
      <c r="N137" s="128"/>
      <c r="O137" s="128"/>
    </row>
    <row r="138" spans="1:15" ht="30.75" customHeight="1">
      <c r="A138" s="220">
        <v>11</v>
      </c>
      <c r="B138" s="960" t="s">
        <v>9935</v>
      </c>
      <c r="C138" s="959"/>
      <c r="D138" s="959"/>
      <c r="E138" s="959"/>
      <c r="G138" s="128"/>
      <c r="H138" s="128"/>
      <c r="I138" s="128"/>
      <c r="J138" s="128"/>
      <c r="K138" s="128"/>
      <c r="L138" s="128"/>
      <c r="M138" s="128"/>
      <c r="N138" s="128"/>
      <c r="O138" s="128"/>
    </row>
    <row r="139" spans="1:15" ht="30.75" customHeight="1">
      <c r="A139" s="220">
        <v>12</v>
      </c>
      <c r="B139" s="960" t="s">
        <v>9936</v>
      </c>
      <c r="C139" s="959"/>
      <c r="D139" s="959"/>
      <c r="E139" s="959"/>
      <c r="G139" s="128"/>
      <c r="H139" s="128"/>
      <c r="I139" s="128"/>
      <c r="J139" s="128"/>
      <c r="K139" s="128"/>
      <c r="L139" s="128"/>
      <c r="M139" s="128"/>
      <c r="N139" s="128"/>
      <c r="O139" s="128"/>
    </row>
    <row r="140" spans="1:15" ht="30.75" customHeight="1">
      <c r="A140" s="220" t="s">
        <v>9845</v>
      </c>
      <c r="B140" s="965" t="s">
        <v>9937</v>
      </c>
      <c r="C140" s="965"/>
      <c r="D140" s="965"/>
      <c r="E140" s="965"/>
      <c r="G140" s="128"/>
      <c r="H140" s="128"/>
      <c r="I140" s="128"/>
      <c r="J140" s="128"/>
      <c r="K140" s="128"/>
      <c r="L140" s="128"/>
      <c r="M140" s="128"/>
      <c r="N140" s="128"/>
      <c r="O140" s="128"/>
    </row>
    <row r="141" spans="1:15" ht="30.75" customHeight="1">
      <c r="A141" s="220">
        <v>7</v>
      </c>
      <c r="B141" s="960" t="s">
        <v>9938</v>
      </c>
      <c r="C141" s="959"/>
      <c r="D141" s="959"/>
      <c r="E141" s="959"/>
      <c r="G141" s="128"/>
      <c r="H141" s="128"/>
      <c r="I141" s="128"/>
      <c r="J141" s="128"/>
      <c r="K141" s="128"/>
      <c r="L141" s="128"/>
      <c r="M141" s="128"/>
      <c r="N141" s="128"/>
      <c r="O141" s="128"/>
    </row>
    <row r="142" spans="1:15" ht="30.75" customHeight="1">
      <c r="A142" s="220">
        <v>8</v>
      </c>
      <c r="B142" s="960" t="s">
        <v>9939</v>
      </c>
      <c r="C142" s="959"/>
      <c r="D142" s="959"/>
      <c r="E142" s="959"/>
      <c r="G142" s="128"/>
      <c r="H142" s="128"/>
      <c r="I142" s="128"/>
      <c r="J142" s="128"/>
      <c r="K142" s="128"/>
      <c r="L142" s="128"/>
      <c r="M142" s="128"/>
      <c r="N142" s="128"/>
      <c r="O142" s="128"/>
    </row>
    <row r="143" spans="1:15" ht="30.75" customHeight="1">
      <c r="A143" s="220">
        <v>9</v>
      </c>
      <c r="B143" s="960" t="s">
        <v>9940</v>
      </c>
      <c r="C143" s="959"/>
      <c r="D143" s="959"/>
      <c r="E143" s="959"/>
      <c r="G143" s="128"/>
      <c r="H143" s="128"/>
      <c r="I143" s="128"/>
      <c r="J143" s="128"/>
      <c r="K143" s="128"/>
      <c r="L143" s="128"/>
      <c r="M143" s="128"/>
      <c r="N143" s="128"/>
      <c r="O143" s="128"/>
    </row>
    <row r="144" spans="1:15" ht="30.75" customHeight="1">
      <c r="A144" s="220">
        <v>10</v>
      </c>
      <c r="B144" s="960" t="s">
        <v>9941</v>
      </c>
      <c r="C144" s="959"/>
      <c r="D144" s="959"/>
      <c r="E144" s="959"/>
      <c r="G144" s="128"/>
      <c r="H144" s="128"/>
      <c r="I144" s="128"/>
      <c r="J144" s="128"/>
      <c r="K144" s="128"/>
      <c r="L144" s="128"/>
      <c r="M144" s="128"/>
      <c r="N144" s="128"/>
      <c r="O144" s="128"/>
    </row>
    <row r="145" spans="1:15" ht="30.75" customHeight="1">
      <c r="A145" s="220">
        <v>11</v>
      </c>
      <c r="B145" s="960" t="s">
        <v>9942</v>
      </c>
      <c r="C145" s="959"/>
      <c r="D145" s="959"/>
      <c r="E145" s="959"/>
      <c r="G145" s="128"/>
      <c r="H145" s="128"/>
      <c r="I145" s="128"/>
      <c r="J145" s="128"/>
      <c r="K145" s="128"/>
      <c r="L145" s="128"/>
      <c r="M145" s="128"/>
      <c r="N145" s="128"/>
      <c r="O145" s="128"/>
    </row>
    <row r="146" spans="1:15" ht="30.75" customHeight="1">
      <c r="A146" s="220">
        <v>12</v>
      </c>
      <c r="B146" s="960" t="s">
        <v>9943</v>
      </c>
      <c r="C146" s="959"/>
      <c r="D146" s="959"/>
      <c r="E146" s="959"/>
      <c r="G146" s="128"/>
      <c r="H146" s="128"/>
      <c r="I146" s="128"/>
      <c r="J146" s="128"/>
      <c r="K146" s="128"/>
      <c r="L146" s="128"/>
      <c r="M146" s="128"/>
      <c r="N146" s="128"/>
      <c r="O146" s="128"/>
    </row>
    <row r="147" spans="1:15" ht="24" customHeight="1">
      <c r="A147" s="220" t="s">
        <v>9845</v>
      </c>
      <c r="B147" s="965" t="s">
        <v>9944</v>
      </c>
      <c r="C147" s="965"/>
      <c r="D147" s="965"/>
      <c r="E147" s="965"/>
      <c r="G147" s="128"/>
      <c r="H147" s="128"/>
      <c r="I147" s="128"/>
      <c r="J147" s="128"/>
      <c r="K147" s="128"/>
      <c r="L147" s="128"/>
      <c r="M147" s="128"/>
      <c r="N147" s="128"/>
      <c r="O147" s="128"/>
    </row>
    <row r="148" spans="1:15" ht="24" customHeight="1">
      <c r="A148" s="220">
        <v>7</v>
      </c>
      <c r="B148" s="960" t="s">
        <v>9945</v>
      </c>
      <c r="C148" s="959"/>
      <c r="D148" s="959"/>
      <c r="E148" s="959"/>
      <c r="G148" s="128"/>
      <c r="H148" s="128"/>
      <c r="I148" s="128"/>
      <c r="J148" s="128"/>
      <c r="K148" s="128"/>
      <c r="L148" s="128"/>
      <c r="M148" s="128"/>
      <c r="N148" s="128"/>
      <c r="O148" s="128"/>
    </row>
    <row r="149" spans="1:15" ht="24" customHeight="1">
      <c r="A149" s="220">
        <v>8</v>
      </c>
      <c r="B149" s="960" t="s">
        <v>9946</v>
      </c>
      <c r="C149" s="959"/>
      <c r="D149" s="959"/>
      <c r="E149" s="959"/>
      <c r="G149" s="128"/>
      <c r="H149" s="128"/>
      <c r="I149" s="128"/>
      <c r="J149" s="128"/>
      <c r="K149" s="128"/>
      <c r="L149" s="128"/>
      <c r="M149" s="128"/>
      <c r="N149" s="128"/>
      <c r="O149" s="128"/>
    </row>
    <row r="150" spans="1:15" ht="24" customHeight="1">
      <c r="A150" s="220">
        <v>9</v>
      </c>
      <c r="B150" s="960" t="s">
        <v>9947</v>
      </c>
      <c r="C150" s="959"/>
      <c r="D150" s="959"/>
      <c r="E150" s="959"/>
      <c r="G150" s="128"/>
      <c r="H150" s="128"/>
      <c r="I150" s="128"/>
      <c r="J150" s="128"/>
      <c r="K150" s="128"/>
      <c r="L150" s="128"/>
      <c r="M150" s="128"/>
      <c r="N150" s="128"/>
      <c r="O150" s="128"/>
    </row>
    <row r="151" spans="1:15" ht="24" customHeight="1">
      <c r="A151" s="220">
        <v>10</v>
      </c>
      <c r="B151" s="960" t="s">
        <v>9948</v>
      </c>
      <c r="C151" s="959"/>
      <c r="D151" s="959"/>
      <c r="E151" s="959"/>
    </row>
    <row r="152" spans="1:15" ht="24" customHeight="1">
      <c r="A152" s="220">
        <v>11</v>
      </c>
      <c r="B152" s="960" t="s">
        <v>9949</v>
      </c>
      <c r="C152" s="959"/>
      <c r="D152" s="959"/>
      <c r="E152" s="959"/>
    </row>
    <row r="153" spans="1:15" ht="24" customHeight="1">
      <c r="A153" s="220">
        <v>12</v>
      </c>
      <c r="B153" s="960" t="s">
        <v>9950</v>
      </c>
      <c r="C153" s="959"/>
      <c r="D153" s="959"/>
      <c r="E153" s="959"/>
    </row>
    <row r="154" spans="1:15" ht="24" customHeight="1">
      <c r="A154" s="220" t="s">
        <v>9845</v>
      </c>
      <c r="B154" s="963" t="s">
        <v>9951</v>
      </c>
      <c r="C154" s="964"/>
      <c r="D154" s="964"/>
      <c r="E154" s="964"/>
    </row>
    <row r="155" spans="1:15" ht="24" customHeight="1">
      <c r="A155" s="220">
        <v>7</v>
      </c>
      <c r="B155" s="960" t="s">
        <v>9952</v>
      </c>
      <c r="C155" s="969"/>
      <c r="D155" s="969"/>
      <c r="E155" s="969"/>
    </row>
    <row r="156" spans="1:15" ht="24" customHeight="1">
      <c r="A156" s="220">
        <v>8</v>
      </c>
      <c r="B156" s="960" t="s">
        <v>9953</v>
      </c>
      <c r="C156" s="959"/>
      <c r="D156" s="959"/>
      <c r="E156" s="959"/>
    </row>
    <row r="157" spans="1:15" ht="24" customHeight="1">
      <c r="A157" s="220">
        <v>9</v>
      </c>
      <c r="B157" s="960" t="s">
        <v>9954</v>
      </c>
      <c r="C157" s="959"/>
      <c r="D157" s="959"/>
      <c r="E157" s="959"/>
    </row>
    <row r="158" spans="1:15" ht="24" customHeight="1">
      <c r="A158" s="220">
        <v>10</v>
      </c>
      <c r="B158" s="960" t="s">
        <v>9955</v>
      </c>
      <c r="C158" s="959"/>
      <c r="D158" s="959"/>
      <c r="E158" s="959"/>
    </row>
    <row r="159" spans="1:15" ht="24" customHeight="1">
      <c r="A159" s="220">
        <v>11</v>
      </c>
      <c r="B159" s="960" t="s">
        <v>9956</v>
      </c>
      <c r="C159" s="959"/>
      <c r="D159" s="959"/>
      <c r="E159" s="959"/>
    </row>
    <row r="160" spans="1:15" ht="24" customHeight="1">
      <c r="A160" s="220">
        <v>12</v>
      </c>
      <c r="B160" s="960" t="s">
        <v>9957</v>
      </c>
      <c r="C160" s="959"/>
      <c r="D160" s="959"/>
      <c r="E160" s="959"/>
    </row>
    <row r="161" spans="1:5" ht="24" customHeight="1">
      <c r="A161" s="220" t="s">
        <v>9845</v>
      </c>
      <c r="B161" s="963" t="s">
        <v>9958</v>
      </c>
      <c r="C161" s="964"/>
      <c r="D161" s="964"/>
      <c r="E161" s="964"/>
    </row>
    <row r="162" spans="1:5" ht="24" customHeight="1">
      <c r="A162" s="220">
        <v>7</v>
      </c>
      <c r="B162" s="960" t="s">
        <v>9959</v>
      </c>
      <c r="C162" s="959"/>
      <c r="D162" s="959"/>
      <c r="E162" s="959"/>
    </row>
    <row r="163" spans="1:5" ht="24" customHeight="1">
      <c r="A163" s="220">
        <v>8</v>
      </c>
      <c r="B163" s="960" t="s">
        <v>9960</v>
      </c>
      <c r="C163" s="959"/>
      <c r="D163" s="959"/>
      <c r="E163" s="959"/>
    </row>
    <row r="164" spans="1:5" ht="24" customHeight="1">
      <c r="A164" s="220">
        <v>9</v>
      </c>
      <c r="B164" s="960" t="s">
        <v>9961</v>
      </c>
      <c r="C164" s="959"/>
      <c r="D164" s="959"/>
      <c r="E164" s="959"/>
    </row>
    <row r="165" spans="1:5" ht="24" customHeight="1">
      <c r="A165" s="220">
        <v>10</v>
      </c>
      <c r="B165" s="960" t="s">
        <v>9962</v>
      </c>
      <c r="C165" s="959"/>
      <c r="D165" s="959"/>
      <c r="E165" s="959"/>
    </row>
    <row r="166" spans="1:5" ht="24" customHeight="1">
      <c r="A166" s="220">
        <v>11</v>
      </c>
      <c r="B166" s="960" t="s">
        <v>9963</v>
      </c>
      <c r="C166" s="959"/>
      <c r="D166" s="959"/>
      <c r="E166" s="959"/>
    </row>
    <row r="167" spans="1:5" ht="24" customHeight="1">
      <c r="A167" s="220">
        <v>12</v>
      </c>
      <c r="B167" s="960" t="s">
        <v>9964</v>
      </c>
      <c r="C167" s="959"/>
      <c r="D167" s="959"/>
      <c r="E167" s="959"/>
    </row>
    <row r="168" spans="1:5" ht="24" customHeight="1">
      <c r="A168" s="220" t="s">
        <v>9845</v>
      </c>
      <c r="B168" s="963" t="s">
        <v>9965</v>
      </c>
      <c r="C168" s="964"/>
      <c r="D168" s="964"/>
      <c r="E168" s="964"/>
    </row>
    <row r="169" spans="1:5" ht="24" customHeight="1">
      <c r="A169" s="220">
        <v>7</v>
      </c>
      <c r="B169" s="960" t="s">
        <v>9966</v>
      </c>
      <c r="C169" s="959"/>
      <c r="D169" s="959"/>
      <c r="E169" s="959"/>
    </row>
    <row r="170" spans="1:5" ht="24" customHeight="1">
      <c r="A170" s="220">
        <v>8</v>
      </c>
      <c r="B170" s="958" t="s">
        <v>9967</v>
      </c>
      <c r="C170" s="959"/>
      <c r="D170" s="959"/>
      <c r="E170" s="959"/>
    </row>
    <row r="171" spans="1:5" ht="24" customHeight="1">
      <c r="A171" s="220">
        <v>9</v>
      </c>
      <c r="B171" s="958" t="s">
        <v>9968</v>
      </c>
      <c r="C171" s="959"/>
      <c r="D171" s="959"/>
      <c r="E171" s="959"/>
    </row>
    <row r="172" spans="1:5" ht="24" customHeight="1">
      <c r="A172" s="220">
        <v>10</v>
      </c>
      <c r="B172" s="958" t="s">
        <v>9969</v>
      </c>
      <c r="C172" s="959"/>
      <c r="D172" s="959"/>
      <c r="E172" s="959"/>
    </row>
    <row r="173" spans="1:5" ht="24" customHeight="1">
      <c r="A173" s="220">
        <v>11</v>
      </c>
      <c r="B173" s="960" t="s">
        <v>9970</v>
      </c>
      <c r="C173" s="959"/>
      <c r="D173" s="959"/>
      <c r="E173" s="959"/>
    </row>
    <row r="174" spans="1:5" ht="24" customHeight="1">
      <c r="A174" s="220">
        <v>12</v>
      </c>
      <c r="B174" s="960" t="s">
        <v>9971</v>
      </c>
      <c r="C174" s="959"/>
      <c r="D174" s="959"/>
      <c r="E174" s="959"/>
    </row>
    <row r="175" spans="1:5" ht="24" customHeight="1">
      <c r="C175" s="85"/>
      <c r="D175"/>
    </row>
    <row r="176" spans="1:5" ht="24" customHeight="1">
      <c r="C176" s="85"/>
      <c r="D176"/>
    </row>
    <row r="177" spans="2:4" ht="24" customHeight="1">
      <c r="B177" s="256"/>
      <c r="C177" s="85"/>
      <c r="D177"/>
    </row>
    <row r="178" spans="2:4" ht="24" customHeight="1">
      <c r="B178" s="256"/>
      <c r="C178" s="85"/>
      <c r="D178"/>
    </row>
    <row r="179" spans="2:4" ht="24" customHeight="1">
      <c r="B179" s="256"/>
      <c r="C179" s="85"/>
      <c r="D179"/>
    </row>
    <row r="180" spans="2:4" ht="24" customHeight="1">
      <c r="C180" s="85"/>
      <c r="D180"/>
    </row>
    <row r="181" spans="2:4" ht="24" customHeight="1">
      <c r="C181" s="85"/>
      <c r="D181"/>
    </row>
    <row r="182" spans="2:4" ht="24" customHeight="1">
      <c r="C182" s="85"/>
      <c r="D182"/>
    </row>
    <row r="183" spans="2:4" ht="24" customHeight="1">
      <c r="C183" s="85"/>
      <c r="D183"/>
    </row>
    <row r="184" spans="2:4" ht="24" customHeight="1">
      <c r="C184" s="85"/>
      <c r="D184"/>
    </row>
    <row r="185" spans="2:4" ht="24" customHeight="1">
      <c r="D185"/>
    </row>
    <row r="202" spans="4:4" ht="24" customHeight="1">
      <c r="D202"/>
    </row>
    <row r="203" spans="4:4" ht="24" customHeight="1">
      <c r="D203"/>
    </row>
    <row r="204" spans="4:4" ht="24" customHeight="1">
      <c r="D204"/>
    </row>
    <row r="205" spans="4:4" ht="24" customHeight="1">
      <c r="D205"/>
    </row>
    <row r="206" spans="4:4" ht="24" customHeight="1">
      <c r="D206"/>
    </row>
    <row r="207" spans="4:4" ht="24" customHeight="1">
      <c r="D207"/>
    </row>
    <row r="260" spans="5:6" ht="24" customHeight="1">
      <c r="E260" s="815"/>
      <c r="F260" s="815"/>
    </row>
    <row r="261" spans="5:6" ht="24" customHeight="1">
      <c r="E261" s="815"/>
      <c r="F261" s="815"/>
    </row>
  </sheetData>
  <mergeCells count="126">
    <mergeCell ref="B61:E61"/>
    <mergeCell ref="B62:E62"/>
    <mergeCell ref="B56:E56"/>
    <mergeCell ref="B160:E160"/>
    <mergeCell ref="B154:E154"/>
    <mergeCell ref="B155:E155"/>
    <mergeCell ref="B156:E156"/>
    <mergeCell ref="B157:E157"/>
    <mergeCell ref="B158:E158"/>
    <mergeCell ref="B159:E159"/>
    <mergeCell ref="B70:E70"/>
    <mergeCell ref="B77:E77"/>
    <mergeCell ref="B84:E84"/>
    <mergeCell ref="B91:E91"/>
    <mergeCell ref="B98:E98"/>
    <mergeCell ref="B87:E87"/>
    <mergeCell ref="B88:E88"/>
    <mergeCell ref="B89:E89"/>
    <mergeCell ref="B90:E90"/>
    <mergeCell ref="B92:E92"/>
    <mergeCell ref="B93:E93"/>
    <mergeCell ref="B94:E94"/>
    <mergeCell ref="B95:E95"/>
    <mergeCell ref="B96:E96"/>
    <mergeCell ref="B50:E50"/>
    <mergeCell ref="B49:E49"/>
    <mergeCell ref="B57:E57"/>
    <mergeCell ref="B60:E60"/>
    <mergeCell ref="B52:E52"/>
    <mergeCell ref="B51:E51"/>
    <mergeCell ref="B53:E53"/>
    <mergeCell ref="B54:E54"/>
    <mergeCell ref="B55:E55"/>
    <mergeCell ref="B59:E59"/>
    <mergeCell ref="B58:E58"/>
    <mergeCell ref="B97:E97"/>
    <mergeCell ref="B99:E99"/>
    <mergeCell ref="B100:E100"/>
    <mergeCell ref="B101:E101"/>
    <mergeCell ref="B102:E102"/>
    <mergeCell ref="B103:E103"/>
    <mergeCell ref="B140:E140"/>
    <mergeCell ref="B147:E147"/>
    <mergeCell ref="B71:E71"/>
    <mergeCell ref="B72:E72"/>
    <mergeCell ref="B73:E73"/>
    <mergeCell ref="B74:E74"/>
    <mergeCell ref="B75:E75"/>
    <mergeCell ref="B76:E76"/>
    <mergeCell ref="B78:E78"/>
    <mergeCell ref="B79:E79"/>
    <mergeCell ref="B80:E80"/>
    <mergeCell ref="B81:E81"/>
    <mergeCell ref="B82:E82"/>
    <mergeCell ref="B83:E83"/>
    <mergeCell ref="B85:E85"/>
    <mergeCell ref="B86:E86"/>
    <mergeCell ref="B105:E105"/>
    <mergeCell ref="B112:E112"/>
    <mergeCell ref="B119:E119"/>
    <mergeCell ref="B123:E123"/>
    <mergeCell ref="B124:E124"/>
    <mergeCell ref="B125:E125"/>
    <mergeCell ref="B127:E127"/>
    <mergeCell ref="B128:E128"/>
    <mergeCell ref="B104:E104"/>
    <mergeCell ref="B106:E106"/>
    <mergeCell ref="B107:E107"/>
    <mergeCell ref="B108:E108"/>
    <mergeCell ref="B109:E109"/>
    <mergeCell ref="B126:E126"/>
    <mergeCell ref="B110:E110"/>
    <mergeCell ref="B111:E111"/>
    <mergeCell ref="B113:E113"/>
    <mergeCell ref="B114:E114"/>
    <mergeCell ref="B115:E115"/>
    <mergeCell ref="B116:E116"/>
    <mergeCell ref="B117:E117"/>
    <mergeCell ref="B118:E118"/>
    <mergeCell ref="B120:E120"/>
    <mergeCell ref="B121:E121"/>
    <mergeCell ref="B122:E122"/>
    <mergeCell ref="B135:E135"/>
    <mergeCell ref="B136:E136"/>
    <mergeCell ref="B137:E137"/>
    <mergeCell ref="B138:E138"/>
    <mergeCell ref="B139:E139"/>
    <mergeCell ref="B129:E129"/>
    <mergeCell ref="B130:E130"/>
    <mergeCell ref="B131:E131"/>
    <mergeCell ref="B132:E132"/>
    <mergeCell ref="B134:E134"/>
    <mergeCell ref="B133:E133"/>
    <mergeCell ref="B148:E148"/>
    <mergeCell ref="B149:E149"/>
    <mergeCell ref="B150:E150"/>
    <mergeCell ref="B151:E151"/>
    <mergeCell ref="B141:E141"/>
    <mergeCell ref="B142:E142"/>
    <mergeCell ref="B143:E143"/>
    <mergeCell ref="B144:E144"/>
    <mergeCell ref="B145:E145"/>
    <mergeCell ref="B170:E170"/>
    <mergeCell ref="B171:E171"/>
    <mergeCell ref="B172:E172"/>
    <mergeCell ref="B173:E173"/>
    <mergeCell ref="B174:E174"/>
    <mergeCell ref="B63:E63"/>
    <mergeCell ref="B64:E64"/>
    <mergeCell ref="B65:E65"/>
    <mergeCell ref="B66:E66"/>
    <mergeCell ref="B67:E67"/>
    <mergeCell ref="B68:E68"/>
    <mergeCell ref="B69:E69"/>
    <mergeCell ref="B161:E161"/>
    <mergeCell ref="B162:E162"/>
    <mergeCell ref="B163:E163"/>
    <mergeCell ref="B164:E164"/>
    <mergeCell ref="B165:E165"/>
    <mergeCell ref="B166:E166"/>
    <mergeCell ref="B167:E167"/>
    <mergeCell ref="B168:E168"/>
    <mergeCell ref="B169:E169"/>
    <mergeCell ref="B152:E152"/>
    <mergeCell ref="B153:E153"/>
    <mergeCell ref="B146:E1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D3ACE8"/>
  </sheetPr>
  <dimension ref="A1:G322"/>
  <sheetViews>
    <sheetView topLeftCell="A105" workbookViewId="0">
      <selection activeCell="A140" sqref="A140"/>
    </sheetView>
  </sheetViews>
  <sheetFormatPr defaultRowHeight="13.5"/>
  <cols>
    <col min="1" max="1" width="120.5" customWidth="1"/>
    <col min="2" max="2" width="98" customWidth="1"/>
    <col min="3" max="3" width="67.75" customWidth="1"/>
    <col min="4" max="4" width="65.625" customWidth="1"/>
    <col min="5" max="6" width="90.125" customWidth="1"/>
    <col min="7" max="7" width="129.125" customWidth="1"/>
  </cols>
  <sheetData>
    <row r="1" spans="1:7" ht="14.25" customHeight="1">
      <c r="A1" s="971" t="s">
        <v>9972</v>
      </c>
      <c r="B1" s="971"/>
      <c r="C1" s="971"/>
      <c r="D1" s="971"/>
      <c r="E1" s="971"/>
      <c r="F1" s="971"/>
      <c r="G1" s="971"/>
    </row>
    <row r="2" spans="1:7" ht="16.5" customHeight="1">
      <c r="A2" s="971"/>
      <c r="B2" s="971"/>
      <c r="C2" s="971"/>
      <c r="D2" s="971"/>
      <c r="E2" s="971"/>
      <c r="F2" s="971"/>
      <c r="G2" s="971"/>
    </row>
    <row r="3" spans="1:7" ht="16.5" customHeight="1">
      <c r="A3" s="971"/>
      <c r="B3" s="971"/>
      <c r="C3" s="971"/>
      <c r="D3" s="971"/>
      <c r="E3" s="971"/>
      <c r="F3" s="971"/>
      <c r="G3" s="971"/>
    </row>
    <row r="4" spans="1:7" ht="16.5" customHeight="1">
      <c r="A4" s="971"/>
      <c r="B4" s="971"/>
      <c r="C4" s="971"/>
      <c r="D4" s="971"/>
      <c r="E4" s="971"/>
      <c r="F4" s="971"/>
      <c r="G4" s="971"/>
    </row>
    <row r="5" spans="1:7" ht="16.5" customHeight="1">
      <c r="A5" s="971"/>
      <c r="B5" s="971"/>
      <c r="C5" s="971"/>
      <c r="D5" s="971"/>
      <c r="E5" s="971"/>
      <c r="F5" s="971"/>
      <c r="G5" s="971"/>
    </row>
    <row r="6" spans="1:7" ht="16.5" customHeight="1">
      <c r="A6" s="971"/>
      <c r="B6" s="971"/>
      <c r="C6" s="971"/>
      <c r="D6" s="971"/>
      <c r="E6" s="971"/>
      <c r="F6" s="971"/>
      <c r="G6" s="971"/>
    </row>
    <row r="7" spans="1:7" ht="14.25" customHeight="1">
      <c r="A7" s="971"/>
      <c r="B7" s="971"/>
      <c r="C7" s="971"/>
      <c r="D7" s="971"/>
      <c r="E7" s="971"/>
      <c r="F7" s="971"/>
      <c r="G7" s="971"/>
    </row>
    <row r="8" spans="1:7" ht="18.75">
      <c r="A8" s="142" t="s">
        <v>9973</v>
      </c>
      <c r="B8" s="145" t="s">
        <v>9974</v>
      </c>
      <c r="C8" s="146" t="s">
        <v>9975</v>
      </c>
      <c r="D8" s="146" t="s">
        <v>9976</v>
      </c>
      <c r="E8" s="146" t="s">
        <v>9977</v>
      </c>
      <c r="F8" s="146" t="s">
        <v>9978</v>
      </c>
      <c r="G8" s="169" t="s">
        <v>9979</v>
      </c>
    </row>
    <row r="9" spans="1:7" ht="15">
      <c r="A9" s="18" t="s">
        <v>9980</v>
      </c>
      <c r="B9" s="18" t="s">
        <v>9981</v>
      </c>
      <c r="C9" s="18" t="s">
        <v>9982</v>
      </c>
      <c r="D9" s="18" t="s">
        <v>9980</v>
      </c>
      <c r="E9" s="18" t="s">
        <v>9980</v>
      </c>
      <c r="F9" s="18" t="s">
        <v>9980</v>
      </c>
      <c r="G9" s="18" t="s">
        <v>9980</v>
      </c>
    </row>
    <row r="10" spans="1:7" ht="15">
      <c r="A10" s="18" t="s">
        <v>9983</v>
      </c>
      <c r="B10" s="18" t="s">
        <v>9984</v>
      </c>
      <c r="C10" s="18" t="s">
        <v>9985</v>
      </c>
      <c r="D10" s="18" t="s">
        <v>9986</v>
      </c>
      <c r="E10" s="18" t="s">
        <v>9987</v>
      </c>
      <c r="F10" s="18" t="s">
        <v>9988</v>
      </c>
      <c r="G10" s="18" t="s">
        <v>9989</v>
      </c>
    </row>
    <row r="11" spans="1:7" ht="15">
      <c r="A11" s="18" t="s">
        <v>9990</v>
      </c>
      <c r="B11" s="18" t="s">
        <v>9991</v>
      </c>
      <c r="C11" s="18" t="s">
        <v>9992</v>
      </c>
      <c r="D11" s="18" t="s">
        <v>9993</v>
      </c>
      <c r="E11" s="18" t="s">
        <v>9994</v>
      </c>
      <c r="F11" s="18" t="s">
        <v>9995</v>
      </c>
      <c r="G11" s="18" t="s">
        <v>9996</v>
      </c>
    </row>
    <row r="12" spans="1:7" ht="15">
      <c r="A12" s="136" t="s">
        <v>9997</v>
      </c>
      <c r="B12" s="136" t="s">
        <v>9998</v>
      </c>
      <c r="C12" s="136" t="s">
        <v>9997</v>
      </c>
      <c r="D12" s="136" t="s">
        <v>9997</v>
      </c>
      <c r="E12" s="136" t="s">
        <v>9997</v>
      </c>
      <c r="F12" s="136" t="s">
        <v>9997</v>
      </c>
      <c r="G12" s="136" t="s">
        <v>9999</v>
      </c>
    </row>
    <row r="13" spans="1:7" ht="15">
      <c r="A13" s="137" t="s">
        <v>10000</v>
      </c>
      <c r="B13" s="137" t="s">
        <v>10001</v>
      </c>
      <c r="C13" s="137" t="s">
        <v>10000</v>
      </c>
      <c r="D13" s="137" t="s">
        <v>10000</v>
      </c>
      <c r="E13" s="137" t="s">
        <v>10000</v>
      </c>
      <c r="F13" s="137" t="s">
        <v>10000</v>
      </c>
      <c r="G13" s="137" t="s">
        <v>10002</v>
      </c>
    </row>
    <row r="14" spans="1:7" ht="15">
      <c r="A14" s="139" t="s">
        <v>10003</v>
      </c>
      <c r="B14" s="139" t="s">
        <v>10003</v>
      </c>
      <c r="C14" s="139" t="s">
        <v>10003</v>
      </c>
      <c r="D14" s="139" t="s">
        <v>10003</v>
      </c>
      <c r="E14" s="139" t="s">
        <v>10003</v>
      </c>
      <c r="F14" s="139" t="s">
        <v>10003</v>
      </c>
      <c r="G14" s="139" t="s">
        <v>10003</v>
      </c>
    </row>
    <row r="15" spans="1:7" ht="15">
      <c r="A15" s="138" t="s">
        <v>10004</v>
      </c>
      <c r="B15" s="138" t="s">
        <v>10005</v>
      </c>
      <c r="C15" s="138" t="s">
        <v>10004</v>
      </c>
      <c r="D15" s="138" t="s">
        <v>10004</v>
      </c>
      <c r="E15" s="138" t="s">
        <v>10004</v>
      </c>
      <c r="F15" s="138" t="s">
        <v>10004</v>
      </c>
      <c r="G15" s="138" t="s">
        <v>10004</v>
      </c>
    </row>
    <row r="16" spans="1:7" ht="15">
      <c r="A16" s="131" t="s">
        <v>10006</v>
      </c>
      <c r="B16" s="131" t="s">
        <v>10007</v>
      </c>
      <c r="C16" s="131" t="s">
        <v>10006</v>
      </c>
      <c r="D16" s="131" t="s">
        <v>10006</v>
      </c>
      <c r="E16" s="131" t="s">
        <v>10006</v>
      </c>
      <c r="F16" s="131" t="s">
        <v>10006</v>
      </c>
      <c r="G16" s="131" t="s">
        <v>10008</v>
      </c>
    </row>
    <row r="17" spans="1:7" ht="15">
      <c r="A17" s="54" t="s">
        <v>10009</v>
      </c>
      <c r="B17" s="54" t="s">
        <v>10010</v>
      </c>
      <c r="C17" s="54" t="s">
        <v>10009</v>
      </c>
      <c r="D17" s="54" t="s">
        <v>10009</v>
      </c>
      <c r="E17" s="54" t="s">
        <v>10009</v>
      </c>
      <c r="F17" s="54" t="s">
        <v>10009</v>
      </c>
      <c r="G17" s="54" t="s">
        <v>10010</v>
      </c>
    </row>
    <row r="18" spans="1:7" ht="16.5" customHeight="1">
      <c r="A18" s="86" t="s">
        <v>10011</v>
      </c>
      <c r="B18" s="86" t="s">
        <v>10012</v>
      </c>
      <c r="C18" s="86" t="s">
        <v>10011</v>
      </c>
      <c r="D18" s="86" t="s">
        <v>10011</v>
      </c>
      <c r="E18" s="86" t="s">
        <v>10011</v>
      </c>
      <c r="F18" s="86" t="s">
        <v>10011</v>
      </c>
      <c r="G18" s="86" t="s">
        <v>10013</v>
      </c>
    </row>
    <row r="19" spans="1:7" ht="16.5" customHeight="1">
      <c r="A19" s="132" t="s">
        <v>10014</v>
      </c>
      <c r="B19" s="132" t="s">
        <v>10015</v>
      </c>
      <c r="C19" s="132" t="s">
        <v>10014</v>
      </c>
      <c r="D19" s="132" t="s">
        <v>10014</v>
      </c>
      <c r="E19" s="132" t="s">
        <v>10014</v>
      </c>
      <c r="F19" s="132" t="s">
        <v>10014</v>
      </c>
      <c r="G19" s="132" t="s">
        <v>10016</v>
      </c>
    </row>
    <row r="20" spans="1:7" ht="15">
      <c r="A20" s="475" t="s">
        <v>10017</v>
      </c>
      <c r="B20" s="475" t="s">
        <v>10017</v>
      </c>
      <c r="C20" s="475" t="s">
        <v>10017</v>
      </c>
      <c r="D20" s="475" t="s">
        <v>10017</v>
      </c>
      <c r="E20" s="475" t="s">
        <v>10017</v>
      </c>
      <c r="F20" s="475" t="s">
        <v>10017</v>
      </c>
      <c r="G20" s="475" t="s">
        <v>10018</v>
      </c>
    </row>
    <row r="21" spans="1:7" ht="15">
      <c r="A21" s="133" t="s">
        <v>10019</v>
      </c>
      <c r="B21" s="133" t="s">
        <v>10020</v>
      </c>
      <c r="C21" s="133" t="s">
        <v>10019</v>
      </c>
      <c r="D21" s="133" t="s">
        <v>10019</v>
      </c>
      <c r="E21" s="133" t="s">
        <v>10019</v>
      </c>
      <c r="F21" s="133" t="s">
        <v>10019</v>
      </c>
      <c r="G21" s="133" t="s">
        <v>10019</v>
      </c>
    </row>
    <row r="22" spans="1:7" ht="15">
      <c r="A22" s="134" t="s">
        <v>10021</v>
      </c>
      <c r="B22" s="134" t="s">
        <v>10022</v>
      </c>
      <c r="C22" s="134" t="s">
        <v>10021</v>
      </c>
      <c r="D22" s="134" t="s">
        <v>10021</v>
      </c>
      <c r="E22" s="134" t="s">
        <v>10021</v>
      </c>
      <c r="F22" s="134" t="s">
        <v>10021</v>
      </c>
      <c r="G22" s="134" t="s">
        <v>10023</v>
      </c>
    </row>
    <row r="23" spans="1:7" ht="15">
      <c r="A23" s="52" t="s">
        <v>10024</v>
      </c>
      <c r="B23" s="52" t="s">
        <v>10025</v>
      </c>
      <c r="C23" s="52" t="s">
        <v>10024</v>
      </c>
      <c r="D23" s="52" t="s">
        <v>10024</v>
      </c>
      <c r="E23" s="52" t="s">
        <v>10024</v>
      </c>
      <c r="F23" s="52" t="s">
        <v>10024</v>
      </c>
      <c r="G23" s="52" t="s">
        <v>10026</v>
      </c>
    </row>
    <row r="24" spans="1:7" ht="15">
      <c r="A24" s="130" t="s">
        <v>10027</v>
      </c>
      <c r="B24" s="130" t="s">
        <v>10028</v>
      </c>
      <c r="C24" s="130" t="s">
        <v>10027</v>
      </c>
      <c r="D24" s="130" t="s">
        <v>10027</v>
      </c>
      <c r="E24" s="130" t="s">
        <v>10027</v>
      </c>
      <c r="F24" s="130" t="s">
        <v>10027</v>
      </c>
      <c r="G24" s="130" t="s">
        <v>10029</v>
      </c>
    </row>
    <row r="25" spans="1:7" ht="15">
      <c r="A25" s="140" t="s">
        <v>10030</v>
      </c>
      <c r="B25" s="140" t="s">
        <v>10031</v>
      </c>
      <c r="C25" s="140" t="s">
        <v>10032</v>
      </c>
      <c r="D25" s="140" t="s">
        <v>10032</v>
      </c>
      <c r="E25" s="140" t="s">
        <v>10032</v>
      </c>
      <c r="F25" s="140" t="s">
        <v>10032</v>
      </c>
      <c r="G25" s="140" t="s">
        <v>10030</v>
      </c>
    </row>
    <row r="26" spans="1:7" ht="15">
      <c r="A26" s="54" t="s">
        <v>10033</v>
      </c>
      <c r="B26" s="54" t="s">
        <v>10034</v>
      </c>
      <c r="C26" s="54" t="s">
        <v>10035</v>
      </c>
      <c r="D26" s="54" t="s">
        <v>10035</v>
      </c>
      <c r="E26" s="54" t="s">
        <v>10035</v>
      </c>
      <c r="F26" s="54" t="s">
        <v>10035</v>
      </c>
      <c r="G26" s="54" t="s">
        <v>10036</v>
      </c>
    </row>
    <row r="27" spans="1:7" ht="15">
      <c r="A27" s="135" t="s">
        <v>10037</v>
      </c>
      <c r="B27" s="135" t="s">
        <v>10038</v>
      </c>
      <c r="C27" s="135" t="s">
        <v>10037</v>
      </c>
      <c r="D27" s="135" t="s">
        <v>10037</v>
      </c>
      <c r="E27" s="135" t="s">
        <v>10037</v>
      </c>
      <c r="F27" s="135" t="s">
        <v>10037</v>
      </c>
      <c r="G27" s="135" t="s">
        <v>10037</v>
      </c>
    </row>
    <row r="28" spans="1:7" ht="15">
      <c r="A28" s="147" t="s">
        <v>10039</v>
      </c>
      <c r="B28" s="147" t="s">
        <v>10039</v>
      </c>
      <c r="C28" s="147" t="s">
        <v>10039</v>
      </c>
      <c r="D28" s="147" t="s">
        <v>10039</v>
      </c>
      <c r="E28" s="147" t="s">
        <v>10039</v>
      </c>
      <c r="F28" s="147" t="s">
        <v>10039</v>
      </c>
      <c r="G28" s="147" t="s">
        <v>10040</v>
      </c>
    </row>
    <row r="29" spans="1:7" ht="16.5" customHeight="1">
      <c r="A29" s="141" t="s">
        <v>10041</v>
      </c>
      <c r="B29" s="141" t="s">
        <v>10042</v>
      </c>
      <c r="C29" s="141" t="s">
        <v>10041</v>
      </c>
      <c r="D29" s="141" t="s">
        <v>10041</v>
      </c>
      <c r="E29" s="141" t="s">
        <v>10041</v>
      </c>
      <c r="F29" s="141" t="s">
        <v>10041</v>
      </c>
      <c r="G29" s="141" t="s">
        <v>10043</v>
      </c>
    </row>
    <row r="30" spans="1:7" ht="16.5" customHeight="1">
      <c r="A30" s="22" t="s">
        <v>10044</v>
      </c>
      <c r="B30" s="22" t="s">
        <v>10044</v>
      </c>
      <c r="C30" s="22" t="s">
        <v>10044</v>
      </c>
      <c r="D30" s="22" t="s">
        <v>10044</v>
      </c>
      <c r="E30" s="22" t="s">
        <v>10044</v>
      </c>
      <c r="F30" s="22" t="s">
        <v>10044</v>
      </c>
      <c r="G30" s="22" t="s">
        <v>10044</v>
      </c>
    </row>
    <row r="31" spans="1:7" ht="16.5" customHeight="1">
      <c r="A31" s="21" t="s">
        <v>10045</v>
      </c>
      <c r="B31" s="21" t="s">
        <v>10046</v>
      </c>
      <c r="C31" s="21" t="s">
        <v>10047</v>
      </c>
      <c r="D31" s="21" t="s">
        <v>10047</v>
      </c>
      <c r="E31" s="21" t="s">
        <v>10047</v>
      </c>
      <c r="F31" s="21" t="s">
        <v>10047</v>
      </c>
      <c r="G31" s="21" t="s">
        <v>10045</v>
      </c>
    </row>
    <row r="32" spans="1:7" ht="16.5" customHeight="1">
      <c r="A32" s="21" t="s">
        <v>10048</v>
      </c>
      <c r="B32" s="21" t="s">
        <v>10049</v>
      </c>
      <c r="C32" s="21" t="s">
        <v>10048</v>
      </c>
      <c r="D32" s="21" t="s">
        <v>10048</v>
      </c>
      <c r="E32" s="21" t="s">
        <v>10048</v>
      </c>
      <c r="F32" s="21" t="s">
        <v>10048</v>
      </c>
      <c r="G32" s="21" t="s">
        <v>10049</v>
      </c>
    </row>
    <row r="33" spans="1:7" ht="16.5" customHeight="1">
      <c r="A33" s="9" t="s">
        <v>10050</v>
      </c>
      <c r="B33" s="9" t="s">
        <v>10050</v>
      </c>
      <c r="C33" s="9" t="s">
        <v>2599</v>
      </c>
      <c r="D33" s="9" t="s">
        <v>10050</v>
      </c>
      <c r="E33" s="9" t="s">
        <v>10050</v>
      </c>
      <c r="F33" s="9" t="s">
        <v>10050</v>
      </c>
      <c r="G33" s="9" t="s">
        <v>10050</v>
      </c>
    </row>
    <row r="34" spans="1:7" ht="16.5" customHeight="1">
      <c r="A34" s="8" t="s">
        <v>10051</v>
      </c>
      <c r="B34" s="8" t="s">
        <v>10052</v>
      </c>
      <c r="C34" s="8" t="s">
        <v>10051</v>
      </c>
      <c r="D34" s="8" t="s">
        <v>10051</v>
      </c>
      <c r="E34" s="8" t="s">
        <v>10051</v>
      </c>
      <c r="F34" s="8" t="s">
        <v>10051</v>
      </c>
      <c r="G34" s="8" t="s">
        <v>10053</v>
      </c>
    </row>
    <row r="35" spans="1:7" ht="16.5" customHeight="1">
      <c r="A35" s="8" t="s">
        <v>10054</v>
      </c>
      <c r="B35" s="8" t="s">
        <v>10055</v>
      </c>
      <c r="C35" s="8" t="s">
        <v>10056</v>
      </c>
      <c r="D35" s="8" t="s">
        <v>10056</v>
      </c>
      <c r="E35" s="8" t="s">
        <v>10056</v>
      </c>
      <c r="F35" s="8" t="s">
        <v>10056</v>
      </c>
      <c r="G35" s="8" t="s">
        <v>10057</v>
      </c>
    </row>
    <row r="36" spans="1:7" ht="16.5" customHeight="1">
      <c r="A36" s="8" t="s">
        <v>10058</v>
      </c>
      <c r="B36" s="8" t="s">
        <v>10059</v>
      </c>
      <c r="C36" s="8" t="s">
        <v>10058</v>
      </c>
      <c r="D36" s="8" t="s">
        <v>10058</v>
      </c>
      <c r="E36" s="8" t="s">
        <v>10058</v>
      </c>
      <c r="F36" s="8" t="s">
        <v>10058</v>
      </c>
      <c r="G36" s="8" t="s">
        <v>10060</v>
      </c>
    </row>
    <row r="37" spans="1:7" ht="16.5" customHeight="1">
      <c r="A37" s="8" t="s">
        <v>10061</v>
      </c>
      <c r="B37" s="8" t="s">
        <v>10062</v>
      </c>
      <c r="C37" s="8" t="s">
        <v>10061</v>
      </c>
      <c r="D37" s="8" t="s">
        <v>10061</v>
      </c>
      <c r="E37" s="8" t="s">
        <v>10061</v>
      </c>
      <c r="F37" s="8" t="s">
        <v>10061</v>
      </c>
      <c r="G37" s="8" t="s">
        <v>10063</v>
      </c>
    </row>
    <row r="38" spans="1:7" ht="16.5" customHeight="1">
      <c r="A38" s="8" t="s">
        <v>10064</v>
      </c>
      <c r="B38" s="8" t="s">
        <v>10065</v>
      </c>
      <c r="C38" s="8" t="s">
        <v>10064</v>
      </c>
      <c r="D38" s="8" t="s">
        <v>10064</v>
      </c>
      <c r="E38" s="8" t="s">
        <v>10064</v>
      </c>
      <c r="F38" s="8" t="s">
        <v>10064</v>
      </c>
      <c r="G38" s="8" t="s">
        <v>10066</v>
      </c>
    </row>
    <row r="39" spans="1:7" ht="16.5" customHeight="1">
      <c r="A39" s="21" t="s">
        <v>10067</v>
      </c>
      <c r="B39" s="21" t="s">
        <v>10067</v>
      </c>
      <c r="C39" s="21" t="s">
        <v>10067</v>
      </c>
      <c r="D39" s="21" t="s">
        <v>10067</v>
      </c>
      <c r="E39" s="21" t="s">
        <v>10067</v>
      </c>
      <c r="F39" s="21" t="s">
        <v>10067</v>
      </c>
      <c r="G39" s="21" t="s">
        <v>10068</v>
      </c>
    </row>
    <row r="40" spans="1:7" ht="16.5" customHeight="1">
      <c r="A40" s="21" t="s">
        <v>10069</v>
      </c>
      <c r="B40" s="21" t="s">
        <v>10069</v>
      </c>
      <c r="C40" s="21" t="s">
        <v>10069</v>
      </c>
      <c r="D40" s="21" t="s">
        <v>10069</v>
      </c>
      <c r="E40" s="21" t="s">
        <v>10069</v>
      </c>
      <c r="F40" s="21" t="s">
        <v>10069</v>
      </c>
      <c r="G40" s="21" t="s">
        <v>10069</v>
      </c>
    </row>
    <row r="41" spans="1:7" ht="15">
      <c r="A41" s="21" t="s">
        <v>10070</v>
      </c>
      <c r="B41" s="21" t="s">
        <v>10070</v>
      </c>
      <c r="C41" s="21" t="s">
        <v>10070</v>
      </c>
      <c r="D41" s="21" t="s">
        <v>10070</v>
      </c>
      <c r="E41" s="21" t="s">
        <v>10070</v>
      </c>
      <c r="F41" s="21" t="s">
        <v>10070</v>
      </c>
      <c r="G41" s="21" t="s">
        <v>10070</v>
      </c>
    </row>
    <row r="42" spans="1:7" ht="15">
      <c r="A42" s="21" t="s">
        <v>10071</v>
      </c>
      <c r="B42" s="21" t="s">
        <v>10071</v>
      </c>
      <c r="C42" s="21" t="s">
        <v>10071</v>
      </c>
      <c r="D42" s="21" t="s">
        <v>10071</v>
      </c>
      <c r="E42" s="21" t="s">
        <v>10071</v>
      </c>
      <c r="F42" s="21" t="s">
        <v>10071</v>
      </c>
      <c r="G42" s="21" t="s">
        <v>10071</v>
      </c>
    </row>
    <row r="43" spans="1:7" ht="15">
      <c r="A43" s="21" t="s">
        <v>10072</v>
      </c>
      <c r="B43" s="21" t="s">
        <v>10072</v>
      </c>
      <c r="C43" s="21" t="s">
        <v>10072</v>
      </c>
      <c r="D43" s="21" t="s">
        <v>10072</v>
      </c>
      <c r="E43" s="21" t="s">
        <v>10072</v>
      </c>
      <c r="F43" s="21" t="s">
        <v>10072</v>
      </c>
      <c r="G43" s="21" t="s">
        <v>10072</v>
      </c>
    </row>
    <row r="44" spans="1:7" ht="15">
      <c r="A44" s="21" t="s">
        <v>10073</v>
      </c>
      <c r="B44" s="21" t="s">
        <v>10073</v>
      </c>
      <c r="C44" s="21" t="s">
        <v>10073</v>
      </c>
      <c r="D44" s="21" t="s">
        <v>10073</v>
      </c>
      <c r="E44" s="21" t="s">
        <v>10073</v>
      </c>
      <c r="F44" s="21" t="s">
        <v>10073</v>
      </c>
      <c r="G44" s="21" t="s">
        <v>10073</v>
      </c>
    </row>
    <row r="45" spans="1:7" ht="15">
      <c r="A45" s="21" t="s">
        <v>10074</v>
      </c>
      <c r="B45" s="21" t="s">
        <v>10074</v>
      </c>
      <c r="C45" s="21" t="s">
        <v>10074</v>
      </c>
      <c r="D45" s="21" t="s">
        <v>10074</v>
      </c>
      <c r="E45" s="21" t="s">
        <v>10074</v>
      </c>
      <c r="F45" s="21" t="s">
        <v>10074</v>
      </c>
      <c r="G45" s="21" t="s">
        <v>10074</v>
      </c>
    </row>
    <row r="46" spans="1:7" ht="15">
      <c r="A46" s="21" t="s">
        <v>10075</v>
      </c>
      <c r="B46" s="21" t="s">
        <v>10075</v>
      </c>
      <c r="C46" s="21" t="s">
        <v>10075</v>
      </c>
      <c r="D46" s="21" t="s">
        <v>10075</v>
      </c>
      <c r="E46" s="21" t="s">
        <v>10075</v>
      </c>
      <c r="F46" s="21" t="s">
        <v>10075</v>
      </c>
      <c r="G46" s="21" t="s">
        <v>10075</v>
      </c>
    </row>
    <row r="47" spans="1:7" ht="15">
      <c r="A47" s="21" t="s">
        <v>10076</v>
      </c>
      <c r="B47" s="21" t="s">
        <v>10076</v>
      </c>
      <c r="C47" s="21" t="s">
        <v>10076</v>
      </c>
      <c r="D47" s="21" t="s">
        <v>10076</v>
      </c>
      <c r="E47" s="21" t="s">
        <v>10076</v>
      </c>
      <c r="F47" s="21" t="s">
        <v>10076</v>
      </c>
      <c r="G47" s="21" t="s">
        <v>10076</v>
      </c>
    </row>
    <row r="48" spans="1:7" ht="15">
      <c r="A48" s="21" t="s">
        <v>10077</v>
      </c>
      <c r="B48" s="21" t="s">
        <v>10077</v>
      </c>
      <c r="C48" s="21" t="s">
        <v>10077</v>
      </c>
      <c r="D48" s="21" t="s">
        <v>10077</v>
      </c>
      <c r="E48" s="21" t="s">
        <v>10077</v>
      </c>
      <c r="F48" s="21" t="s">
        <v>10077</v>
      </c>
      <c r="G48" s="21" t="s">
        <v>10077</v>
      </c>
    </row>
    <row r="49" spans="1:7" ht="15">
      <c r="A49" s="21" t="s">
        <v>10078</v>
      </c>
      <c r="B49" s="21" t="s">
        <v>10078</v>
      </c>
      <c r="C49" s="21" t="s">
        <v>10078</v>
      </c>
      <c r="D49" s="21" t="s">
        <v>10078</v>
      </c>
      <c r="E49" s="21" t="s">
        <v>10078</v>
      </c>
      <c r="F49" s="21" t="s">
        <v>10078</v>
      </c>
      <c r="G49" s="21" t="s">
        <v>10078</v>
      </c>
    </row>
    <row r="50" spans="1:7" ht="15">
      <c r="A50" s="21" t="s">
        <v>10079</v>
      </c>
      <c r="B50" s="21" t="s">
        <v>10079</v>
      </c>
      <c r="C50" s="21" t="s">
        <v>10079</v>
      </c>
      <c r="D50" s="21" t="s">
        <v>10079</v>
      </c>
      <c r="E50" s="21" t="s">
        <v>10079</v>
      </c>
      <c r="F50" s="21" t="s">
        <v>10079</v>
      </c>
      <c r="G50" s="21" t="s">
        <v>10079</v>
      </c>
    </row>
    <row r="51" spans="1:7" ht="15">
      <c r="A51" s="21" t="s">
        <v>10080</v>
      </c>
      <c r="B51" s="21" t="s">
        <v>10080</v>
      </c>
      <c r="C51" s="21" t="s">
        <v>10081</v>
      </c>
      <c r="D51" s="21" t="s">
        <v>10081</v>
      </c>
      <c r="E51" s="21" t="s">
        <v>10081</v>
      </c>
      <c r="F51" s="21" t="s">
        <v>10081</v>
      </c>
      <c r="G51" s="21" t="s">
        <v>10081</v>
      </c>
    </row>
    <row r="52" spans="1:7" ht="18.75">
      <c r="A52" s="143" t="s">
        <v>10082</v>
      </c>
      <c r="B52" s="144" t="s">
        <v>10083</v>
      </c>
      <c r="C52" s="146" t="s">
        <v>10084</v>
      </c>
      <c r="D52" s="146" t="s">
        <v>10085</v>
      </c>
    </row>
    <row r="53" spans="1:7" ht="15">
      <c r="A53" s="18" t="s">
        <v>9980</v>
      </c>
      <c r="B53" s="18" t="s">
        <v>9981</v>
      </c>
      <c r="C53" s="18" t="s">
        <v>10086</v>
      </c>
      <c r="D53" s="18" t="s">
        <v>9980</v>
      </c>
    </row>
    <row r="54" spans="1:7" ht="15">
      <c r="A54" s="18" t="s">
        <v>10087</v>
      </c>
      <c r="B54" s="18" t="s">
        <v>10088</v>
      </c>
      <c r="C54" s="18" t="s">
        <v>9983</v>
      </c>
      <c r="D54" s="18" t="s">
        <v>10089</v>
      </c>
    </row>
    <row r="55" spans="1:7" ht="15">
      <c r="A55" s="18" t="s">
        <v>10090</v>
      </c>
      <c r="B55" s="18" t="s">
        <v>10091</v>
      </c>
      <c r="C55" s="18" t="s">
        <v>10090</v>
      </c>
      <c r="D55" s="18" t="s">
        <v>10090</v>
      </c>
    </row>
    <row r="56" spans="1:7" ht="15">
      <c r="A56" s="136" t="s">
        <v>9999</v>
      </c>
      <c r="B56" s="136" t="s">
        <v>10092</v>
      </c>
      <c r="C56" s="136" t="s">
        <v>9997</v>
      </c>
      <c r="D56" s="136" t="s">
        <v>10093</v>
      </c>
    </row>
    <row r="57" spans="1:7" ht="15">
      <c r="A57" s="137" t="s">
        <v>10000</v>
      </c>
      <c r="B57" s="137" t="s">
        <v>10094</v>
      </c>
      <c r="C57" s="137" t="s">
        <v>10000</v>
      </c>
      <c r="D57" s="137" t="s">
        <v>10095</v>
      </c>
    </row>
    <row r="58" spans="1:7" ht="15">
      <c r="A58" s="139" t="s">
        <v>10003</v>
      </c>
      <c r="B58" s="139" t="s">
        <v>10096</v>
      </c>
      <c r="C58" s="139" t="s">
        <v>10003</v>
      </c>
      <c r="D58" s="139" t="s">
        <v>10003</v>
      </c>
    </row>
    <row r="59" spans="1:7" ht="15">
      <c r="A59" s="138" t="s">
        <v>10004</v>
      </c>
      <c r="B59" s="138" t="s">
        <v>10097</v>
      </c>
      <c r="C59" s="138" t="s">
        <v>10004</v>
      </c>
      <c r="D59" s="138" t="s">
        <v>10004</v>
      </c>
    </row>
    <row r="60" spans="1:7" ht="15">
      <c r="A60" s="131" t="s">
        <v>10008</v>
      </c>
      <c r="B60" s="131" t="s">
        <v>10098</v>
      </c>
      <c r="C60" s="131" t="s">
        <v>10006</v>
      </c>
      <c r="D60" s="131" t="s">
        <v>10099</v>
      </c>
    </row>
    <row r="61" spans="1:7" ht="15">
      <c r="A61" s="54" t="s">
        <v>10100</v>
      </c>
      <c r="B61" s="54" t="s">
        <v>10010</v>
      </c>
      <c r="C61" s="54" t="s">
        <v>10009</v>
      </c>
      <c r="D61" s="54" t="s">
        <v>10101</v>
      </c>
    </row>
    <row r="62" spans="1:7" ht="15">
      <c r="A62" s="86" t="s">
        <v>10102</v>
      </c>
      <c r="B62" s="86" t="s">
        <v>10103</v>
      </c>
      <c r="C62" s="86" t="s">
        <v>10011</v>
      </c>
      <c r="D62" s="86" t="s">
        <v>10104</v>
      </c>
    </row>
    <row r="63" spans="1:7" ht="15">
      <c r="A63" s="132" t="s">
        <v>10105</v>
      </c>
      <c r="B63" s="132" t="s">
        <v>10105</v>
      </c>
      <c r="C63" s="132" t="s">
        <v>10014</v>
      </c>
      <c r="D63" s="132" t="s">
        <v>10106</v>
      </c>
    </row>
    <row r="64" spans="1:7" ht="15">
      <c r="A64" s="475" t="s">
        <v>10107</v>
      </c>
      <c r="B64" s="475" t="s">
        <v>10107</v>
      </c>
      <c r="C64" s="475" t="s">
        <v>10017</v>
      </c>
      <c r="D64" s="475" t="s">
        <v>10108</v>
      </c>
    </row>
    <row r="65" spans="1:4" ht="15">
      <c r="A65" s="133" t="s">
        <v>10019</v>
      </c>
      <c r="B65" s="133" t="s">
        <v>10109</v>
      </c>
      <c r="C65" s="133" t="s">
        <v>10019</v>
      </c>
      <c r="D65" s="133" t="s">
        <v>10110</v>
      </c>
    </row>
    <row r="66" spans="1:4" ht="15">
      <c r="A66" s="134" t="s">
        <v>10111</v>
      </c>
      <c r="B66" s="134" t="s">
        <v>10112</v>
      </c>
      <c r="C66" s="134" t="s">
        <v>10021</v>
      </c>
      <c r="D66" s="134" t="s">
        <v>10111</v>
      </c>
    </row>
    <row r="67" spans="1:4" ht="15">
      <c r="A67" s="52" t="s">
        <v>10113</v>
      </c>
      <c r="B67" s="52" t="s">
        <v>10114</v>
      </c>
      <c r="C67" s="52" t="s">
        <v>10024</v>
      </c>
      <c r="D67" s="52" t="s">
        <v>10026</v>
      </c>
    </row>
    <row r="68" spans="1:4" ht="15">
      <c r="A68" s="130" t="s">
        <v>10115</v>
      </c>
      <c r="B68" s="130" t="s">
        <v>10116</v>
      </c>
      <c r="C68" s="130" t="s">
        <v>10027</v>
      </c>
      <c r="D68" s="130" t="s">
        <v>10029</v>
      </c>
    </row>
    <row r="69" spans="1:4" ht="15">
      <c r="A69" s="140" t="s">
        <v>10031</v>
      </c>
      <c r="B69" s="140" t="s">
        <v>10117</v>
      </c>
      <c r="C69" s="140" t="s">
        <v>10032</v>
      </c>
      <c r="D69" s="140" t="s">
        <v>10032</v>
      </c>
    </row>
    <row r="70" spans="1:4" ht="15">
      <c r="A70" s="54" t="s">
        <v>10035</v>
      </c>
      <c r="B70" s="54" t="s">
        <v>10118</v>
      </c>
      <c r="C70" s="54" t="s">
        <v>10035</v>
      </c>
      <c r="D70" s="54" t="s">
        <v>10035</v>
      </c>
    </row>
    <row r="71" spans="1:4" ht="15">
      <c r="A71" s="135" t="s">
        <v>10119</v>
      </c>
      <c r="B71" s="135" t="s">
        <v>10120</v>
      </c>
      <c r="C71" s="135" t="s">
        <v>10037</v>
      </c>
      <c r="D71" s="135" t="s">
        <v>10037</v>
      </c>
    </row>
    <row r="72" spans="1:4" ht="15">
      <c r="A72" s="147" t="s">
        <v>10039</v>
      </c>
      <c r="B72" s="147" t="s">
        <v>10121</v>
      </c>
      <c r="C72" s="147" t="s">
        <v>10039</v>
      </c>
      <c r="D72" s="147" t="s">
        <v>10122</v>
      </c>
    </row>
    <row r="73" spans="1:4" ht="15">
      <c r="A73" s="141" t="s">
        <v>10123</v>
      </c>
      <c r="B73" s="141" t="s">
        <v>10124</v>
      </c>
      <c r="C73" s="141" t="s">
        <v>10041</v>
      </c>
      <c r="D73" s="141" t="s">
        <v>10125</v>
      </c>
    </row>
    <row r="74" spans="1:4" ht="15">
      <c r="A74" s="22" t="s">
        <v>10044</v>
      </c>
      <c r="B74" s="22" t="s">
        <v>10126</v>
      </c>
      <c r="C74" s="22" t="s">
        <v>10044</v>
      </c>
      <c r="D74" s="22" t="s">
        <v>10044</v>
      </c>
    </row>
    <row r="75" spans="1:4" ht="15">
      <c r="A75" s="21" t="s">
        <v>10047</v>
      </c>
      <c r="B75" s="21" t="s">
        <v>10045</v>
      </c>
      <c r="C75" s="21" t="s">
        <v>10047</v>
      </c>
      <c r="D75" s="21" t="s">
        <v>10047</v>
      </c>
    </row>
    <row r="76" spans="1:4" ht="15">
      <c r="A76" s="9" t="s">
        <v>10050</v>
      </c>
      <c r="B76" s="9" t="s">
        <v>10050</v>
      </c>
      <c r="C76" s="9" t="s">
        <v>10050</v>
      </c>
      <c r="D76" s="9" t="s">
        <v>10050</v>
      </c>
    </row>
    <row r="77" spans="1:4" ht="15">
      <c r="A77" s="8" t="s">
        <v>10127</v>
      </c>
      <c r="B77" s="8" t="s">
        <v>10128</v>
      </c>
      <c r="C77" s="8" t="s">
        <v>10051</v>
      </c>
      <c r="D77" s="8" t="s">
        <v>10129</v>
      </c>
    </row>
    <row r="78" spans="1:4" ht="15">
      <c r="A78" s="8" t="s">
        <v>10130</v>
      </c>
      <c r="B78" s="8" t="s">
        <v>10131</v>
      </c>
      <c r="C78" s="8" t="s">
        <v>10056</v>
      </c>
      <c r="D78" s="8" t="s">
        <v>10132</v>
      </c>
    </row>
    <row r="79" spans="1:4" ht="15">
      <c r="A79" s="8" t="s">
        <v>10133</v>
      </c>
      <c r="B79" s="8" t="s">
        <v>10134</v>
      </c>
      <c r="C79" s="8" t="s">
        <v>10058</v>
      </c>
      <c r="D79" s="8" t="s">
        <v>10135</v>
      </c>
    </row>
    <row r="80" spans="1:4" ht="30">
      <c r="A80" s="676" t="s">
        <v>10136</v>
      </c>
      <c r="B80" s="8" t="s">
        <v>10137</v>
      </c>
      <c r="C80" s="8" t="s">
        <v>10061</v>
      </c>
      <c r="D80" s="8" t="s">
        <v>10138</v>
      </c>
    </row>
    <row r="81" spans="1:7" ht="30">
      <c r="A81" s="676" t="s">
        <v>10139</v>
      </c>
      <c r="B81" s="8" t="s">
        <v>10140</v>
      </c>
      <c r="C81" s="8" t="s">
        <v>10064</v>
      </c>
      <c r="D81" s="8" t="s">
        <v>10141</v>
      </c>
    </row>
    <row r="82" spans="1:7" ht="15">
      <c r="A82" s="21" t="s">
        <v>10067</v>
      </c>
      <c r="B82" s="21" t="s">
        <v>10067</v>
      </c>
      <c r="C82" s="21" t="s">
        <v>10067</v>
      </c>
      <c r="D82" s="21" t="s">
        <v>10067</v>
      </c>
    </row>
    <row r="83" spans="1:7" ht="15">
      <c r="A83" s="21" t="s">
        <v>10069</v>
      </c>
      <c r="B83" s="21" t="s">
        <v>10069</v>
      </c>
      <c r="C83" s="21" t="s">
        <v>10069</v>
      </c>
      <c r="D83" s="21" t="s">
        <v>10069</v>
      </c>
    </row>
    <row r="84" spans="1:7" ht="15">
      <c r="A84" s="21" t="s">
        <v>10070</v>
      </c>
      <c r="B84" s="21" t="s">
        <v>10070</v>
      </c>
      <c r="C84" s="21" t="s">
        <v>10070</v>
      </c>
      <c r="D84" s="21" t="s">
        <v>10070</v>
      </c>
    </row>
    <row r="85" spans="1:7" ht="15">
      <c r="A85" s="21" t="s">
        <v>10071</v>
      </c>
      <c r="B85" s="21" t="s">
        <v>10071</v>
      </c>
      <c r="C85" s="21" t="s">
        <v>10071</v>
      </c>
      <c r="D85" s="21" t="s">
        <v>10071</v>
      </c>
    </row>
    <row r="86" spans="1:7" ht="15">
      <c r="A86" s="21" t="s">
        <v>10072</v>
      </c>
      <c r="B86" s="21" t="s">
        <v>10072</v>
      </c>
      <c r="C86" s="21" t="s">
        <v>10072</v>
      </c>
      <c r="D86" s="21" t="s">
        <v>10072</v>
      </c>
    </row>
    <row r="87" spans="1:7" ht="15">
      <c r="A87" s="21" t="s">
        <v>10073</v>
      </c>
      <c r="B87" s="21" t="s">
        <v>10073</v>
      </c>
      <c r="C87" s="21" t="s">
        <v>10073</v>
      </c>
      <c r="D87" s="21" t="s">
        <v>10073</v>
      </c>
    </row>
    <row r="88" spans="1:7" ht="15">
      <c r="A88" s="21" t="s">
        <v>10074</v>
      </c>
      <c r="B88" s="21" t="s">
        <v>10074</v>
      </c>
      <c r="C88" s="21" t="s">
        <v>10074</v>
      </c>
      <c r="D88" s="21" t="s">
        <v>10074</v>
      </c>
    </row>
    <row r="89" spans="1:7" ht="15">
      <c r="A89" s="21" t="s">
        <v>10075</v>
      </c>
      <c r="B89" s="21" t="s">
        <v>10075</v>
      </c>
      <c r="C89" s="21" t="s">
        <v>10075</v>
      </c>
      <c r="D89" s="21" t="s">
        <v>10075</v>
      </c>
    </row>
    <row r="90" spans="1:7" ht="15">
      <c r="A90" s="21" t="s">
        <v>10076</v>
      </c>
      <c r="B90" s="21" t="s">
        <v>10076</v>
      </c>
      <c r="C90" s="21" t="s">
        <v>10076</v>
      </c>
      <c r="D90" s="21" t="s">
        <v>10076</v>
      </c>
    </row>
    <row r="91" spans="1:7" ht="15">
      <c r="A91" s="21" t="s">
        <v>10077</v>
      </c>
      <c r="B91" s="21" t="s">
        <v>10077</v>
      </c>
      <c r="C91" s="21" t="s">
        <v>10077</v>
      </c>
      <c r="D91" s="21" t="s">
        <v>10077</v>
      </c>
    </row>
    <row r="92" spans="1:7" ht="15">
      <c r="A92" s="21" t="s">
        <v>10078</v>
      </c>
      <c r="B92" s="21" t="s">
        <v>10078</v>
      </c>
      <c r="C92" s="21" t="s">
        <v>10078</v>
      </c>
      <c r="D92" s="21" t="s">
        <v>10078</v>
      </c>
    </row>
    <row r="93" spans="1:7" ht="15">
      <c r="A93" s="21" t="s">
        <v>10079</v>
      </c>
      <c r="B93" s="21" t="s">
        <v>10079</v>
      </c>
      <c r="C93" s="21" t="s">
        <v>10079</v>
      </c>
      <c r="D93" s="21" t="s">
        <v>10079</v>
      </c>
    </row>
    <row r="94" spans="1:7" ht="15">
      <c r="A94" s="21" t="s">
        <v>10142</v>
      </c>
      <c r="B94" s="21" t="s">
        <v>10142</v>
      </c>
      <c r="C94" s="21" t="s">
        <v>10142</v>
      </c>
      <c r="D94" s="21" t="s">
        <v>10142</v>
      </c>
    </row>
    <row r="95" spans="1:7">
      <c r="A95" s="972" t="s">
        <v>10143</v>
      </c>
      <c r="B95" s="972"/>
      <c r="C95" s="972"/>
      <c r="D95" s="972"/>
      <c r="E95" s="972"/>
      <c r="F95" s="972"/>
      <c r="G95" s="972"/>
    </row>
    <row r="96" spans="1:7">
      <c r="A96" s="972"/>
      <c r="B96" s="972"/>
      <c r="C96" s="972"/>
      <c r="D96" s="972"/>
      <c r="E96" s="972"/>
      <c r="F96" s="972"/>
      <c r="G96" s="972"/>
    </row>
    <row r="97" spans="1:7">
      <c r="A97" s="972"/>
      <c r="B97" s="972"/>
      <c r="C97" s="972"/>
      <c r="D97" s="972"/>
      <c r="E97" s="972"/>
      <c r="F97" s="972"/>
      <c r="G97" s="972"/>
    </row>
    <row r="98" spans="1:7">
      <c r="A98" s="972"/>
      <c r="B98" s="972"/>
      <c r="C98" s="972"/>
      <c r="D98" s="972"/>
      <c r="E98" s="972"/>
      <c r="F98" s="972"/>
      <c r="G98" s="972"/>
    </row>
    <row r="99" spans="1:7">
      <c r="A99" s="972"/>
      <c r="B99" s="972"/>
      <c r="C99" s="972"/>
      <c r="D99" s="972"/>
      <c r="E99" s="972"/>
      <c r="F99" s="972"/>
      <c r="G99" s="972"/>
    </row>
    <row r="100" spans="1:7">
      <c r="A100" s="972"/>
      <c r="B100" s="972"/>
      <c r="C100" s="972"/>
      <c r="D100" s="972"/>
      <c r="E100" s="972"/>
      <c r="F100" s="972"/>
      <c r="G100" s="972"/>
    </row>
    <row r="101" spans="1:7">
      <c r="A101" s="972"/>
      <c r="B101" s="972"/>
      <c r="C101" s="972"/>
      <c r="D101" s="972"/>
      <c r="E101" s="972"/>
      <c r="F101" s="972"/>
      <c r="G101" s="972"/>
    </row>
    <row r="102" spans="1:7" ht="18.75">
      <c r="A102" s="144" t="s">
        <v>10144</v>
      </c>
      <c r="B102" s="144" t="s">
        <v>10145</v>
      </c>
      <c r="C102" s="144" t="s">
        <v>10146</v>
      </c>
      <c r="D102" s="144" t="s">
        <v>10147</v>
      </c>
      <c r="E102" s="144" t="s">
        <v>10148</v>
      </c>
      <c r="F102" s="144" t="s">
        <v>10149</v>
      </c>
      <c r="G102" s="144" t="s">
        <v>10150</v>
      </c>
    </row>
    <row r="103" spans="1:7" ht="15">
      <c r="A103" s="18" t="s">
        <v>10151</v>
      </c>
      <c r="B103" s="18" t="s">
        <v>10151</v>
      </c>
      <c r="C103" s="18" t="s">
        <v>10151</v>
      </c>
      <c r="D103" s="18" t="s">
        <v>10151</v>
      </c>
      <c r="E103" s="18" t="s">
        <v>10151</v>
      </c>
      <c r="F103" s="18" t="s">
        <v>10151</v>
      </c>
      <c r="G103" s="18" t="s">
        <v>10151</v>
      </c>
    </row>
    <row r="104" spans="1:7" ht="15">
      <c r="A104" s="18" t="s">
        <v>10152</v>
      </c>
      <c r="B104" s="18" t="s">
        <v>10152</v>
      </c>
      <c r="C104" s="18" t="s">
        <v>10152</v>
      </c>
      <c r="D104" s="18" t="s">
        <v>10152</v>
      </c>
      <c r="E104" s="18" t="s">
        <v>10152</v>
      </c>
      <c r="F104" s="18" t="s">
        <v>10152</v>
      </c>
      <c r="G104" s="18" t="s">
        <v>10152</v>
      </c>
    </row>
    <row r="105" spans="1:7" ht="15">
      <c r="A105" s="18" t="s">
        <v>10090</v>
      </c>
      <c r="B105" s="18" t="s">
        <v>10090</v>
      </c>
      <c r="C105" s="18" t="s">
        <v>10090</v>
      </c>
      <c r="D105" s="18" t="s">
        <v>10090</v>
      </c>
      <c r="E105" s="18" t="s">
        <v>10090</v>
      </c>
      <c r="F105" s="18" t="s">
        <v>10090</v>
      </c>
      <c r="G105" s="18" t="s">
        <v>10090</v>
      </c>
    </row>
    <row r="106" spans="1:7" ht="15">
      <c r="A106" s="136" t="s">
        <v>10153</v>
      </c>
      <c r="B106" s="136" t="s">
        <v>10153</v>
      </c>
      <c r="C106" s="136" t="s">
        <v>10154</v>
      </c>
      <c r="D106" s="136" t="s">
        <v>10153</v>
      </c>
      <c r="E106" s="136" t="s">
        <v>10153</v>
      </c>
      <c r="F106" s="136" t="s">
        <v>10153</v>
      </c>
      <c r="G106" s="136" t="s">
        <v>10153</v>
      </c>
    </row>
    <row r="107" spans="1:7" ht="15">
      <c r="A107" s="137" t="s">
        <v>10155</v>
      </c>
      <c r="B107" s="137" t="s">
        <v>10155</v>
      </c>
      <c r="C107" s="137" t="s">
        <v>10156</v>
      </c>
      <c r="D107" s="137" t="s">
        <v>10155</v>
      </c>
      <c r="E107" s="137" t="s">
        <v>10155</v>
      </c>
      <c r="F107" s="137" t="s">
        <v>10155</v>
      </c>
      <c r="G107" s="137" t="s">
        <v>10155</v>
      </c>
    </row>
    <row r="108" spans="1:7" ht="15">
      <c r="A108" s="139" t="s">
        <v>10157</v>
      </c>
      <c r="B108" s="139" t="s">
        <v>10157</v>
      </c>
      <c r="C108" s="139" t="s">
        <v>10158</v>
      </c>
      <c r="D108" s="139" t="s">
        <v>10157</v>
      </c>
      <c r="E108" s="139" t="s">
        <v>10157</v>
      </c>
      <c r="F108" s="139" t="s">
        <v>10157</v>
      </c>
      <c r="G108" s="139" t="s">
        <v>10157</v>
      </c>
    </row>
    <row r="109" spans="1:7" ht="15">
      <c r="A109" s="138" t="s">
        <v>10159</v>
      </c>
      <c r="B109" s="138" t="s">
        <v>10159</v>
      </c>
      <c r="C109" s="138" t="s">
        <v>10160</v>
      </c>
      <c r="D109" s="138" t="s">
        <v>10159</v>
      </c>
      <c r="E109" s="138" t="s">
        <v>10159</v>
      </c>
      <c r="F109" s="138" t="s">
        <v>10159</v>
      </c>
      <c r="G109" s="138" t="s">
        <v>10159</v>
      </c>
    </row>
    <row r="110" spans="1:7" ht="15">
      <c r="A110" s="131" t="s">
        <v>10161</v>
      </c>
      <c r="B110" s="131" t="s">
        <v>10161</v>
      </c>
      <c r="C110" s="131" t="s">
        <v>10161</v>
      </c>
      <c r="D110" s="131" t="s">
        <v>10161</v>
      </c>
      <c r="E110" s="131" t="s">
        <v>10161</v>
      </c>
      <c r="F110" s="131" t="s">
        <v>10161</v>
      </c>
      <c r="G110" s="131" t="s">
        <v>10161</v>
      </c>
    </row>
    <row r="111" spans="1:7" ht="15">
      <c r="A111" s="54" t="s">
        <v>10100</v>
      </c>
      <c r="B111" s="54" t="s">
        <v>10100</v>
      </c>
      <c r="C111" s="54" t="s">
        <v>10100</v>
      </c>
      <c r="D111" s="54" t="s">
        <v>10100</v>
      </c>
      <c r="E111" s="54" t="s">
        <v>10100</v>
      </c>
      <c r="F111" s="54" t="s">
        <v>10100</v>
      </c>
      <c r="G111" s="54" t="s">
        <v>10100</v>
      </c>
    </row>
    <row r="112" spans="1:7" ht="15">
      <c r="A112" s="86" t="s">
        <v>10011</v>
      </c>
      <c r="B112" s="86" t="s">
        <v>10011</v>
      </c>
      <c r="C112" s="86" t="s">
        <v>10011</v>
      </c>
      <c r="D112" s="86" t="s">
        <v>10011</v>
      </c>
      <c r="E112" s="86" t="s">
        <v>10011</v>
      </c>
      <c r="F112" s="86" t="s">
        <v>10011</v>
      </c>
      <c r="G112" s="86" t="s">
        <v>10011</v>
      </c>
    </row>
    <row r="113" spans="1:7" ht="15">
      <c r="A113" s="132" t="s">
        <v>10162</v>
      </c>
      <c r="B113" s="132" t="s">
        <v>10162</v>
      </c>
      <c r="C113" s="132" t="s">
        <v>10163</v>
      </c>
      <c r="D113" s="132" t="s">
        <v>10162</v>
      </c>
      <c r="E113" s="132" t="s">
        <v>10162</v>
      </c>
      <c r="F113" s="132" t="s">
        <v>10162</v>
      </c>
      <c r="G113" s="132" t="s">
        <v>10162</v>
      </c>
    </row>
    <row r="114" spans="1:7" ht="15">
      <c r="A114" s="475" t="s">
        <v>10164</v>
      </c>
      <c r="B114" s="475" t="s">
        <v>10164</v>
      </c>
      <c r="C114" s="475" t="s">
        <v>10165</v>
      </c>
      <c r="D114" s="475" t="s">
        <v>10164</v>
      </c>
      <c r="E114" s="475" t="s">
        <v>10164</v>
      </c>
      <c r="F114" s="475" t="s">
        <v>10164</v>
      </c>
      <c r="G114" s="475" t="s">
        <v>10164</v>
      </c>
    </row>
    <row r="115" spans="1:7" ht="15">
      <c r="A115" s="133" t="s">
        <v>10166</v>
      </c>
      <c r="B115" s="133" t="s">
        <v>10166</v>
      </c>
      <c r="C115" s="133" t="s">
        <v>10167</v>
      </c>
      <c r="D115" s="133" t="s">
        <v>10166</v>
      </c>
      <c r="E115" s="133" t="s">
        <v>10166</v>
      </c>
      <c r="F115" s="133" t="s">
        <v>10166</v>
      </c>
      <c r="G115" s="133" t="s">
        <v>10166</v>
      </c>
    </row>
    <row r="116" spans="1:7" ht="15">
      <c r="A116" s="134" t="s">
        <v>10168</v>
      </c>
      <c r="B116" s="134" t="s">
        <v>10168</v>
      </c>
      <c r="C116" s="134" t="s">
        <v>10169</v>
      </c>
      <c r="D116" s="134" t="s">
        <v>10168</v>
      </c>
      <c r="E116" s="134" t="s">
        <v>10168</v>
      </c>
      <c r="F116" s="134" t="s">
        <v>10168</v>
      </c>
      <c r="G116" s="134" t="s">
        <v>10168</v>
      </c>
    </row>
    <row r="117" spans="1:7" ht="15">
      <c r="A117" s="52" t="s">
        <v>10170</v>
      </c>
      <c r="B117" s="52" t="s">
        <v>10170</v>
      </c>
      <c r="C117" s="52" t="s">
        <v>10171</v>
      </c>
      <c r="D117" s="52" t="s">
        <v>10170</v>
      </c>
      <c r="E117" s="52" t="s">
        <v>10170</v>
      </c>
      <c r="F117" s="52" t="s">
        <v>10170</v>
      </c>
      <c r="G117" s="52" t="s">
        <v>10170</v>
      </c>
    </row>
    <row r="118" spans="1:7" ht="15">
      <c r="A118" s="130" t="s">
        <v>10172</v>
      </c>
      <c r="B118" s="130" t="s">
        <v>10172</v>
      </c>
      <c r="C118" s="130" t="s">
        <v>10173</v>
      </c>
      <c r="D118" s="130" t="s">
        <v>10172</v>
      </c>
      <c r="E118" s="130" t="s">
        <v>10172</v>
      </c>
      <c r="F118" s="130" t="s">
        <v>10172</v>
      </c>
      <c r="G118" s="130" t="s">
        <v>10172</v>
      </c>
    </row>
    <row r="119" spans="1:7" ht="15">
      <c r="A119" s="140" t="s">
        <v>10174</v>
      </c>
      <c r="B119" s="140" t="s">
        <v>10174</v>
      </c>
      <c r="C119" s="140" t="s">
        <v>10175</v>
      </c>
      <c r="D119" s="140" t="s">
        <v>10174</v>
      </c>
      <c r="E119" s="140" t="s">
        <v>10174</v>
      </c>
      <c r="F119" s="140" t="s">
        <v>10174</v>
      </c>
      <c r="G119" s="140" t="s">
        <v>10174</v>
      </c>
    </row>
    <row r="120" spans="1:7" ht="15">
      <c r="A120" s="54" t="s">
        <v>10176</v>
      </c>
      <c r="B120" s="54" t="s">
        <v>10176</v>
      </c>
      <c r="C120" s="54" t="s">
        <v>10177</v>
      </c>
      <c r="D120" s="54" t="s">
        <v>10176</v>
      </c>
      <c r="E120" s="54" t="s">
        <v>10176</v>
      </c>
      <c r="F120" s="54" t="s">
        <v>10176</v>
      </c>
      <c r="G120" s="54" t="s">
        <v>10176</v>
      </c>
    </row>
    <row r="121" spans="1:7" ht="15">
      <c r="A121" s="135" t="s">
        <v>10038</v>
      </c>
      <c r="B121" s="135" t="s">
        <v>10038</v>
      </c>
      <c r="C121" s="135" t="s">
        <v>10178</v>
      </c>
      <c r="D121" s="135" t="s">
        <v>10038</v>
      </c>
      <c r="E121" s="135" t="s">
        <v>10038</v>
      </c>
      <c r="F121" s="135" t="s">
        <v>10038</v>
      </c>
      <c r="G121" s="135" t="s">
        <v>10038</v>
      </c>
    </row>
    <row r="122" spans="1:7" ht="15">
      <c r="A122" s="147" t="s">
        <v>10179</v>
      </c>
      <c r="B122" s="147" t="s">
        <v>10179</v>
      </c>
      <c r="C122" s="147" t="s">
        <v>10180</v>
      </c>
      <c r="D122" s="147" t="s">
        <v>10179</v>
      </c>
      <c r="E122" s="147" t="s">
        <v>10179</v>
      </c>
      <c r="F122" s="147" t="s">
        <v>10179</v>
      </c>
      <c r="G122" s="147" t="s">
        <v>10179</v>
      </c>
    </row>
    <row r="123" spans="1:7" ht="15">
      <c r="A123" s="141" t="s">
        <v>10181</v>
      </c>
      <c r="B123" s="141" t="s">
        <v>10181</v>
      </c>
      <c r="C123" s="141" t="s">
        <v>10182</v>
      </c>
      <c r="D123" s="141" t="s">
        <v>10181</v>
      </c>
      <c r="E123" s="141" t="s">
        <v>10181</v>
      </c>
      <c r="F123" s="141" t="s">
        <v>10181</v>
      </c>
      <c r="G123" s="141" t="s">
        <v>10181</v>
      </c>
    </row>
    <row r="124" spans="1:7" ht="15">
      <c r="A124" s="22" t="s">
        <v>10183</v>
      </c>
      <c r="B124" s="22" t="s">
        <v>10183</v>
      </c>
      <c r="C124" s="22" t="s">
        <v>10184</v>
      </c>
      <c r="D124" s="22" t="s">
        <v>10183</v>
      </c>
      <c r="E124" s="22" t="s">
        <v>10183</v>
      </c>
      <c r="F124" s="22" t="s">
        <v>10183</v>
      </c>
      <c r="G124" s="22" t="s">
        <v>10183</v>
      </c>
    </row>
    <row r="125" spans="1:7" ht="15">
      <c r="A125" s="21" t="s">
        <v>10046</v>
      </c>
      <c r="B125" s="21" t="s">
        <v>10046</v>
      </c>
      <c r="C125" s="21" t="s">
        <v>10185</v>
      </c>
      <c r="D125" s="21" t="s">
        <v>10046</v>
      </c>
      <c r="E125" s="21" t="s">
        <v>10046</v>
      </c>
      <c r="F125" s="21" t="s">
        <v>10046</v>
      </c>
      <c r="G125" s="21" t="s">
        <v>10046</v>
      </c>
    </row>
    <row r="126" spans="1:7" ht="15">
      <c r="A126" s="9" t="s">
        <v>10050</v>
      </c>
      <c r="B126" s="9" t="s">
        <v>10050</v>
      </c>
      <c r="C126" s="9" t="s">
        <v>10186</v>
      </c>
      <c r="D126" s="9" t="s">
        <v>10050</v>
      </c>
      <c r="E126" s="9" t="s">
        <v>10050</v>
      </c>
      <c r="F126" s="9" t="s">
        <v>10050</v>
      </c>
      <c r="G126" s="9" t="s">
        <v>10050</v>
      </c>
    </row>
    <row r="127" spans="1:7" ht="15">
      <c r="A127" s="8" t="s">
        <v>10187</v>
      </c>
      <c r="B127" s="8" t="s">
        <v>10187</v>
      </c>
      <c r="C127" s="8" t="s">
        <v>1123</v>
      </c>
      <c r="D127" s="8" t="s">
        <v>10187</v>
      </c>
      <c r="E127" s="8" t="s">
        <v>10187</v>
      </c>
      <c r="F127" s="8" t="s">
        <v>10187</v>
      </c>
      <c r="G127" s="8" t="s">
        <v>10187</v>
      </c>
    </row>
    <row r="128" spans="1:7" ht="30">
      <c r="A128" s="676" t="s">
        <v>10188</v>
      </c>
      <c r="B128" s="676" t="s">
        <v>10188</v>
      </c>
      <c r="C128" s="8" t="s">
        <v>1123</v>
      </c>
      <c r="D128" s="8" t="s">
        <v>10188</v>
      </c>
      <c r="E128" s="8" t="s">
        <v>10188</v>
      </c>
      <c r="F128" s="8" t="s">
        <v>10188</v>
      </c>
      <c r="G128" s="8" t="s">
        <v>10188</v>
      </c>
    </row>
    <row r="129" spans="1:7" ht="15">
      <c r="A129" s="8" t="s">
        <v>10189</v>
      </c>
      <c r="B129" s="8" t="s">
        <v>10189</v>
      </c>
      <c r="C129" s="8" t="s">
        <v>1123</v>
      </c>
      <c r="D129" s="8" t="s">
        <v>10189</v>
      </c>
      <c r="E129" s="8" t="s">
        <v>10189</v>
      </c>
      <c r="F129" s="8" t="s">
        <v>10189</v>
      </c>
      <c r="G129" s="8" t="s">
        <v>10189</v>
      </c>
    </row>
    <row r="130" spans="1:7" ht="30">
      <c r="A130" s="676" t="s">
        <v>10190</v>
      </c>
      <c r="B130" s="8" t="s">
        <v>10190</v>
      </c>
      <c r="C130" s="8" t="s">
        <v>1123</v>
      </c>
      <c r="D130" s="8" t="s">
        <v>10190</v>
      </c>
      <c r="E130" s="8" t="s">
        <v>10190</v>
      </c>
      <c r="F130" s="8" t="s">
        <v>10190</v>
      </c>
      <c r="G130" s="8" t="s">
        <v>10190</v>
      </c>
    </row>
    <row r="131" spans="1:7" ht="30">
      <c r="A131" s="676" t="s">
        <v>10191</v>
      </c>
      <c r="B131" s="8" t="s">
        <v>10191</v>
      </c>
      <c r="C131" s="8" t="s">
        <v>1123</v>
      </c>
      <c r="D131" s="8" t="s">
        <v>10191</v>
      </c>
      <c r="E131" s="8" t="s">
        <v>10191</v>
      </c>
      <c r="F131" s="8" t="s">
        <v>10191</v>
      </c>
      <c r="G131" s="8" t="s">
        <v>10191</v>
      </c>
    </row>
    <row r="132" spans="1:7" ht="18" customHeight="1">
      <c r="A132" s="21" t="s">
        <v>10192</v>
      </c>
      <c r="B132" s="21" t="s">
        <v>10192</v>
      </c>
      <c r="C132" s="21" t="s">
        <v>10192</v>
      </c>
      <c r="D132" s="21" t="s">
        <v>10192</v>
      </c>
      <c r="E132" s="21" t="s">
        <v>10192</v>
      </c>
      <c r="F132" s="21" t="s">
        <v>10192</v>
      </c>
      <c r="G132" s="21" t="s">
        <v>10192</v>
      </c>
    </row>
    <row r="133" spans="1:7" ht="15">
      <c r="A133" s="21" t="s">
        <v>10069</v>
      </c>
      <c r="B133" s="21" t="s">
        <v>10069</v>
      </c>
      <c r="C133" s="21" t="s">
        <v>10069</v>
      </c>
      <c r="D133" s="21" t="s">
        <v>10069</v>
      </c>
      <c r="E133" s="21" t="s">
        <v>10069</v>
      </c>
      <c r="F133" s="21" t="s">
        <v>10069</v>
      </c>
      <c r="G133" s="21" t="s">
        <v>10069</v>
      </c>
    </row>
    <row r="134" spans="1:7" ht="15">
      <c r="A134" s="21" t="s">
        <v>10070</v>
      </c>
      <c r="B134" s="21" t="s">
        <v>10070</v>
      </c>
      <c r="C134" s="21" t="s">
        <v>10070</v>
      </c>
      <c r="D134" s="21" t="s">
        <v>10070</v>
      </c>
      <c r="E134" s="21" t="s">
        <v>10070</v>
      </c>
      <c r="F134" s="21" t="s">
        <v>10070</v>
      </c>
      <c r="G134" s="21" t="s">
        <v>10070</v>
      </c>
    </row>
    <row r="135" spans="1:7" ht="16.5" customHeight="1">
      <c r="A135" s="21" t="s">
        <v>10193</v>
      </c>
      <c r="B135" s="21" t="s">
        <v>10193</v>
      </c>
      <c r="C135" s="21" t="s">
        <v>10071</v>
      </c>
      <c r="D135" s="21" t="s">
        <v>10193</v>
      </c>
      <c r="E135" s="21" t="s">
        <v>10193</v>
      </c>
      <c r="F135" s="21" t="s">
        <v>10193</v>
      </c>
      <c r="G135" s="21" t="s">
        <v>10193</v>
      </c>
    </row>
    <row r="136" spans="1:7" ht="15">
      <c r="A136" s="21" t="s">
        <v>10072</v>
      </c>
      <c r="B136" s="21" t="s">
        <v>10072</v>
      </c>
      <c r="C136" s="21" t="s">
        <v>10072</v>
      </c>
      <c r="D136" s="21" t="s">
        <v>10072</v>
      </c>
      <c r="E136" s="21" t="s">
        <v>10072</v>
      </c>
      <c r="F136" s="21" t="s">
        <v>10072</v>
      </c>
      <c r="G136" s="21" t="s">
        <v>10072</v>
      </c>
    </row>
    <row r="137" spans="1:7" ht="15">
      <c r="A137" s="21" t="s">
        <v>10073</v>
      </c>
      <c r="B137" s="21" t="s">
        <v>10073</v>
      </c>
      <c r="C137" s="21" t="s">
        <v>10073</v>
      </c>
      <c r="D137" s="21" t="s">
        <v>10073</v>
      </c>
      <c r="E137" s="21" t="s">
        <v>10073</v>
      </c>
      <c r="F137" s="21" t="s">
        <v>10073</v>
      </c>
      <c r="G137" s="21" t="s">
        <v>10073</v>
      </c>
    </row>
    <row r="138" spans="1:7" ht="15">
      <c r="A138" s="21" t="s">
        <v>10074</v>
      </c>
      <c r="B138" s="21" t="s">
        <v>10074</v>
      </c>
      <c r="C138" s="21" t="s">
        <v>10074</v>
      </c>
      <c r="D138" s="21" t="s">
        <v>10074</v>
      </c>
      <c r="E138" s="21" t="s">
        <v>10074</v>
      </c>
      <c r="F138" s="21" t="s">
        <v>10074</v>
      </c>
      <c r="G138" s="21" t="s">
        <v>10074</v>
      </c>
    </row>
    <row r="139" spans="1:7" ht="15">
      <c r="A139" s="21" t="s">
        <v>10075</v>
      </c>
      <c r="B139" s="21" t="s">
        <v>10075</v>
      </c>
      <c r="C139" s="21" t="s">
        <v>10075</v>
      </c>
      <c r="D139" s="21" t="s">
        <v>10075</v>
      </c>
      <c r="E139" s="21" t="s">
        <v>10075</v>
      </c>
      <c r="F139" s="21" t="s">
        <v>10075</v>
      </c>
      <c r="G139" s="21" t="s">
        <v>10075</v>
      </c>
    </row>
    <row r="140" spans="1:7" ht="15">
      <c r="A140" s="21" t="s">
        <v>10076</v>
      </c>
      <c r="B140" s="21" t="s">
        <v>10076</v>
      </c>
      <c r="C140" s="21" t="s">
        <v>10076</v>
      </c>
      <c r="D140" s="21" t="s">
        <v>10076</v>
      </c>
      <c r="E140" s="21" t="s">
        <v>10076</v>
      </c>
      <c r="F140" s="21" t="s">
        <v>10076</v>
      </c>
      <c r="G140" s="21" t="s">
        <v>10076</v>
      </c>
    </row>
    <row r="141" spans="1:7" ht="15">
      <c r="A141" s="21" t="s">
        <v>10077</v>
      </c>
      <c r="B141" s="21" t="s">
        <v>10077</v>
      </c>
      <c r="C141" s="21" t="s">
        <v>10077</v>
      </c>
      <c r="D141" s="21" t="s">
        <v>10077</v>
      </c>
      <c r="E141" s="21" t="s">
        <v>10077</v>
      </c>
      <c r="F141" s="21" t="s">
        <v>10077</v>
      </c>
      <c r="G141" s="21" t="s">
        <v>10077</v>
      </c>
    </row>
    <row r="142" spans="1:7" ht="16.5" customHeight="1">
      <c r="A142" s="21" t="s">
        <v>10194</v>
      </c>
      <c r="B142" s="21" t="s">
        <v>10195</v>
      </c>
      <c r="C142" s="21" t="s">
        <v>10078</v>
      </c>
      <c r="D142" s="21" t="s">
        <v>10195</v>
      </c>
      <c r="E142" s="21" t="s">
        <v>10195</v>
      </c>
      <c r="F142" s="21" t="s">
        <v>10195</v>
      </c>
      <c r="G142" s="21" t="s">
        <v>10195</v>
      </c>
    </row>
    <row r="143" spans="1:7" ht="15">
      <c r="A143" s="21" t="s">
        <v>10079</v>
      </c>
      <c r="B143" s="21" t="s">
        <v>10079</v>
      </c>
      <c r="C143" s="21" t="s">
        <v>10079</v>
      </c>
      <c r="D143" s="21" t="s">
        <v>10079</v>
      </c>
      <c r="E143" s="21" t="s">
        <v>10079</v>
      </c>
      <c r="F143" s="21" t="s">
        <v>10079</v>
      </c>
      <c r="G143" s="21" t="s">
        <v>10079</v>
      </c>
    </row>
    <row r="144" spans="1:7" ht="15">
      <c r="A144" s="21" t="s">
        <v>10142</v>
      </c>
      <c r="B144" s="21" t="s">
        <v>10142</v>
      </c>
      <c r="C144" s="21" t="s">
        <v>10142</v>
      </c>
      <c r="D144" s="21" t="s">
        <v>10142</v>
      </c>
      <c r="E144" s="21" t="s">
        <v>10142</v>
      </c>
      <c r="F144" s="21" t="s">
        <v>10142</v>
      </c>
      <c r="G144" s="21" t="s">
        <v>10142</v>
      </c>
    </row>
    <row r="145" spans="1:7">
      <c r="A145" s="973" t="s">
        <v>10196</v>
      </c>
      <c r="B145" s="973"/>
      <c r="C145" s="973"/>
      <c r="D145" s="973"/>
      <c r="E145" s="973"/>
      <c r="F145" s="973"/>
      <c r="G145" s="973"/>
    </row>
    <row r="146" spans="1:7">
      <c r="A146" s="973"/>
      <c r="B146" s="973"/>
      <c r="C146" s="973"/>
      <c r="D146" s="973"/>
      <c r="E146" s="973"/>
      <c r="F146" s="973"/>
      <c r="G146" s="973"/>
    </row>
    <row r="147" spans="1:7">
      <c r="A147" s="973"/>
      <c r="B147" s="973"/>
      <c r="C147" s="973"/>
      <c r="D147" s="973"/>
      <c r="E147" s="973"/>
      <c r="F147" s="973"/>
      <c r="G147" s="973"/>
    </row>
    <row r="148" spans="1:7">
      <c r="A148" s="973"/>
      <c r="B148" s="973"/>
      <c r="C148" s="973"/>
      <c r="D148" s="973"/>
      <c r="E148" s="973"/>
      <c r="F148" s="973"/>
      <c r="G148" s="973"/>
    </row>
    <row r="149" spans="1:7">
      <c r="A149" s="973"/>
      <c r="B149" s="973"/>
      <c r="C149" s="973"/>
      <c r="D149" s="973"/>
      <c r="E149" s="973"/>
      <c r="F149" s="973"/>
      <c r="G149" s="973"/>
    </row>
    <row r="150" spans="1:7">
      <c r="A150" s="973"/>
      <c r="B150" s="973"/>
      <c r="C150" s="973"/>
      <c r="D150" s="973"/>
      <c r="E150" s="973"/>
      <c r="F150" s="973"/>
      <c r="G150" s="973"/>
    </row>
    <row r="151" spans="1:7">
      <c r="A151" s="973"/>
      <c r="B151" s="973"/>
      <c r="C151" s="973"/>
      <c r="D151" s="973"/>
      <c r="E151" s="973"/>
      <c r="F151" s="973"/>
      <c r="G151" s="973"/>
    </row>
    <row r="152" spans="1:7" ht="18.75">
      <c r="A152" s="148" t="s">
        <v>10197</v>
      </c>
      <c r="B152" s="148" t="s">
        <v>10198</v>
      </c>
      <c r="C152" s="148" t="s">
        <v>10199</v>
      </c>
    </row>
    <row r="153" spans="1:7" ht="15">
      <c r="A153" s="18" t="s">
        <v>10200</v>
      </c>
      <c r="B153" s="18" t="s">
        <v>10201</v>
      </c>
      <c r="C153" s="18" t="s">
        <v>10200</v>
      </c>
    </row>
    <row r="154" spans="1:7" ht="15">
      <c r="A154" s="18" t="s">
        <v>10152</v>
      </c>
      <c r="B154" s="18" t="s">
        <v>10152</v>
      </c>
      <c r="C154" s="18" t="s">
        <v>10152</v>
      </c>
    </row>
    <row r="155" spans="1:7" ht="15">
      <c r="A155" s="18" t="s">
        <v>10090</v>
      </c>
      <c r="B155" s="18" t="s">
        <v>10090</v>
      </c>
      <c r="C155" s="18" t="s">
        <v>10090</v>
      </c>
    </row>
    <row r="156" spans="1:7" ht="15">
      <c r="A156" s="136" t="s">
        <v>10202</v>
      </c>
      <c r="B156" s="136" t="s">
        <v>10203</v>
      </c>
      <c r="C156" s="136" t="s">
        <v>10202</v>
      </c>
    </row>
    <row r="157" spans="1:7" ht="15">
      <c r="A157" s="137" t="s">
        <v>10204</v>
      </c>
      <c r="B157" s="137" t="s">
        <v>10205</v>
      </c>
      <c r="C157" s="137" t="s">
        <v>10204</v>
      </c>
    </row>
    <row r="158" spans="1:7" ht="15">
      <c r="A158" s="139" t="s">
        <v>10157</v>
      </c>
      <c r="B158" s="139" t="s">
        <v>10003</v>
      </c>
      <c r="C158" s="139" t="s">
        <v>10206</v>
      </c>
    </row>
    <row r="159" spans="1:7" ht="15">
      <c r="A159" s="138" t="s">
        <v>10159</v>
      </c>
      <c r="B159" s="138" t="s">
        <v>10159</v>
      </c>
      <c r="C159" s="138" t="s">
        <v>10207</v>
      </c>
    </row>
    <row r="160" spans="1:7" ht="15">
      <c r="A160" s="131" t="s">
        <v>10208</v>
      </c>
      <c r="B160" s="131" t="s">
        <v>10209</v>
      </c>
      <c r="C160" s="131" t="s">
        <v>10210</v>
      </c>
    </row>
    <row r="161" spans="1:3" ht="15">
      <c r="A161" s="54" t="s">
        <v>10211</v>
      </c>
      <c r="B161" s="54" t="s">
        <v>10212</v>
      </c>
      <c r="C161" s="54" t="s">
        <v>10213</v>
      </c>
    </row>
    <row r="162" spans="1:3" ht="15">
      <c r="A162" s="86" t="s">
        <v>10214</v>
      </c>
      <c r="B162" s="86" t="s">
        <v>10215</v>
      </c>
      <c r="C162" s="86" t="s">
        <v>10013</v>
      </c>
    </row>
    <row r="163" spans="1:3" ht="15">
      <c r="A163" s="132" t="s">
        <v>10216</v>
      </c>
      <c r="B163" s="132" t="s">
        <v>10217</v>
      </c>
      <c r="C163" s="132" t="s">
        <v>10016</v>
      </c>
    </row>
    <row r="164" spans="1:3" ht="15">
      <c r="A164" s="475" t="s">
        <v>10218</v>
      </c>
      <c r="B164" s="475" t="s">
        <v>10219</v>
      </c>
      <c r="C164" s="475" t="s">
        <v>10018</v>
      </c>
    </row>
    <row r="165" spans="1:3" ht="15">
      <c r="A165" s="133" t="s">
        <v>10220</v>
      </c>
      <c r="B165" s="133" t="s">
        <v>10221</v>
      </c>
      <c r="C165" s="133" t="s">
        <v>10222</v>
      </c>
    </row>
    <row r="166" spans="1:3" ht="15">
      <c r="A166" s="134" t="s">
        <v>10223</v>
      </c>
      <c r="B166" s="134" t="s">
        <v>10224</v>
      </c>
      <c r="C166" s="134" t="s">
        <v>10225</v>
      </c>
    </row>
    <row r="167" spans="1:3" ht="15">
      <c r="A167" s="52" t="s">
        <v>10226</v>
      </c>
      <c r="B167" s="52" t="s">
        <v>10227</v>
      </c>
      <c r="C167" s="52" t="s">
        <v>10114</v>
      </c>
    </row>
    <row r="168" spans="1:3" ht="15">
      <c r="A168" s="130" t="s">
        <v>10228</v>
      </c>
      <c r="B168" s="130" t="s">
        <v>10229</v>
      </c>
      <c r="C168" s="130" t="s">
        <v>10116</v>
      </c>
    </row>
    <row r="169" spans="1:3" ht="15">
      <c r="A169" s="140" t="s">
        <v>10230</v>
      </c>
      <c r="B169" s="140" t="s">
        <v>10032</v>
      </c>
      <c r="C169" s="140" t="s">
        <v>10032</v>
      </c>
    </row>
    <row r="170" spans="1:3" ht="15">
      <c r="A170" s="54" t="s">
        <v>10176</v>
      </c>
      <c r="B170" s="54" t="s">
        <v>10035</v>
      </c>
      <c r="C170" s="54" t="s">
        <v>10231</v>
      </c>
    </row>
    <row r="171" spans="1:3" ht="15">
      <c r="A171" s="135" t="s">
        <v>10232</v>
      </c>
      <c r="B171" s="135" t="s">
        <v>10233</v>
      </c>
      <c r="C171" s="135" t="s">
        <v>10234</v>
      </c>
    </row>
    <row r="172" spans="1:3" ht="15">
      <c r="A172" s="147" t="s">
        <v>10040</v>
      </c>
      <c r="B172" s="147" t="s">
        <v>10039</v>
      </c>
      <c r="C172" s="147" t="s">
        <v>10122</v>
      </c>
    </row>
    <row r="173" spans="1:3" ht="15">
      <c r="A173" s="141" t="s">
        <v>10235</v>
      </c>
      <c r="B173" s="141" t="s">
        <v>10236</v>
      </c>
      <c r="C173" s="141" t="s">
        <v>10237</v>
      </c>
    </row>
    <row r="174" spans="1:3" ht="15">
      <c r="A174" s="22" t="s">
        <v>10238</v>
      </c>
      <c r="B174" s="22" t="s">
        <v>10238</v>
      </c>
      <c r="C174" s="22" t="s">
        <v>10238</v>
      </c>
    </row>
    <row r="175" spans="1:3" ht="15">
      <c r="A175" s="21" t="s">
        <v>10045</v>
      </c>
      <c r="B175" s="21" t="s">
        <v>10045</v>
      </c>
      <c r="C175" s="21" t="s">
        <v>10045</v>
      </c>
    </row>
    <row r="176" spans="1:3" ht="15">
      <c r="A176" s="9" t="s">
        <v>10050</v>
      </c>
      <c r="B176" s="9" t="s">
        <v>10050</v>
      </c>
      <c r="C176" s="9" t="s">
        <v>10050</v>
      </c>
    </row>
    <row r="177" spans="1:3" ht="30">
      <c r="A177" s="141" t="s">
        <v>10239</v>
      </c>
      <c r="B177" s="141" t="s">
        <v>10240</v>
      </c>
      <c r="C177" s="141" t="s">
        <v>10241</v>
      </c>
    </row>
    <row r="178" spans="1:3" ht="15">
      <c r="A178" s="141" t="s">
        <v>10242</v>
      </c>
      <c r="B178" s="141" t="s">
        <v>10243</v>
      </c>
      <c r="C178" s="141" t="s">
        <v>10244</v>
      </c>
    </row>
    <row r="179" spans="1:3" ht="30">
      <c r="A179" s="141" t="s">
        <v>10245</v>
      </c>
      <c r="B179" s="141" t="s">
        <v>10246</v>
      </c>
      <c r="C179" s="141" t="s">
        <v>10247</v>
      </c>
    </row>
    <row r="180" spans="1:3" ht="30">
      <c r="A180" s="141" t="s">
        <v>10248</v>
      </c>
      <c r="B180" s="141" t="s">
        <v>10249</v>
      </c>
      <c r="C180" s="141" t="s">
        <v>10250</v>
      </c>
    </row>
    <row r="181" spans="1:3" ht="45">
      <c r="A181" s="141" t="s">
        <v>10251</v>
      </c>
      <c r="B181" s="141" t="s">
        <v>10252</v>
      </c>
      <c r="C181" s="141" t="s">
        <v>10253</v>
      </c>
    </row>
    <row r="194" ht="16.5" customHeight="1"/>
    <row r="293" spans="1:1" ht="18.75">
      <c r="A293" s="148" t="s">
        <v>10254</v>
      </c>
    </row>
    <row r="294" spans="1:1" ht="15">
      <c r="A294" s="18" t="s">
        <v>10200</v>
      </c>
    </row>
    <row r="295" spans="1:1" ht="15">
      <c r="A295" s="18" t="s">
        <v>10152</v>
      </c>
    </row>
    <row r="296" spans="1:1" ht="15">
      <c r="A296" s="18" t="s">
        <v>10090</v>
      </c>
    </row>
    <row r="297" spans="1:1" ht="15">
      <c r="A297" s="136" t="s">
        <v>10255</v>
      </c>
    </row>
    <row r="298" spans="1:1" ht="15">
      <c r="A298" s="137" t="s">
        <v>10204</v>
      </c>
    </row>
    <row r="299" spans="1:1" ht="15">
      <c r="A299" s="139" t="s">
        <v>10256</v>
      </c>
    </row>
    <row r="300" spans="1:1" ht="15">
      <c r="A300" s="138" t="s">
        <v>10257</v>
      </c>
    </row>
    <row r="301" spans="1:1" ht="15">
      <c r="A301" s="131" t="s">
        <v>10208</v>
      </c>
    </row>
    <row r="302" spans="1:1" ht="15">
      <c r="A302" s="54" t="s">
        <v>10211</v>
      </c>
    </row>
    <row r="303" spans="1:1" ht="15">
      <c r="A303" s="86" t="s">
        <v>10214</v>
      </c>
    </row>
    <row r="304" spans="1:1" ht="15">
      <c r="A304" s="132" t="s">
        <v>10216</v>
      </c>
    </row>
    <row r="305" spans="1:1" ht="15">
      <c r="A305" s="475" t="s">
        <v>10218</v>
      </c>
    </row>
    <row r="306" spans="1:1" ht="15">
      <c r="A306" s="133" t="s">
        <v>10220</v>
      </c>
    </row>
    <row r="307" spans="1:1" ht="15">
      <c r="A307" s="134" t="s">
        <v>10223</v>
      </c>
    </row>
    <row r="308" spans="1:1" ht="15">
      <c r="A308" s="52" t="s">
        <v>10226</v>
      </c>
    </row>
    <row r="309" spans="1:1" ht="15">
      <c r="A309" s="130" t="s">
        <v>10228</v>
      </c>
    </row>
    <row r="310" spans="1:1" ht="15">
      <c r="A310" s="140" t="s">
        <v>10230</v>
      </c>
    </row>
    <row r="311" spans="1:1" ht="15">
      <c r="A311" s="54" t="s">
        <v>10176</v>
      </c>
    </row>
    <row r="312" spans="1:1" ht="15">
      <c r="A312" s="135" t="s">
        <v>10232</v>
      </c>
    </row>
    <row r="313" spans="1:1" ht="15">
      <c r="A313" s="147" t="s">
        <v>10040</v>
      </c>
    </row>
    <row r="314" spans="1:1" ht="15">
      <c r="A314" s="141" t="s">
        <v>10258</v>
      </c>
    </row>
    <row r="315" spans="1:1" ht="15">
      <c r="A315" s="22" t="s">
        <v>10238</v>
      </c>
    </row>
    <row r="316" spans="1:1" ht="15">
      <c r="A316" s="21" t="s">
        <v>10045</v>
      </c>
    </row>
    <row r="317" spans="1:1" ht="15">
      <c r="A317" s="9" t="s">
        <v>10050</v>
      </c>
    </row>
    <row r="318" spans="1:1" ht="30">
      <c r="A318" s="141" t="s">
        <v>10239</v>
      </c>
    </row>
    <row r="319" spans="1:1" ht="15">
      <c r="A319" s="141" t="s">
        <v>10259</v>
      </c>
    </row>
    <row r="320" spans="1:1" ht="15">
      <c r="A320" s="141" t="s">
        <v>10245</v>
      </c>
    </row>
    <row r="321" spans="1:1" ht="15">
      <c r="A321" s="141" t="s">
        <v>10248</v>
      </c>
    </row>
    <row r="322" spans="1:1" ht="30">
      <c r="A322" s="141" t="s">
        <v>10251</v>
      </c>
    </row>
  </sheetData>
  <mergeCells count="3">
    <mergeCell ref="A1:G7"/>
    <mergeCell ref="A95:G101"/>
    <mergeCell ref="A145:G15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D3ACE8"/>
  </sheetPr>
  <dimension ref="A1:D86"/>
  <sheetViews>
    <sheetView workbookViewId="0">
      <selection activeCell="A26" sqref="A26"/>
    </sheetView>
  </sheetViews>
  <sheetFormatPr defaultColWidth="9" defaultRowHeight="13.5"/>
  <cols>
    <col min="1" max="1" width="192" style="728" customWidth="1"/>
    <col min="2" max="2" width="212" style="728" customWidth="1"/>
    <col min="3" max="3" width="208.5" style="728" bestFit="1" customWidth="1"/>
    <col min="4" max="4" width="155.875" style="728" bestFit="1" customWidth="1"/>
    <col min="5" max="16384" width="9" style="728"/>
  </cols>
  <sheetData>
    <row r="1" spans="1:4" ht="18">
      <c r="A1" s="602" t="s">
        <v>10260</v>
      </c>
      <c r="B1" s="730" t="s">
        <v>10261</v>
      </c>
      <c r="C1" s="729" t="s">
        <v>10262</v>
      </c>
      <c r="D1" s="603" t="s">
        <v>10263</v>
      </c>
    </row>
    <row r="2" spans="1:4" ht="14.25" customHeight="1">
      <c r="A2" s="96" t="s">
        <v>10264</v>
      </c>
      <c r="B2" s="679" t="s">
        <v>10265</v>
      </c>
      <c r="C2" s="96" t="s">
        <v>10266</v>
      </c>
      <c r="D2" s="96" t="s">
        <v>10267</v>
      </c>
    </row>
    <row r="3" spans="1:4" ht="15.75">
      <c r="A3" s="96" t="s">
        <v>10268</v>
      </c>
      <c r="B3" s="679" t="s">
        <v>10269</v>
      </c>
      <c r="C3" s="96" t="s">
        <v>10270</v>
      </c>
      <c r="D3" s="96" t="s">
        <v>10271</v>
      </c>
    </row>
    <row r="4" spans="1:4" ht="15.75">
      <c r="A4" s="96" t="s">
        <v>10272</v>
      </c>
      <c r="B4" s="96" t="s">
        <v>10273</v>
      </c>
      <c r="C4" s="96" t="s">
        <v>10274</v>
      </c>
      <c r="D4" s="96" t="s">
        <v>10275</v>
      </c>
    </row>
    <row r="5" spans="1:4" ht="15.75">
      <c r="A5" s="96" t="s">
        <v>10276</v>
      </c>
      <c r="B5" s="96" t="s">
        <v>10277</v>
      </c>
      <c r="C5" s="96" t="s">
        <v>10278</v>
      </c>
      <c r="D5" s="96" t="s">
        <v>10279</v>
      </c>
    </row>
    <row r="6" spans="1:4" ht="15.75">
      <c r="A6" s="96" t="s">
        <v>10280</v>
      </c>
      <c r="B6" s="96" t="s">
        <v>10281</v>
      </c>
      <c r="C6" s="96" t="s">
        <v>10282</v>
      </c>
      <c r="D6" s="96" t="s">
        <v>10283</v>
      </c>
    </row>
    <row r="7" spans="1:4" ht="15.75">
      <c r="A7" s="96" t="s">
        <v>10284</v>
      </c>
      <c r="B7" s="96" t="s">
        <v>10285</v>
      </c>
      <c r="C7" s="96" t="s">
        <v>10286</v>
      </c>
      <c r="D7" s="96" t="s">
        <v>10287</v>
      </c>
    </row>
    <row r="8" spans="1:4" ht="15.75">
      <c r="A8" s="96" t="s">
        <v>10288</v>
      </c>
      <c r="B8" s="679" t="s">
        <v>10289</v>
      </c>
      <c r="C8" s="96" t="s">
        <v>10290</v>
      </c>
      <c r="D8" s="96" t="s">
        <v>10291</v>
      </c>
    </row>
    <row r="9" spans="1:4" ht="15.75">
      <c r="A9" s="96" t="s">
        <v>10292</v>
      </c>
      <c r="B9" s="96" t="s">
        <v>10293</v>
      </c>
      <c r="C9" s="96" t="s">
        <v>10294</v>
      </c>
      <c r="D9" s="96" t="s">
        <v>10295</v>
      </c>
    </row>
    <row r="10" spans="1:4" ht="15.75">
      <c r="A10" s="96" t="s">
        <v>10296</v>
      </c>
      <c r="B10" s="96" t="s">
        <v>10297</v>
      </c>
      <c r="C10" s="96" t="s">
        <v>10298</v>
      </c>
      <c r="D10" s="96" t="s">
        <v>10299</v>
      </c>
    </row>
    <row r="11" spans="1:4" ht="15.75">
      <c r="A11" s="96" t="s">
        <v>10300</v>
      </c>
      <c r="B11" s="96" t="s">
        <v>10301</v>
      </c>
      <c r="C11" s="96" t="s">
        <v>10302</v>
      </c>
      <c r="D11" s="96" t="s">
        <v>10303</v>
      </c>
    </row>
    <row r="12" spans="1:4" ht="15.75">
      <c r="A12" s="96" t="s">
        <v>10304</v>
      </c>
      <c r="B12" s="96" t="s">
        <v>10305</v>
      </c>
      <c r="C12" s="96" t="s">
        <v>10306</v>
      </c>
      <c r="D12" s="96" t="s">
        <v>10307</v>
      </c>
    </row>
    <row r="13" spans="1:4" ht="30">
      <c r="A13" s="96" t="s">
        <v>10308</v>
      </c>
      <c r="B13" s="679" t="s">
        <v>10309</v>
      </c>
      <c r="C13" s="96" t="s">
        <v>10310</v>
      </c>
      <c r="D13" s="96" t="s">
        <v>10311</v>
      </c>
    </row>
    <row r="14" spans="1:4" ht="15.75">
      <c r="A14" s="96" t="s">
        <v>10312</v>
      </c>
      <c r="B14" s="96" t="s">
        <v>10313</v>
      </c>
      <c r="C14" s="96" t="s">
        <v>10314</v>
      </c>
      <c r="D14" s="96" t="s">
        <v>10315</v>
      </c>
    </row>
    <row r="15" spans="1:4" ht="15.75">
      <c r="A15" s="96" t="s">
        <v>10316</v>
      </c>
      <c r="B15" s="776"/>
      <c r="C15" s="96" t="s">
        <v>10317</v>
      </c>
      <c r="D15" s="96" t="s">
        <v>10318</v>
      </c>
    </row>
    <row r="16" spans="1:4" ht="15.75">
      <c r="A16" s="96" t="s">
        <v>10319</v>
      </c>
      <c r="B16" s="776"/>
      <c r="C16" s="96" t="s">
        <v>10320</v>
      </c>
      <c r="D16" s="96" t="s">
        <v>10321</v>
      </c>
    </row>
    <row r="17" spans="1:4" ht="15.75">
      <c r="A17" s="96" t="s">
        <v>10322</v>
      </c>
      <c r="B17" s="776"/>
      <c r="C17" s="96" t="s">
        <v>10323</v>
      </c>
      <c r="D17" s="96" t="s">
        <v>10324</v>
      </c>
    </row>
    <row r="18" spans="1:4" ht="15.75">
      <c r="A18" s="96" t="s">
        <v>10325</v>
      </c>
      <c r="B18" s="776"/>
      <c r="C18" s="96" t="s">
        <v>10326</v>
      </c>
      <c r="D18" s="96" t="s">
        <v>10327</v>
      </c>
    </row>
    <row r="19" spans="1:4" ht="15.75">
      <c r="A19" s="96" t="s">
        <v>10328</v>
      </c>
      <c r="B19" s="776"/>
      <c r="C19" s="96" t="s">
        <v>10329</v>
      </c>
      <c r="D19" s="96" t="s">
        <v>10330</v>
      </c>
    </row>
    <row r="20" spans="1:4" ht="15.75">
      <c r="A20" s="96" t="s">
        <v>10331</v>
      </c>
      <c r="B20" s="776"/>
      <c r="C20" s="96" t="s">
        <v>10332</v>
      </c>
      <c r="D20" s="96" t="s">
        <v>10333</v>
      </c>
    </row>
    <row r="21" spans="1:4" ht="15.75">
      <c r="A21" s="96" t="s">
        <v>10334</v>
      </c>
      <c r="B21" s="776"/>
      <c r="C21" s="96" t="s">
        <v>10335</v>
      </c>
      <c r="D21" s="96" t="s">
        <v>10336</v>
      </c>
    </row>
    <row r="22" spans="1:4" ht="15.75">
      <c r="A22" s="96" t="s">
        <v>10337</v>
      </c>
      <c r="B22" s="776"/>
      <c r="C22" s="96" t="s">
        <v>10338</v>
      </c>
      <c r="D22" s="96" t="s">
        <v>10339</v>
      </c>
    </row>
    <row r="23" spans="1:4" ht="15.75">
      <c r="A23" s="96" t="s">
        <v>10340</v>
      </c>
      <c r="B23" s="776"/>
      <c r="C23" s="96" t="s">
        <v>10341</v>
      </c>
      <c r="D23" s="96" t="s">
        <v>10342</v>
      </c>
    </row>
    <row r="24" spans="1:4" ht="15.75">
      <c r="A24" s="96" t="s">
        <v>10343</v>
      </c>
      <c r="B24" s="776"/>
      <c r="C24" s="96" t="s">
        <v>10344</v>
      </c>
      <c r="D24" s="96" t="s">
        <v>10345</v>
      </c>
    </row>
    <row r="25" spans="1:4" ht="15.75">
      <c r="A25" s="96" t="s">
        <v>10346</v>
      </c>
      <c r="B25" s="776"/>
      <c r="C25" s="96" t="s">
        <v>10347</v>
      </c>
      <c r="D25" s="96" t="s">
        <v>10348</v>
      </c>
    </row>
    <row r="26" spans="1:4" ht="15.75">
      <c r="A26" s="96" t="s">
        <v>10349</v>
      </c>
      <c r="B26" s="776"/>
      <c r="C26" s="96" t="s">
        <v>10350</v>
      </c>
      <c r="D26" s="96" t="s">
        <v>10351</v>
      </c>
    </row>
    <row r="27" spans="1:4" ht="15.75">
      <c r="A27" s="96" t="s">
        <v>10352</v>
      </c>
      <c r="B27" s="776"/>
      <c r="C27" s="679" t="s">
        <v>10353</v>
      </c>
      <c r="D27" s="96" t="s">
        <v>10354</v>
      </c>
    </row>
    <row r="28" spans="1:4" ht="15.75">
      <c r="A28" s="96" t="s">
        <v>10355</v>
      </c>
      <c r="B28" s="776"/>
      <c r="C28" s="96" t="s">
        <v>10356</v>
      </c>
      <c r="D28" s="96" t="s">
        <v>10357</v>
      </c>
    </row>
    <row r="29" spans="1:4" ht="15.75">
      <c r="A29" s="96" t="s">
        <v>10358</v>
      </c>
      <c r="B29" s="776"/>
      <c r="C29" s="96" t="s">
        <v>10359</v>
      </c>
      <c r="D29" s="96" t="s">
        <v>10360</v>
      </c>
    </row>
    <row r="30" spans="1:4" ht="15.75">
      <c r="A30" s="96" t="s">
        <v>10361</v>
      </c>
      <c r="B30" s="776"/>
      <c r="C30" s="96" t="s">
        <v>10362</v>
      </c>
      <c r="D30" s="96" t="s">
        <v>10363</v>
      </c>
    </row>
    <row r="31" spans="1:4" ht="30">
      <c r="A31" s="776"/>
      <c r="B31" s="776"/>
      <c r="C31" s="726" t="s">
        <v>10364</v>
      </c>
      <c r="D31" s="96" t="s">
        <v>10365</v>
      </c>
    </row>
    <row r="32" spans="1:4" ht="15.75">
      <c r="A32" s="776"/>
      <c r="B32" s="776"/>
      <c r="C32" s="96" t="s">
        <v>10366</v>
      </c>
      <c r="D32" s="96" t="s">
        <v>10367</v>
      </c>
    </row>
    <row r="33" spans="1:4" ht="30">
      <c r="A33" s="776"/>
      <c r="B33" s="776"/>
      <c r="C33" s="679" t="s">
        <v>10368</v>
      </c>
      <c r="D33" s="96" t="s">
        <v>10369</v>
      </c>
    </row>
    <row r="34" spans="1:4" ht="15.75">
      <c r="A34" s="776"/>
      <c r="B34" s="776"/>
      <c r="C34" s="96" t="s">
        <v>10370</v>
      </c>
      <c r="D34" s="96" t="s">
        <v>10371</v>
      </c>
    </row>
    <row r="35" spans="1:4" ht="15.75">
      <c r="A35" s="776"/>
      <c r="B35" s="776"/>
      <c r="C35" s="96" t="s">
        <v>10372</v>
      </c>
      <c r="D35" s="96" t="s">
        <v>10373</v>
      </c>
    </row>
    <row r="36" spans="1:4" ht="15.75">
      <c r="A36" s="776"/>
      <c r="B36" s="776"/>
      <c r="C36" s="96" t="s">
        <v>10374</v>
      </c>
      <c r="D36" s="96" t="s">
        <v>10375</v>
      </c>
    </row>
    <row r="37" spans="1:4" ht="15.75">
      <c r="A37" s="776"/>
      <c r="B37" s="776"/>
      <c r="C37" s="96" t="s">
        <v>10376</v>
      </c>
      <c r="D37" s="96" t="s">
        <v>10377</v>
      </c>
    </row>
    <row r="38" spans="1:4" ht="15.75">
      <c r="A38" s="776"/>
      <c r="B38" s="776"/>
      <c r="C38" s="96" t="s">
        <v>10378</v>
      </c>
      <c r="D38" s="96" t="s">
        <v>10379</v>
      </c>
    </row>
    <row r="39" spans="1:4" ht="15.75">
      <c r="A39" s="776"/>
      <c r="B39" s="776"/>
      <c r="C39" s="96" t="s">
        <v>10380</v>
      </c>
      <c r="D39" s="96" t="s">
        <v>10381</v>
      </c>
    </row>
    <row r="40" spans="1:4" ht="15.75">
      <c r="A40" s="776"/>
      <c r="B40" s="776"/>
      <c r="C40" s="96" t="s">
        <v>10382</v>
      </c>
      <c r="D40" s="96" t="s">
        <v>10383</v>
      </c>
    </row>
    <row r="41" spans="1:4" ht="15.75">
      <c r="A41" s="776"/>
      <c r="B41" s="776"/>
      <c r="C41" s="96" t="s">
        <v>10384</v>
      </c>
      <c r="D41" s="96" t="s">
        <v>10385</v>
      </c>
    </row>
    <row r="42" spans="1:4" ht="15.75">
      <c r="A42" s="776"/>
      <c r="B42" s="776"/>
      <c r="C42" s="776"/>
      <c r="D42" s="96" t="s">
        <v>10386</v>
      </c>
    </row>
    <row r="43" spans="1:4" ht="15.75">
      <c r="A43" s="776"/>
      <c r="B43" s="776"/>
      <c r="C43" s="776"/>
      <c r="D43" s="96" t="s">
        <v>10387</v>
      </c>
    </row>
    <row r="44" spans="1:4" ht="15.75">
      <c r="A44" s="776"/>
      <c r="B44" s="776"/>
      <c r="C44" s="776"/>
      <c r="D44" s="96" t="s">
        <v>10388</v>
      </c>
    </row>
    <row r="45" spans="1:4" ht="15.75">
      <c r="A45" s="776"/>
      <c r="B45" s="776"/>
      <c r="C45" s="776"/>
      <c r="D45" s="96" t="s">
        <v>10389</v>
      </c>
    </row>
    <row r="46" spans="1:4" ht="15.75">
      <c r="A46" s="776"/>
      <c r="B46" s="776"/>
      <c r="C46" s="776"/>
      <c r="D46" s="96" t="s">
        <v>10390</v>
      </c>
    </row>
    <row r="47" spans="1:4" ht="30">
      <c r="A47" s="776"/>
      <c r="B47" s="776"/>
      <c r="C47" s="776"/>
      <c r="D47" s="679" t="s">
        <v>10391</v>
      </c>
    </row>
    <row r="48" spans="1:4" ht="15">
      <c r="A48" s="776"/>
      <c r="B48" s="776"/>
      <c r="C48" s="776"/>
      <c r="D48" s="679" t="s">
        <v>10392</v>
      </c>
    </row>
    <row r="49" spans="1:4" ht="15.75">
      <c r="A49" s="776"/>
      <c r="B49" s="776"/>
      <c r="C49" s="776"/>
      <c r="D49" s="96" t="s">
        <v>10393</v>
      </c>
    </row>
    <row r="50" spans="1:4" ht="15.75">
      <c r="A50" s="776"/>
      <c r="B50" s="776"/>
      <c r="C50" s="776"/>
      <c r="D50" s="96" t="s">
        <v>10394</v>
      </c>
    </row>
    <row r="51" spans="1:4" ht="15">
      <c r="A51" s="776"/>
      <c r="B51" s="776"/>
      <c r="C51" s="776"/>
      <c r="D51" s="679" t="s">
        <v>10395</v>
      </c>
    </row>
    <row r="52" spans="1:4" ht="15">
      <c r="A52" s="776"/>
      <c r="B52" s="776"/>
      <c r="C52" s="776"/>
      <c r="D52" s="679" t="s">
        <v>10396</v>
      </c>
    </row>
    <row r="53" spans="1:4" ht="15">
      <c r="A53" s="776"/>
      <c r="B53" s="776"/>
      <c r="C53" s="776"/>
      <c r="D53" s="679" t="s">
        <v>10397</v>
      </c>
    </row>
    <row r="54" spans="1:4" ht="14.25">
      <c r="A54" s="776"/>
      <c r="B54" s="776"/>
      <c r="C54" s="776"/>
      <c r="D54" s="776"/>
    </row>
    <row r="55" spans="1:4" ht="14.25">
      <c r="A55" s="776"/>
      <c r="B55" s="776"/>
      <c r="C55" s="776"/>
      <c r="D55" s="776"/>
    </row>
    <row r="56" spans="1:4" ht="14.25">
      <c r="A56" s="776"/>
      <c r="B56" s="776"/>
      <c r="C56" s="776"/>
      <c r="D56" s="776"/>
    </row>
    <row r="57" spans="1:4" ht="14.25">
      <c r="A57" s="776"/>
      <c r="B57" s="776"/>
      <c r="C57" s="776"/>
      <c r="D57" s="776"/>
    </row>
    <row r="58" spans="1:4" ht="14.25">
      <c r="A58" s="776"/>
      <c r="B58" s="776"/>
      <c r="C58" s="776"/>
      <c r="D58" s="776"/>
    </row>
    <row r="59" spans="1:4" ht="14.25">
      <c r="A59" s="776"/>
      <c r="B59" s="776"/>
      <c r="C59" s="776"/>
      <c r="D59" s="776"/>
    </row>
    <row r="60" spans="1:4" ht="14.25">
      <c r="A60" s="776"/>
      <c r="B60" s="776"/>
      <c r="C60" s="776"/>
      <c r="D60" s="776"/>
    </row>
    <row r="61" spans="1:4" ht="14.25">
      <c r="A61" s="776"/>
      <c r="B61" s="776"/>
      <c r="C61" s="776"/>
      <c r="D61" s="776"/>
    </row>
    <row r="62" spans="1:4" ht="14.25">
      <c r="A62" s="776"/>
      <c r="B62" s="776"/>
      <c r="C62" s="776"/>
      <c r="D62" s="776"/>
    </row>
    <row r="63" spans="1:4" ht="14.25">
      <c r="A63" s="776"/>
      <c r="B63" s="776"/>
      <c r="C63" s="776"/>
      <c r="D63" s="776"/>
    </row>
    <row r="64" spans="1:4" ht="14.25">
      <c r="A64" s="776"/>
      <c r="B64" s="776"/>
      <c r="C64" s="776"/>
      <c r="D64" s="776"/>
    </row>
    <row r="65" spans="1:2" ht="14.25">
      <c r="A65" s="776"/>
      <c r="B65" s="776"/>
    </row>
    <row r="66" spans="1:2" ht="14.25">
      <c r="A66" s="776"/>
      <c r="B66" s="776"/>
    </row>
    <row r="67" spans="1:2" ht="14.25">
      <c r="A67" s="776"/>
      <c r="B67" s="776"/>
    </row>
    <row r="68" spans="1:2" ht="14.25">
      <c r="A68" s="776"/>
      <c r="B68" s="776"/>
    </row>
    <row r="69" spans="1:2" ht="14.25">
      <c r="A69" s="776"/>
      <c r="B69" s="776"/>
    </row>
    <row r="70" spans="1:2" ht="14.25">
      <c r="A70" s="776"/>
      <c r="B70" s="776"/>
    </row>
    <row r="71" spans="1:2" ht="14.25">
      <c r="A71" s="776"/>
      <c r="B71" s="776"/>
    </row>
    <row r="72" spans="1:2" ht="14.25">
      <c r="A72" s="776"/>
      <c r="B72" s="776"/>
    </row>
    <row r="73" spans="1:2" ht="14.25">
      <c r="A73" s="776"/>
      <c r="B73" s="776"/>
    </row>
    <row r="74" spans="1:2" ht="14.25">
      <c r="A74" s="776"/>
      <c r="B74" s="776"/>
    </row>
    <row r="75" spans="1:2" ht="14.25">
      <c r="A75" s="776"/>
      <c r="B75" s="776"/>
    </row>
    <row r="76" spans="1:2" ht="14.25">
      <c r="A76" s="776"/>
      <c r="B76" s="776"/>
    </row>
    <row r="77" spans="1:2" ht="14.25">
      <c r="A77" s="776"/>
      <c r="B77" s="776"/>
    </row>
    <row r="78" spans="1:2" ht="14.25">
      <c r="A78" s="776"/>
      <c r="B78" s="776"/>
    </row>
    <row r="79" spans="1:2">
      <c r="A79" s="776"/>
      <c r="B79" s="776"/>
    </row>
    <row r="80" spans="1:2">
      <c r="A80" s="776"/>
      <c r="B80" s="776"/>
    </row>
    <row r="81" spans="1:2">
      <c r="A81" s="776"/>
      <c r="B81" s="776"/>
    </row>
    <row r="82" spans="1:2">
      <c r="A82" s="776"/>
      <c r="B82" s="776"/>
    </row>
    <row r="83" spans="1:2">
      <c r="A83" s="776"/>
      <c r="B83" s="776"/>
    </row>
    <row r="84" spans="1:2">
      <c r="A84" s="776"/>
      <c r="B84" s="776"/>
    </row>
    <row r="85" spans="1:2">
      <c r="A85" s="776"/>
      <c r="B85" s="776"/>
    </row>
    <row r="86" spans="1:2">
      <c r="A86" s="776"/>
      <c r="B86" s="77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D3ACE8"/>
  </sheetPr>
  <dimension ref="A1:D62"/>
  <sheetViews>
    <sheetView workbookViewId="0">
      <selection activeCell="D38" sqref="D38"/>
    </sheetView>
  </sheetViews>
  <sheetFormatPr defaultRowHeight="13.5"/>
  <cols>
    <col min="1" max="1" width="46.875" customWidth="1"/>
    <col min="2" max="2" width="77.625" customWidth="1"/>
    <col min="3" max="3" width="48.25" style="129" customWidth="1"/>
    <col min="4" max="4" width="56.5" customWidth="1"/>
  </cols>
  <sheetData>
    <row r="1" spans="1:4">
      <c r="B1" t="s">
        <v>10398</v>
      </c>
    </row>
    <row r="2" spans="1:4">
      <c r="A2" s="686" t="s">
        <v>10399</v>
      </c>
      <c r="B2" s="687" t="s">
        <v>10400</v>
      </c>
      <c r="C2" s="687" t="s">
        <v>10401</v>
      </c>
      <c r="D2" t="s">
        <v>10402</v>
      </c>
    </row>
    <row r="3" spans="1:4">
      <c r="A3" s="688" t="s">
        <v>10403</v>
      </c>
      <c r="B3" s="689" t="s">
        <v>10404</v>
      </c>
      <c r="C3" s="690" t="s">
        <v>10405</v>
      </c>
      <c r="D3" s="95" t="s">
        <v>10406</v>
      </c>
    </row>
    <row r="4" spans="1:4">
      <c r="A4" s="691" t="s">
        <v>10407</v>
      </c>
      <c r="B4" s="692" t="s">
        <v>10408</v>
      </c>
      <c r="C4" s="693" t="s">
        <v>10409</v>
      </c>
      <c r="D4" s="93" t="s">
        <v>10410</v>
      </c>
    </row>
    <row r="5" spans="1:4">
      <c r="A5" s="691" t="s">
        <v>10411</v>
      </c>
      <c r="B5" s="692" t="s">
        <v>10412</v>
      </c>
      <c r="C5" s="693" t="s">
        <v>10413</v>
      </c>
      <c r="D5" s="94" t="s">
        <v>10414</v>
      </c>
    </row>
    <row r="6" spans="1:4">
      <c r="A6" s="691" t="s">
        <v>10415</v>
      </c>
      <c r="B6" s="692" t="s">
        <v>10416</v>
      </c>
      <c r="C6" s="693" t="s">
        <v>10417</v>
      </c>
    </row>
    <row r="7" spans="1:4">
      <c r="A7" s="691" t="s">
        <v>10418</v>
      </c>
      <c r="B7" s="692" t="s">
        <v>10419</v>
      </c>
      <c r="C7" s="693" t="s">
        <v>10420</v>
      </c>
    </row>
    <row r="8" spans="1:4">
      <c r="A8" s="691" t="s">
        <v>10421</v>
      </c>
      <c r="B8" s="692" t="s">
        <v>10422</v>
      </c>
      <c r="C8" s="693" t="s">
        <v>10423</v>
      </c>
    </row>
    <row r="9" spans="1:4">
      <c r="A9" s="691" t="s">
        <v>10424</v>
      </c>
      <c r="B9" s="692" t="s">
        <v>10425</v>
      </c>
      <c r="C9" s="693" t="s">
        <v>10426</v>
      </c>
    </row>
    <row r="10" spans="1:4">
      <c r="A10" s="691" t="s">
        <v>10427</v>
      </c>
      <c r="B10" s="692" t="s">
        <v>10428</v>
      </c>
      <c r="C10" s="693" t="s">
        <v>10429</v>
      </c>
    </row>
    <row r="11" spans="1:4">
      <c r="A11" s="691" t="s">
        <v>10430</v>
      </c>
      <c r="B11" s="692" t="s">
        <v>10431</v>
      </c>
      <c r="C11" s="693" t="s">
        <v>10432</v>
      </c>
    </row>
    <row r="12" spans="1:4">
      <c r="A12" s="691" t="s">
        <v>10433</v>
      </c>
      <c r="B12" s="692" t="s">
        <v>10434</v>
      </c>
      <c r="C12" s="693" t="s">
        <v>1246</v>
      </c>
    </row>
    <row r="13" spans="1:4">
      <c r="A13" s="691" t="s">
        <v>10435</v>
      </c>
      <c r="B13" s="692" t="s">
        <v>10436</v>
      </c>
      <c r="C13" s="693" t="s">
        <v>10437</v>
      </c>
    </row>
    <row r="14" spans="1:4">
      <c r="A14" s="691" t="s">
        <v>10438</v>
      </c>
      <c r="B14" s="692" t="s">
        <v>10439</v>
      </c>
      <c r="C14" s="693" t="s">
        <v>10440</v>
      </c>
    </row>
    <row r="15" spans="1:4">
      <c r="A15" s="691" t="s">
        <v>10441</v>
      </c>
      <c r="B15" s="692" t="s">
        <v>10442</v>
      </c>
      <c r="C15" s="693" t="s">
        <v>10443</v>
      </c>
    </row>
    <row r="16" spans="1:4">
      <c r="A16" s="691" t="s">
        <v>10444</v>
      </c>
      <c r="B16" s="692" t="s">
        <v>10445</v>
      </c>
      <c r="C16" s="693" t="s">
        <v>10446</v>
      </c>
    </row>
    <row r="17" spans="1:3">
      <c r="A17" s="691" t="s">
        <v>10447</v>
      </c>
      <c r="B17" s="692" t="s">
        <v>10448</v>
      </c>
      <c r="C17" s="693" t="s">
        <v>10429</v>
      </c>
    </row>
    <row r="18" spans="1:3">
      <c r="A18" s="691" t="s">
        <v>10449</v>
      </c>
      <c r="B18" s="692" t="s">
        <v>10450</v>
      </c>
      <c r="C18" s="693" t="s">
        <v>10426</v>
      </c>
    </row>
    <row r="19" spans="1:3">
      <c r="A19" s="691" t="s">
        <v>10451</v>
      </c>
      <c r="B19" s="692" t="s">
        <v>10452</v>
      </c>
      <c r="C19" s="693" t="s">
        <v>10453</v>
      </c>
    </row>
    <row r="20" spans="1:3">
      <c r="A20" s="691" t="s">
        <v>10454</v>
      </c>
      <c r="B20" s="692" t="s">
        <v>10455</v>
      </c>
      <c r="C20" s="693" t="s">
        <v>10456</v>
      </c>
    </row>
    <row r="21" spans="1:3">
      <c r="A21" s="691" t="s">
        <v>10457</v>
      </c>
      <c r="B21" s="692" t="s">
        <v>10458</v>
      </c>
      <c r="C21" s="693" t="s">
        <v>10459</v>
      </c>
    </row>
    <row r="22" spans="1:3">
      <c r="A22" s="694" t="s">
        <v>10460</v>
      </c>
      <c r="B22" s="695" t="s">
        <v>10461</v>
      </c>
      <c r="C22" s="696" t="s">
        <v>10429</v>
      </c>
    </row>
    <row r="23" spans="1:3">
      <c r="A23" s="697" t="s">
        <v>10462</v>
      </c>
      <c r="B23" s="698" t="s">
        <v>10463</v>
      </c>
      <c r="C23" s="699" t="s">
        <v>10464</v>
      </c>
    </row>
    <row r="24" spans="1:3">
      <c r="A24" s="700" t="s">
        <v>10465</v>
      </c>
      <c r="B24" s="701" t="s">
        <v>10466</v>
      </c>
      <c r="C24" s="702" t="s">
        <v>10467</v>
      </c>
    </row>
    <row r="25" spans="1:3">
      <c r="A25" s="700" t="s">
        <v>10468</v>
      </c>
      <c r="B25" s="701" t="s">
        <v>10469</v>
      </c>
      <c r="C25" s="702" t="s">
        <v>10470</v>
      </c>
    </row>
    <row r="26" spans="1:3">
      <c r="A26" s="700" t="s">
        <v>10471</v>
      </c>
      <c r="B26" s="701" t="s">
        <v>10472</v>
      </c>
      <c r="C26" s="702" t="s">
        <v>10473</v>
      </c>
    </row>
    <row r="27" spans="1:3">
      <c r="A27" s="700" t="s">
        <v>10474</v>
      </c>
      <c r="B27" s="701" t="s">
        <v>10475</v>
      </c>
      <c r="C27" s="702" t="s">
        <v>10476</v>
      </c>
    </row>
    <row r="28" spans="1:3">
      <c r="A28" s="700" t="s">
        <v>10477</v>
      </c>
      <c r="B28" s="701" t="s">
        <v>10478</v>
      </c>
      <c r="C28" s="702" t="s">
        <v>10479</v>
      </c>
    </row>
    <row r="29" spans="1:3">
      <c r="A29" s="700" t="s">
        <v>10480</v>
      </c>
      <c r="B29" s="701" t="s">
        <v>10481</v>
      </c>
      <c r="C29" s="702" t="s">
        <v>10482</v>
      </c>
    </row>
    <row r="30" spans="1:3">
      <c r="A30" s="700" t="s">
        <v>10483</v>
      </c>
      <c r="B30" s="701" t="s">
        <v>10484</v>
      </c>
      <c r="C30" s="702" t="s">
        <v>10485</v>
      </c>
    </row>
    <row r="31" spans="1:3">
      <c r="A31" s="700" t="s">
        <v>10486</v>
      </c>
      <c r="B31" s="701" t="s">
        <v>10487</v>
      </c>
      <c r="C31" s="702" t="s">
        <v>10488</v>
      </c>
    </row>
    <row r="32" spans="1:3">
      <c r="A32" s="700" t="s">
        <v>10489</v>
      </c>
      <c r="B32" s="701" t="s">
        <v>10490</v>
      </c>
      <c r="C32" s="702" t="s">
        <v>10491</v>
      </c>
    </row>
    <row r="33" spans="1:3">
      <c r="A33" s="700" t="s">
        <v>10492</v>
      </c>
      <c r="B33" s="701" t="s">
        <v>10493</v>
      </c>
      <c r="C33" s="702" t="s">
        <v>10494</v>
      </c>
    </row>
    <row r="34" spans="1:3">
      <c r="A34" s="700" t="s">
        <v>10495</v>
      </c>
      <c r="B34" s="701" t="s">
        <v>10496</v>
      </c>
      <c r="C34" s="702" t="s">
        <v>10497</v>
      </c>
    </row>
    <row r="35" spans="1:3">
      <c r="A35" s="700" t="s">
        <v>10498</v>
      </c>
      <c r="B35" s="701" t="s">
        <v>10499</v>
      </c>
      <c r="C35" s="702" t="s">
        <v>10500</v>
      </c>
    </row>
    <row r="36" spans="1:3">
      <c r="A36" s="700" t="s">
        <v>10501</v>
      </c>
      <c r="B36" s="701" t="s">
        <v>10502</v>
      </c>
      <c r="C36" s="702" t="s">
        <v>10503</v>
      </c>
    </row>
    <row r="37" spans="1:3">
      <c r="A37" s="700" t="s">
        <v>10504</v>
      </c>
      <c r="B37" s="701" t="s">
        <v>10505</v>
      </c>
      <c r="C37" s="702" t="s">
        <v>10506</v>
      </c>
    </row>
    <row r="38" spans="1:3" ht="16.5" customHeight="1">
      <c r="A38" s="700" t="s">
        <v>10507</v>
      </c>
      <c r="B38" s="703" t="s">
        <v>10508</v>
      </c>
      <c r="C38" s="702" t="s">
        <v>8604</v>
      </c>
    </row>
    <row r="39" spans="1:3">
      <c r="A39" s="700" t="s">
        <v>10509</v>
      </c>
      <c r="B39" s="701" t="s">
        <v>10510</v>
      </c>
      <c r="C39" s="702" t="s">
        <v>10511</v>
      </c>
    </row>
    <row r="40" spans="1:3">
      <c r="A40" s="700" t="s">
        <v>10512</v>
      </c>
      <c r="B40" s="701" t="s">
        <v>10513</v>
      </c>
      <c r="C40" s="702" t="s">
        <v>10514</v>
      </c>
    </row>
    <row r="41" spans="1:3">
      <c r="A41" s="700" t="s">
        <v>10515</v>
      </c>
      <c r="B41" s="701" t="s">
        <v>10516</v>
      </c>
      <c r="C41" s="702" t="s">
        <v>10464</v>
      </c>
    </row>
    <row r="42" spans="1:3">
      <c r="A42" s="704" t="s">
        <v>10517</v>
      </c>
      <c r="B42" s="705" t="s">
        <v>10518</v>
      </c>
      <c r="C42" s="706" t="s">
        <v>10476</v>
      </c>
    </row>
    <row r="43" spans="1:3">
      <c r="A43" s="707" t="s">
        <v>10519</v>
      </c>
      <c r="B43" s="708" t="s">
        <v>10520</v>
      </c>
      <c r="C43" s="709" t="s">
        <v>10521</v>
      </c>
    </row>
    <row r="44" spans="1:3">
      <c r="A44" s="710" t="s">
        <v>10522</v>
      </c>
      <c r="B44" s="711" t="s">
        <v>10523</v>
      </c>
      <c r="C44" s="712" t="s">
        <v>10524</v>
      </c>
    </row>
    <row r="45" spans="1:3">
      <c r="A45" s="710" t="s">
        <v>10525</v>
      </c>
      <c r="B45" s="711" t="s">
        <v>10526</v>
      </c>
      <c r="C45" s="712" t="s">
        <v>10527</v>
      </c>
    </row>
    <row r="46" spans="1:3" ht="15" customHeight="1">
      <c r="A46" s="710" t="s">
        <v>10528</v>
      </c>
      <c r="B46" s="713" t="s">
        <v>10529</v>
      </c>
      <c r="C46" s="712" t="s">
        <v>10530</v>
      </c>
    </row>
    <row r="47" spans="1:3">
      <c r="A47" s="710" t="s">
        <v>10531</v>
      </c>
      <c r="B47" s="711" t="s">
        <v>10532</v>
      </c>
      <c r="C47" s="712" t="s">
        <v>10533</v>
      </c>
    </row>
    <row r="48" spans="1:3">
      <c r="A48" s="710" t="s">
        <v>10534</v>
      </c>
      <c r="B48" s="711" t="s">
        <v>10535</v>
      </c>
      <c r="C48" s="712" t="s">
        <v>10536</v>
      </c>
    </row>
    <row r="49" spans="1:3">
      <c r="A49" s="710" t="s">
        <v>10537</v>
      </c>
      <c r="B49" s="711" t="s">
        <v>10538</v>
      </c>
      <c r="C49" s="712" t="s">
        <v>10539</v>
      </c>
    </row>
    <row r="50" spans="1:3">
      <c r="A50" s="710" t="s">
        <v>10540</v>
      </c>
      <c r="B50" s="711" t="s">
        <v>10541</v>
      </c>
      <c r="C50" s="712" t="s">
        <v>10542</v>
      </c>
    </row>
    <row r="51" spans="1:3">
      <c r="A51" s="710" t="s">
        <v>10543</v>
      </c>
      <c r="B51" s="713" t="s">
        <v>10544</v>
      </c>
      <c r="C51" s="712" t="s">
        <v>8774</v>
      </c>
    </row>
    <row r="52" spans="1:3">
      <c r="A52" s="710" t="s">
        <v>10545</v>
      </c>
      <c r="B52" s="711" t="s">
        <v>10546</v>
      </c>
      <c r="C52" s="712" t="s">
        <v>10547</v>
      </c>
    </row>
    <row r="53" spans="1:3">
      <c r="A53" s="710" t="s">
        <v>10548</v>
      </c>
      <c r="B53" s="711" t="s">
        <v>10549</v>
      </c>
      <c r="C53" s="712" t="s">
        <v>10550</v>
      </c>
    </row>
    <row r="54" spans="1:3">
      <c r="A54" s="710" t="s">
        <v>10551</v>
      </c>
      <c r="B54" s="711" t="s">
        <v>10552</v>
      </c>
      <c r="C54" s="712" t="s">
        <v>10553</v>
      </c>
    </row>
    <row r="55" spans="1:3">
      <c r="A55" s="710" t="s">
        <v>10554</v>
      </c>
      <c r="B55" s="711" t="s">
        <v>10555</v>
      </c>
      <c r="C55" s="712" t="s">
        <v>10556</v>
      </c>
    </row>
    <row r="56" spans="1:3">
      <c r="A56" s="710" t="s">
        <v>10557</v>
      </c>
      <c r="B56" s="711" t="s">
        <v>10558</v>
      </c>
      <c r="C56" s="712" t="s">
        <v>10556</v>
      </c>
    </row>
    <row r="57" spans="1:3">
      <c r="A57" s="710" t="s">
        <v>10559</v>
      </c>
      <c r="B57" s="711" t="s">
        <v>10560</v>
      </c>
      <c r="C57" s="712" t="s">
        <v>10561</v>
      </c>
    </row>
    <row r="58" spans="1:3">
      <c r="A58" s="710" t="s">
        <v>10562</v>
      </c>
      <c r="B58" s="711" t="s">
        <v>10563</v>
      </c>
      <c r="C58" s="712" t="s">
        <v>10564</v>
      </c>
    </row>
    <row r="59" spans="1:3">
      <c r="A59" s="710" t="s">
        <v>10565</v>
      </c>
      <c r="B59" s="711" t="s">
        <v>10566</v>
      </c>
      <c r="C59" s="712" t="s">
        <v>10567</v>
      </c>
    </row>
    <row r="60" spans="1:3">
      <c r="A60" s="710" t="s">
        <v>10568</v>
      </c>
      <c r="B60" s="711" t="s">
        <v>10569</v>
      </c>
      <c r="C60" s="712" t="s">
        <v>10570</v>
      </c>
    </row>
    <row r="61" spans="1:3">
      <c r="A61" s="710" t="s">
        <v>10571</v>
      </c>
      <c r="B61" s="711" t="s">
        <v>10572</v>
      </c>
      <c r="C61" s="712" t="s">
        <v>10573</v>
      </c>
    </row>
    <row r="62" spans="1:3">
      <c r="A62" s="714" t="s">
        <v>10574</v>
      </c>
      <c r="B62" s="715" t="s">
        <v>10575</v>
      </c>
      <c r="C62" s="716" t="s">
        <v>10576</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11DF9-4E14-46C2-8368-560C4C7C6D76}">
  <sheetPr>
    <tabColor rgb="FFBBEB2D"/>
  </sheetPr>
  <dimension ref="A1:AT191"/>
  <sheetViews>
    <sheetView workbookViewId="0">
      <selection activeCell="U26" sqref="U26"/>
    </sheetView>
  </sheetViews>
  <sheetFormatPr defaultColWidth="9" defaultRowHeight="14.25" customHeight="1"/>
  <cols>
    <col min="1" max="1" width="12.875" style="1" customWidth="1"/>
    <col min="2" max="2" width="18.875" style="1" customWidth="1"/>
    <col min="3" max="3" width="19.25" style="1" customWidth="1"/>
    <col min="4" max="5" width="11.875" customWidth="1"/>
    <col min="6" max="6" width="20.375" customWidth="1"/>
    <col min="7" max="13" width="18.375" customWidth="1"/>
    <col min="14" max="14" width="8.25" customWidth="1"/>
    <col min="15" max="15" width="18.375" customWidth="1"/>
    <col min="16" max="16" width="20" customWidth="1"/>
    <col min="17" max="17" width="3.125" customWidth="1"/>
    <col min="18" max="18" width="20.125" customWidth="1"/>
    <col min="19" max="19" width="21.875" customWidth="1"/>
    <col min="20" max="20" width="3.125" customWidth="1"/>
    <col min="21" max="21" width="23.875" customWidth="1"/>
    <col min="22" max="22" width="19.5" customWidth="1"/>
    <col min="23" max="23" width="14.75" customWidth="1"/>
    <col min="26" max="26" width="24.125" customWidth="1"/>
  </cols>
  <sheetData>
    <row r="1" spans="1:22" ht="27.75" customHeight="1">
      <c r="A1" s="1026" t="s">
        <v>10577</v>
      </c>
      <c r="B1" s="1026"/>
      <c r="C1" s="1026"/>
      <c r="D1" s="1026"/>
      <c r="E1" s="1026"/>
      <c r="F1" s="1026"/>
      <c r="G1" s="1026"/>
      <c r="H1" s="1026"/>
      <c r="I1" s="1026"/>
      <c r="J1" s="1026"/>
      <c r="K1" s="1026"/>
      <c r="L1" s="1026"/>
      <c r="M1" s="1026"/>
      <c r="N1" s="1026"/>
      <c r="O1" s="537" t="s">
        <v>1416</v>
      </c>
      <c r="P1" s="539" t="s">
        <v>10578</v>
      </c>
      <c r="Q1" s="539"/>
      <c r="R1" s="537" t="s">
        <v>1416</v>
      </c>
      <c r="S1" s="539" t="s">
        <v>10578</v>
      </c>
      <c r="T1" s="488"/>
      <c r="U1" s="537" t="s">
        <v>1416</v>
      </c>
      <c r="V1" s="539" t="s">
        <v>10578</v>
      </c>
    </row>
    <row r="2" spans="1:22" ht="21" customHeight="1">
      <c r="A2" s="1026"/>
      <c r="B2" s="1026"/>
      <c r="C2" s="1026"/>
      <c r="D2" s="1026"/>
      <c r="E2" s="1026"/>
      <c r="F2" s="1026"/>
      <c r="G2" s="1026"/>
      <c r="H2" s="1026"/>
      <c r="I2" s="1026"/>
      <c r="J2" s="1026"/>
      <c r="K2" s="1026"/>
      <c r="L2" s="1026"/>
      <c r="M2" s="1026"/>
      <c r="N2" s="1026"/>
      <c r="O2" s="1019" t="s">
        <v>217</v>
      </c>
      <c r="P2" s="545" t="s">
        <v>218</v>
      </c>
      <c r="Q2" s="486"/>
      <c r="R2" s="984" t="s">
        <v>306</v>
      </c>
      <c r="S2" s="546" t="s">
        <v>307</v>
      </c>
      <c r="T2" s="487"/>
      <c r="U2" s="658" t="s">
        <v>363</v>
      </c>
      <c r="V2" s="542" t="s">
        <v>364</v>
      </c>
    </row>
    <row r="3" spans="1:22" ht="21" customHeight="1">
      <c r="A3" s="875"/>
      <c r="B3" s="875"/>
      <c r="C3" s="876"/>
      <c r="D3" s="1022" t="s">
        <v>2</v>
      </c>
      <c r="E3" s="1023"/>
      <c r="F3" s="550" t="s">
        <v>3</v>
      </c>
      <c r="G3" s="1054" t="s">
        <v>10579</v>
      </c>
      <c r="H3" s="1054"/>
      <c r="I3" s="1054"/>
      <c r="J3" s="1054"/>
      <c r="K3" s="1054"/>
      <c r="L3" s="1054"/>
      <c r="M3" s="1054"/>
      <c r="N3" s="533"/>
      <c r="O3" s="1020"/>
      <c r="P3" s="545" t="s">
        <v>221</v>
      </c>
      <c r="Q3" s="486"/>
      <c r="R3" s="985"/>
      <c r="S3" s="546" t="s">
        <v>309</v>
      </c>
      <c r="T3" s="487"/>
      <c r="U3" s="659"/>
      <c r="V3" s="542" t="s">
        <v>366</v>
      </c>
    </row>
    <row r="4" spans="1:22" ht="21" customHeight="1">
      <c r="A4" s="488"/>
      <c r="B4" s="488"/>
      <c r="C4" s="180"/>
      <c r="D4" s="536" t="s">
        <v>1470</v>
      </c>
      <c r="E4" s="536" t="s">
        <v>1403</v>
      </c>
      <c r="F4" s="184" t="s">
        <v>8</v>
      </c>
      <c r="G4" s="182" t="s">
        <v>9</v>
      </c>
      <c r="H4" s="182" t="s">
        <v>10</v>
      </c>
      <c r="I4" s="182" t="s">
        <v>11</v>
      </c>
      <c r="J4" s="182" t="s">
        <v>12</v>
      </c>
      <c r="K4" s="482"/>
      <c r="L4" s="482"/>
      <c r="M4" s="482"/>
      <c r="N4" s="534"/>
      <c r="O4" s="1021"/>
      <c r="P4" s="823" t="s">
        <v>223</v>
      </c>
      <c r="Q4" s="486"/>
      <c r="R4" s="995"/>
      <c r="S4" s="547" t="s">
        <v>311</v>
      </c>
      <c r="T4" s="487"/>
      <c r="U4" s="660"/>
      <c r="V4" s="542" t="s">
        <v>368</v>
      </c>
    </row>
    <row r="5" spans="1:22" ht="21" customHeight="1">
      <c r="A5" s="488"/>
      <c r="B5" s="488"/>
      <c r="C5" s="554"/>
      <c r="D5" s="536" t="s">
        <v>1472</v>
      </c>
      <c r="E5" s="536" t="s">
        <v>1473</v>
      </c>
      <c r="F5" s="184" t="s">
        <v>15</v>
      </c>
      <c r="G5" s="182" t="s">
        <v>16</v>
      </c>
      <c r="H5" s="182" t="s">
        <v>17</v>
      </c>
      <c r="I5" s="182" t="s">
        <v>18</v>
      </c>
      <c r="J5" s="182" t="s">
        <v>19</v>
      </c>
      <c r="K5" s="182" t="s">
        <v>20</v>
      </c>
      <c r="L5" s="182" t="s">
        <v>21</v>
      </c>
      <c r="M5" s="482"/>
      <c r="N5" s="180"/>
      <c r="O5" s="1014" t="s">
        <v>225</v>
      </c>
      <c r="P5" s="545" t="s">
        <v>226</v>
      </c>
      <c r="Q5" s="486"/>
      <c r="R5" s="984" t="s">
        <v>314</v>
      </c>
      <c r="S5" s="546" t="s">
        <v>79</v>
      </c>
      <c r="T5" s="487"/>
      <c r="U5" s="661" t="s">
        <v>371</v>
      </c>
      <c r="V5" s="542" t="s">
        <v>372</v>
      </c>
    </row>
    <row r="6" spans="1:22" ht="21" customHeight="1">
      <c r="A6" s="488"/>
      <c r="B6" s="488"/>
      <c r="C6" s="487"/>
      <c r="D6" s="536" t="s">
        <v>1475</v>
      </c>
      <c r="E6" s="536" t="s">
        <v>1473</v>
      </c>
      <c r="F6" s="184" t="s">
        <v>23</v>
      </c>
      <c r="G6" s="182" t="s">
        <v>24</v>
      </c>
      <c r="H6" s="182" t="s">
        <v>25</v>
      </c>
      <c r="I6" s="182" t="s">
        <v>26</v>
      </c>
      <c r="J6" s="182" t="s">
        <v>27</v>
      </c>
      <c r="K6" s="182" t="s">
        <v>28</v>
      </c>
      <c r="L6" s="182" t="s">
        <v>29</v>
      </c>
      <c r="M6" s="482"/>
      <c r="N6" s="180"/>
      <c r="O6" s="975"/>
      <c r="P6" s="545" t="s">
        <v>228</v>
      </c>
      <c r="Q6" s="486"/>
      <c r="R6" s="985"/>
      <c r="S6" s="546" t="s">
        <v>316</v>
      </c>
      <c r="T6" s="487"/>
      <c r="U6" s="662"/>
      <c r="V6" s="542" t="s">
        <v>374</v>
      </c>
    </row>
    <row r="7" spans="1:22" ht="21" customHeight="1">
      <c r="A7" s="488"/>
      <c r="B7" s="488"/>
      <c r="C7" s="487"/>
      <c r="D7" s="536" t="s">
        <v>1403</v>
      </c>
      <c r="E7" s="536" t="s">
        <v>1470</v>
      </c>
      <c r="F7" s="184" t="s">
        <v>30</v>
      </c>
      <c r="G7" s="182" t="s">
        <v>31</v>
      </c>
      <c r="H7" s="182" t="s">
        <v>32</v>
      </c>
      <c r="I7" s="182" t="s">
        <v>33</v>
      </c>
      <c r="J7" s="482"/>
      <c r="K7" s="482"/>
      <c r="L7" s="482"/>
      <c r="M7" s="482"/>
      <c r="N7" s="486"/>
      <c r="O7" s="976"/>
      <c r="P7" s="823" t="s">
        <v>230</v>
      </c>
      <c r="Q7" s="486"/>
      <c r="R7" s="995"/>
      <c r="S7" s="547" t="s">
        <v>318</v>
      </c>
      <c r="T7" s="487"/>
      <c r="U7" s="663"/>
      <c r="V7" s="542" t="s">
        <v>376</v>
      </c>
    </row>
    <row r="8" spans="1:22" ht="21" customHeight="1">
      <c r="A8" s="488"/>
      <c r="B8" s="488"/>
      <c r="C8" s="487"/>
      <c r="D8" s="536" t="s">
        <v>1473</v>
      </c>
      <c r="E8" s="536" t="s">
        <v>1478</v>
      </c>
      <c r="F8" s="184" t="s">
        <v>35</v>
      </c>
      <c r="G8" s="182" t="s">
        <v>36</v>
      </c>
      <c r="H8" s="182" t="s">
        <v>37</v>
      </c>
      <c r="I8" s="182" t="s">
        <v>38</v>
      </c>
      <c r="J8" s="182" t="s">
        <v>39</v>
      </c>
      <c r="K8" s="182" t="s">
        <v>40</v>
      </c>
      <c r="L8" s="482"/>
      <c r="M8" s="482"/>
      <c r="N8" s="486"/>
      <c r="O8" s="974" t="s">
        <v>232</v>
      </c>
      <c r="P8" s="545" t="s">
        <v>233</v>
      </c>
      <c r="Q8" s="486"/>
      <c r="R8" s="984" t="s">
        <v>320</v>
      </c>
      <c r="S8" s="546" t="s">
        <v>321</v>
      </c>
      <c r="T8" s="487"/>
      <c r="U8" s="661" t="s">
        <v>378</v>
      </c>
      <c r="V8" s="542" t="s">
        <v>379</v>
      </c>
    </row>
    <row r="9" spans="1:22" ht="21" customHeight="1">
      <c r="A9" s="488"/>
      <c r="B9" s="488"/>
      <c r="C9" s="487"/>
      <c r="D9" s="536" t="s">
        <v>1475</v>
      </c>
      <c r="E9" s="536" t="s">
        <v>1478</v>
      </c>
      <c r="F9" s="184" t="s">
        <v>41</v>
      </c>
      <c r="G9" s="182" t="s">
        <v>42</v>
      </c>
      <c r="H9" s="182" t="s">
        <v>43</v>
      </c>
      <c r="I9" s="182" t="s">
        <v>44</v>
      </c>
      <c r="J9" s="482"/>
      <c r="K9" s="482"/>
      <c r="L9" s="482"/>
      <c r="M9" s="482"/>
      <c r="N9" s="486"/>
      <c r="O9" s="975"/>
      <c r="P9" s="545" t="s">
        <v>235</v>
      </c>
      <c r="Q9" s="486"/>
      <c r="R9" s="985"/>
      <c r="S9" s="546" t="s">
        <v>323</v>
      </c>
      <c r="T9" s="487"/>
      <c r="U9" s="662"/>
      <c r="V9" s="542" t="s">
        <v>381</v>
      </c>
    </row>
    <row r="10" spans="1:22" ht="21" customHeight="1">
      <c r="A10" s="488"/>
      <c r="B10" s="516" t="s">
        <v>1461</v>
      </c>
      <c r="C10" s="180"/>
      <c r="D10" s="536" t="s">
        <v>1470</v>
      </c>
      <c r="E10" s="536" t="s">
        <v>1403</v>
      </c>
      <c r="F10" s="184" t="s">
        <v>46</v>
      </c>
      <c r="G10" s="182" t="s">
        <v>47</v>
      </c>
      <c r="H10" s="182" t="s">
        <v>48</v>
      </c>
      <c r="I10" s="182" t="s">
        <v>49</v>
      </c>
      <c r="J10" s="182" t="s">
        <v>50</v>
      </c>
      <c r="K10" s="482"/>
      <c r="L10" s="482"/>
      <c r="M10" s="482"/>
      <c r="N10" s="486"/>
      <c r="O10" s="976"/>
      <c r="P10" s="823" t="s">
        <v>237</v>
      </c>
      <c r="Q10" s="486"/>
      <c r="R10" s="995"/>
      <c r="S10" s="547" t="s">
        <v>325</v>
      </c>
      <c r="T10" s="487"/>
      <c r="U10" s="663"/>
      <c r="V10" s="542" t="s">
        <v>383</v>
      </c>
    </row>
    <row r="11" spans="1:22" ht="21" customHeight="1">
      <c r="A11" s="488"/>
      <c r="B11" s="552" t="s">
        <v>10580</v>
      </c>
      <c r="C11" s="180"/>
      <c r="D11" s="536" t="s">
        <v>1470</v>
      </c>
      <c r="E11" s="536" t="s">
        <v>1473</v>
      </c>
      <c r="F11" s="184" t="s">
        <v>51</v>
      </c>
      <c r="G11" s="182" t="s">
        <v>52</v>
      </c>
      <c r="H11" s="182" t="s">
        <v>53</v>
      </c>
      <c r="I11" s="182" t="s">
        <v>54</v>
      </c>
      <c r="J11" s="182" t="s">
        <v>55</v>
      </c>
      <c r="K11" s="182" t="s">
        <v>56</v>
      </c>
      <c r="L11" s="482"/>
      <c r="M11" s="482"/>
      <c r="N11" s="486"/>
      <c r="O11" s="974" t="s">
        <v>239</v>
      </c>
      <c r="P11" s="545" t="s">
        <v>240</v>
      </c>
      <c r="Q11" s="486"/>
      <c r="R11" s="984" t="s">
        <v>327</v>
      </c>
      <c r="S11" s="546" t="s">
        <v>328</v>
      </c>
      <c r="T11" s="487"/>
      <c r="U11" s="661" t="s">
        <v>385</v>
      </c>
      <c r="V11" s="542" t="s">
        <v>386</v>
      </c>
    </row>
    <row r="12" spans="1:22" ht="21" customHeight="1">
      <c r="A12" s="488"/>
      <c r="B12" s="511"/>
      <c r="C12" s="180"/>
      <c r="D12" s="536" t="s">
        <v>1478</v>
      </c>
      <c r="E12" s="536" t="s">
        <v>1470</v>
      </c>
      <c r="F12" s="184" t="s">
        <v>57</v>
      </c>
      <c r="G12" s="182" t="s">
        <v>58</v>
      </c>
      <c r="H12" s="182" t="s">
        <v>59</v>
      </c>
      <c r="I12" s="182" t="s">
        <v>60</v>
      </c>
      <c r="J12" s="182" t="s">
        <v>61</v>
      </c>
      <c r="K12" s="482"/>
      <c r="L12" s="482"/>
      <c r="M12" s="482"/>
      <c r="N12" s="486"/>
      <c r="O12" s="975"/>
      <c r="P12" s="545" t="s">
        <v>242</v>
      </c>
      <c r="Q12" s="486"/>
      <c r="R12" s="985"/>
      <c r="S12" s="548" t="s">
        <v>330</v>
      </c>
      <c r="T12" s="487"/>
      <c r="U12" s="662"/>
      <c r="V12" s="542" t="s">
        <v>388</v>
      </c>
    </row>
    <row r="13" spans="1:22" ht="21" customHeight="1">
      <c r="A13" s="486"/>
      <c r="B13" s="486"/>
      <c r="C13" s="180"/>
      <c r="D13" s="536" t="s">
        <v>1473</v>
      </c>
      <c r="E13" s="536" t="s">
        <v>1475</v>
      </c>
      <c r="F13" s="184" t="s">
        <v>63</v>
      </c>
      <c r="G13" s="182" t="s">
        <v>64</v>
      </c>
      <c r="H13" s="182" t="s">
        <v>65</v>
      </c>
      <c r="I13" s="182" t="s">
        <v>66</v>
      </c>
      <c r="J13" s="482"/>
      <c r="K13" s="482"/>
      <c r="L13" s="482"/>
      <c r="M13" s="482"/>
      <c r="N13" s="486"/>
      <c r="O13" s="976"/>
      <c r="P13" s="823" t="s">
        <v>244</v>
      </c>
      <c r="Q13" s="486"/>
      <c r="R13" s="985"/>
      <c r="S13" s="548" t="s">
        <v>332</v>
      </c>
      <c r="T13" s="487"/>
      <c r="U13" s="663"/>
      <c r="V13" s="542" t="s">
        <v>390</v>
      </c>
    </row>
    <row r="14" spans="1:22" ht="21" customHeight="1">
      <c r="A14" s="486"/>
      <c r="B14" s="486"/>
      <c r="C14" s="180"/>
      <c r="D14" s="536" t="s">
        <v>1403</v>
      </c>
      <c r="E14" s="536" t="s">
        <v>1470</v>
      </c>
      <c r="F14" s="184" t="s">
        <v>68</v>
      </c>
      <c r="G14" s="182" t="s">
        <v>69</v>
      </c>
      <c r="H14" s="182" t="s">
        <v>70</v>
      </c>
      <c r="I14" s="182" t="s">
        <v>71</v>
      </c>
      <c r="J14" s="182" t="s">
        <v>72</v>
      </c>
      <c r="K14" s="182" t="s">
        <v>73</v>
      </c>
      <c r="L14" s="482"/>
      <c r="M14" s="482"/>
      <c r="N14" s="486"/>
      <c r="O14" s="974" t="s">
        <v>246</v>
      </c>
      <c r="P14" s="545" t="s">
        <v>247</v>
      </c>
      <c r="Q14" s="486"/>
      <c r="R14" s="978" t="s">
        <v>422</v>
      </c>
      <c r="S14" s="538" t="s">
        <v>423</v>
      </c>
      <c r="T14" s="487"/>
      <c r="U14" s="989" t="s">
        <v>392</v>
      </c>
      <c r="V14" s="543" t="s">
        <v>393</v>
      </c>
    </row>
    <row r="15" spans="1:22" ht="21" customHeight="1">
      <c r="A15" s="486"/>
      <c r="B15" s="486"/>
      <c r="C15" s="180"/>
      <c r="D15" s="536" t="s">
        <v>1470</v>
      </c>
      <c r="E15" s="536" t="s">
        <v>1478</v>
      </c>
      <c r="F15" s="184" t="s">
        <v>75</v>
      </c>
      <c r="G15" s="182" t="s">
        <v>76</v>
      </c>
      <c r="H15" s="182" t="s">
        <v>77</v>
      </c>
      <c r="I15" s="182" t="s">
        <v>78</v>
      </c>
      <c r="J15" s="182" t="s">
        <v>79</v>
      </c>
      <c r="K15" s="182" t="s">
        <v>80</v>
      </c>
      <c r="L15" s="482"/>
      <c r="M15" s="482"/>
      <c r="N15" s="486"/>
      <c r="O15" s="975"/>
      <c r="P15" s="545" t="s">
        <v>249</v>
      </c>
      <c r="Q15" s="486"/>
      <c r="R15" s="979"/>
      <c r="S15" s="544" t="s">
        <v>425</v>
      </c>
      <c r="T15" s="487"/>
      <c r="U15" s="990"/>
      <c r="V15" s="543" t="s">
        <v>395</v>
      </c>
    </row>
    <row r="16" spans="1:22" ht="21" customHeight="1">
      <c r="A16" s="486"/>
      <c r="B16" s="486"/>
      <c r="C16" s="180"/>
      <c r="D16" s="536" t="s">
        <v>1475</v>
      </c>
      <c r="E16" s="536" t="s">
        <v>1473</v>
      </c>
      <c r="F16" s="184" t="s">
        <v>82</v>
      </c>
      <c r="G16" s="182" t="s">
        <v>83</v>
      </c>
      <c r="H16" s="182" t="s">
        <v>84</v>
      </c>
      <c r="I16" s="182" t="s">
        <v>85</v>
      </c>
      <c r="J16" s="182" t="s">
        <v>86</v>
      </c>
      <c r="K16" s="182" t="s">
        <v>87</v>
      </c>
      <c r="L16" s="182" t="s">
        <v>88</v>
      </c>
      <c r="M16" s="482"/>
      <c r="N16" s="486"/>
      <c r="O16" s="975"/>
      <c r="P16" s="823" t="s">
        <v>251</v>
      </c>
      <c r="Q16" s="486"/>
      <c r="R16" s="980"/>
      <c r="S16" s="544" t="s">
        <v>427</v>
      </c>
      <c r="T16" s="487"/>
      <c r="U16" s="991"/>
      <c r="V16" s="543" t="s">
        <v>397</v>
      </c>
    </row>
    <row r="17" spans="1:24" ht="21" customHeight="1">
      <c r="A17" s="486"/>
      <c r="B17" s="486"/>
      <c r="C17" s="180"/>
      <c r="D17" s="536" t="s">
        <v>1478</v>
      </c>
      <c r="E17" s="536" t="s">
        <v>1472</v>
      </c>
      <c r="F17" s="184" t="s">
        <v>90</v>
      </c>
      <c r="G17" s="182" t="s">
        <v>91</v>
      </c>
      <c r="H17" s="182" t="s">
        <v>92</v>
      </c>
      <c r="I17" s="182" t="s">
        <v>93</v>
      </c>
      <c r="J17" s="182" t="s">
        <v>94</v>
      </c>
      <c r="K17" s="182" t="s">
        <v>95</v>
      </c>
      <c r="L17" s="182" t="s">
        <v>96</v>
      </c>
      <c r="M17" s="182" t="s">
        <v>97</v>
      </c>
      <c r="N17" s="486"/>
      <c r="O17" s="977" t="s">
        <v>254</v>
      </c>
      <c r="P17" s="545" t="s">
        <v>255</v>
      </c>
      <c r="Q17" s="486"/>
      <c r="R17" s="978" t="s">
        <v>430</v>
      </c>
      <c r="S17" s="544" t="s">
        <v>431</v>
      </c>
      <c r="T17" s="487"/>
      <c r="U17" s="989" t="s">
        <v>400</v>
      </c>
      <c r="V17" s="543" t="s">
        <v>401</v>
      </c>
    </row>
    <row r="18" spans="1:24" ht="21" customHeight="1">
      <c r="A18" s="486"/>
      <c r="B18" s="486"/>
      <c r="C18" s="180"/>
      <c r="D18" s="536" t="s">
        <v>1470</v>
      </c>
      <c r="E18" s="536" t="s">
        <v>1403</v>
      </c>
      <c r="F18" s="184" t="s">
        <v>99</v>
      </c>
      <c r="G18" s="182" t="s">
        <v>1483</v>
      </c>
      <c r="H18" s="182" t="s">
        <v>1484</v>
      </c>
      <c r="I18" s="182" t="s">
        <v>1485</v>
      </c>
      <c r="J18" s="182" t="s">
        <v>87</v>
      </c>
      <c r="K18" s="182" t="s">
        <v>102</v>
      </c>
      <c r="L18" s="182" t="s">
        <v>103</v>
      </c>
      <c r="M18" s="482"/>
      <c r="N18" s="486"/>
      <c r="O18" s="975"/>
      <c r="P18" s="545" t="s">
        <v>258</v>
      </c>
      <c r="Q18" s="486"/>
      <c r="R18" s="979"/>
      <c r="S18" s="544" t="s">
        <v>433</v>
      </c>
      <c r="T18" s="487"/>
      <c r="U18" s="990"/>
      <c r="V18" s="543" t="s">
        <v>403</v>
      </c>
    </row>
    <row r="19" spans="1:24" ht="21" customHeight="1">
      <c r="A19" s="486"/>
      <c r="B19" s="486"/>
      <c r="C19" s="180"/>
      <c r="D19" s="536" t="s">
        <v>1470</v>
      </c>
      <c r="E19" s="536" t="s">
        <v>1478</v>
      </c>
      <c r="F19" s="184" t="s">
        <v>106</v>
      </c>
      <c r="G19" s="182" t="s">
        <v>107</v>
      </c>
      <c r="H19" s="182" t="s">
        <v>108</v>
      </c>
      <c r="I19" s="182" t="s">
        <v>109</v>
      </c>
      <c r="J19" s="182" t="s">
        <v>110</v>
      </c>
      <c r="K19" s="482"/>
      <c r="L19" s="482"/>
      <c r="M19" s="482"/>
      <c r="N19" s="486"/>
      <c r="O19" s="976"/>
      <c r="P19" s="823" t="s">
        <v>260</v>
      </c>
      <c r="Q19" s="486"/>
      <c r="R19" s="980"/>
      <c r="S19" s="544" t="s">
        <v>435</v>
      </c>
      <c r="T19" s="487"/>
      <c r="U19" s="991"/>
      <c r="V19" s="543" t="s">
        <v>405</v>
      </c>
    </row>
    <row r="20" spans="1:24" ht="21" customHeight="1">
      <c r="A20" s="486"/>
      <c r="B20" s="486"/>
      <c r="C20" s="180"/>
      <c r="D20" s="536" t="s">
        <v>1473</v>
      </c>
      <c r="E20" s="536" t="s">
        <v>1475</v>
      </c>
      <c r="F20" s="184" t="s">
        <v>112</v>
      </c>
      <c r="G20" s="182" t="s">
        <v>113</v>
      </c>
      <c r="H20" s="182" t="s">
        <v>115</v>
      </c>
      <c r="I20" s="182" t="s">
        <v>114</v>
      </c>
      <c r="J20" s="182" t="s">
        <v>116</v>
      </c>
      <c r="K20" s="482"/>
      <c r="L20" s="482"/>
      <c r="M20" s="482"/>
      <c r="N20" s="486"/>
      <c r="O20" s="974" t="s">
        <v>262</v>
      </c>
      <c r="P20" s="545" t="s">
        <v>263</v>
      </c>
      <c r="Q20" s="486"/>
      <c r="R20" s="978" t="s">
        <v>437</v>
      </c>
      <c r="S20" s="544" t="s">
        <v>438</v>
      </c>
      <c r="T20" s="487"/>
      <c r="U20" s="989" t="s">
        <v>407</v>
      </c>
      <c r="V20" s="543" t="s">
        <v>408</v>
      </c>
    </row>
    <row r="21" spans="1:24" ht="21" customHeight="1">
      <c r="A21" s="486"/>
      <c r="B21" s="486"/>
      <c r="C21" s="180"/>
      <c r="D21" s="536" t="s">
        <v>1475</v>
      </c>
      <c r="E21" s="536" t="s">
        <v>1403</v>
      </c>
      <c r="F21" s="184" t="s">
        <v>119</v>
      </c>
      <c r="G21" s="182" t="s">
        <v>120</v>
      </c>
      <c r="H21" s="182" t="s">
        <v>121</v>
      </c>
      <c r="I21" s="183" t="s">
        <v>122</v>
      </c>
      <c r="J21" s="183" t="s">
        <v>123</v>
      </c>
      <c r="K21" s="481" t="s">
        <v>124</v>
      </c>
      <c r="L21" s="183" t="s">
        <v>125</v>
      </c>
      <c r="M21" s="482"/>
      <c r="N21" s="486"/>
      <c r="O21" s="975"/>
      <c r="P21" s="545" t="s">
        <v>265</v>
      </c>
      <c r="Q21" s="486"/>
      <c r="R21" s="979"/>
      <c r="S21" s="544" t="s">
        <v>440</v>
      </c>
      <c r="T21" s="487"/>
      <c r="U21" s="990"/>
      <c r="V21" s="543" t="s">
        <v>410</v>
      </c>
    </row>
    <row r="22" spans="1:24" ht="21" customHeight="1">
      <c r="A22" s="486"/>
      <c r="B22" s="486"/>
      <c r="C22" s="486"/>
      <c r="D22" s="536" t="s">
        <v>1475</v>
      </c>
      <c r="E22" s="536" t="s">
        <v>1473</v>
      </c>
      <c r="F22" s="184" t="s">
        <v>127</v>
      </c>
      <c r="G22" s="182" t="s">
        <v>1486</v>
      </c>
      <c r="H22" s="183" t="s">
        <v>129</v>
      </c>
      <c r="I22" s="183" t="s">
        <v>130</v>
      </c>
      <c r="J22" s="183" t="s">
        <v>131</v>
      </c>
      <c r="K22" s="482"/>
      <c r="L22" s="482"/>
      <c r="M22" s="482"/>
      <c r="N22" s="486"/>
      <c r="O22" s="976"/>
      <c r="P22" s="823" t="s">
        <v>267</v>
      </c>
      <c r="Q22" s="486"/>
      <c r="R22" s="980"/>
      <c r="S22" s="544" t="s">
        <v>443</v>
      </c>
      <c r="T22" s="487"/>
      <c r="U22" s="991"/>
      <c r="V22" s="543" t="s">
        <v>412</v>
      </c>
    </row>
    <row r="23" spans="1:24" ht="21" customHeight="1">
      <c r="A23" s="486"/>
      <c r="B23" s="486"/>
      <c r="C23" s="486"/>
      <c r="D23" s="536" t="s">
        <v>1475</v>
      </c>
      <c r="E23" s="536" t="s">
        <v>1473</v>
      </c>
      <c r="F23" s="184" t="s">
        <v>133</v>
      </c>
      <c r="G23" s="182" t="s">
        <v>134</v>
      </c>
      <c r="H23" s="183" t="s">
        <v>135</v>
      </c>
      <c r="I23" s="481" t="s">
        <v>136</v>
      </c>
      <c r="J23" s="183" t="s">
        <v>138</v>
      </c>
      <c r="K23" s="482"/>
      <c r="L23" s="482"/>
      <c r="M23" s="482"/>
      <c r="N23" s="486"/>
      <c r="O23" s="974" t="s">
        <v>269</v>
      </c>
      <c r="P23" s="545" t="s">
        <v>270</v>
      </c>
      <c r="Q23" s="486"/>
      <c r="R23" s="981" t="s">
        <v>445</v>
      </c>
      <c r="S23" s="544" t="s">
        <v>446</v>
      </c>
      <c r="T23" s="487"/>
      <c r="U23" s="989" t="s">
        <v>414</v>
      </c>
      <c r="V23" s="543" t="s">
        <v>415</v>
      </c>
    </row>
    <row r="24" spans="1:24" ht="21" customHeight="1">
      <c r="A24" s="486"/>
      <c r="B24" s="486"/>
      <c r="C24" s="486"/>
      <c r="D24" s="536" t="s">
        <v>1472</v>
      </c>
      <c r="E24" s="536" t="s">
        <v>1473</v>
      </c>
      <c r="F24" s="184" t="s">
        <v>137</v>
      </c>
      <c r="G24" s="481" t="s">
        <v>195</v>
      </c>
      <c r="H24" s="182" t="s">
        <v>1487</v>
      </c>
      <c r="I24" s="481" t="s">
        <v>1488</v>
      </c>
      <c r="J24" s="482"/>
      <c r="K24" s="482"/>
      <c r="L24" s="482"/>
      <c r="M24" s="482"/>
      <c r="N24" s="486"/>
      <c r="O24" s="975"/>
      <c r="P24" s="545" t="s">
        <v>273</v>
      </c>
      <c r="Q24" s="486"/>
      <c r="R24" s="982"/>
      <c r="S24" s="540" t="s">
        <v>448</v>
      </c>
      <c r="T24" s="487"/>
      <c r="U24" s="990"/>
      <c r="V24" s="543" t="s">
        <v>418</v>
      </c>
    </row>
    <row r="25" spans="1:24" ht="21" customHeight="1">
      <c r="A25" s="488"/>
      <c r="B25" s="488"/>
      <c r="C25" s="488"/>
      <c r="D25" s="536" t="s">
        <v>1475</v>
      </c>
      <c r="E25" s="536" t="s">
        <v>1470</v>
      </c>
      <c r="F25" s="184" t="s">
        <v>140</v>
      </c>
      <c r="G25" s="481" t="s">
        <v>141</v>
      </c>
      <c r="H25" s="182" t="s">
        <v>142</v>
      </c>
      <c r="I25" s="481" t="s">
        <v>1489</v>
      </c>
      <c r="J25" s="482"/>
      <c r="K25" s="482"/>
      <c r="L25" s="482"/>
      <c r="M25" s="482"/>
      <c r="N25" s="486"/>
      <c r="O25" s="976"/>
      <c r="P25" s="823" t="s">
        <v>275</v>
      </c>
      <c r="Q25" s="486"/>
      <c r="R25" s="983"/>
      <c r="S25" s="540" t="s">
        <v>450</v>
      </c>
      <c r="T25" s="487"/>
      <c r="U25" s="991"/>
      <c r="V25" s="543" t="s">
        <v>420</v>
      </c>
    </row>
    <row r="26" spans="1:24" ht="21" customHeight="1">
      <c r="A26" s="488"/>
      <c r="B26" s="488"/>
      <c r="C26" s="488"/>
      <c r="D26" s="536" t="s">
        <v>1475</v>
      </c>
      <c r="E26" s="536" t="s">
        <v>1470</v>
      </c>
      <c r="F26" s="184" t="s">
        <v>145</v>
      </c>
      <c r="G26" s="182" t="s">
        <v>146</v>
      </c>
      <c r="H26" s="481" t="s">
        <v>147</v>
      </c>
      <c r="I26" s="481" t="s">
        <v>148</v>
      </c>
      <c r="J26" s="481" t="s">
        <v>149</v>
      </c>
      <c r="K26" s="482"/>
      <c r="L26" s="482"/>
      <c r="M26" s="482"/>
      <c r="N26" s="488"/>
      <c r="O26" s="974" t="s">
        <v>277</v>
      </c>
      <c r="P26" s="545" t="s">
        <v>278</v>
      </c>
      <c r="Q26" s="486"/>
      <c r="R26" s="992" t="s">
        <v>334</v>
      </c>
      <c r="S26" s="541" t="s">
        <v>335</v>
      </c>
      <c r="T26" s="487"/>
      <c r="U26" s="1015" t="s">
        <v>1465</v>
      </c>
      <c r="V26" s="1016"/>
    </row>
    <row r="27" spans="1:24" ht="21" customHeight="1">
      <c r="A27" s="488"/>
      <c r="B27" s="488"/>
      <c r="C27" s="488"/>
      <c r="D27" s="536" t="s">
        <v>1472</v>
      </c>
      <c r="E27" s="536" t="s">
        <v>1470</v>
      </c>
      <c r="F27" s="184" t="s">
        <v>151</v>
      </c>
      <c r="G27" s="182" t="s">
        <v>152</v>
      </c>
      <c r="H27" s="183" t="s">
        <v>153</v>
      </c>
      <c r="I27" s="183" t="s">
        <v>154</v>
      </c>
      <c r="J27" s="482"/>
      <c r="K27" s="482"/>
      <c r="L27" s="482"/>
      <c r="M27" s="482"/>
      <c r="N27" s="488"/>
      <c r="O27" s="975"/>
      <c r="P27" s="545" t="s">
        <v>280</v>
      </c>
      <c r="Q27" s="486"/>
      <c r="R27" s="993"/>
      <c r="S27" s="541" t="s">
        <v>337</v>
      </c>
      <c r="T27" s="487"/>
      <c r="U27" s="1017"/>
      <c r="V27" s="1018"/>
    </row>
    <row r="28" spans="1:24" ht="21" customHeight="1">
      <c r="A28" s="488"/>
      <c r="B28" s="488"/>
      <c r="C28" s="488"/>
      <c r="D28" s="536" t="s">
        <v>1403</v>
      </c>
      <c r="E28" s="536" t="s">
        <v>1470</v>
      </c>
      <c r="F28" s="184" t="s">
        <v>1490</v>
      </c>
      <c r="G28" s="182" t="s">
        <v>157</v>
      </c>
      <c r="H28" s="183" t="s">
        <v>156</v>
      </c>
      <c r="I28" s="183" t="s">
        <v>159</v>
      </c>
      <c r="J28" s="183" t="s">
        <v>160</v>
      </c>
      <c r="K28" s="183" t="s">
        <v>161</v>
      </c>
      <c r="L28" s="187" t="s">
        <v>212</v>
      </c>
      <c r="M28" s="482"/>
      <c r="N28" s="488"/>
      <c r="O28" s="976"/>
      <c r="P28" s="823" t="s">
        <v>282</v>
      </c>
      <c r="Q28" s="486"/>
      <c r="R28" s="994"/>
      <c r="S28" s="541" t="s">
        <v>339</v>
      </c>
      <c r="T28" s="487"/>
      <c r="U28" s="1017"/>
      <c r="V28" s="1018"/>
    </row>
    <row r="29" spans="1:24" ht="21" customHeight="1">
      <c r="A29" s="488"/>
      <c r="B29" s="488"/>
      <c r="C29" s="488"/>
      <c r="D29" s="536" t="s">
        <v>1470</v>
      </c>
      <c r="E29" s="536" t="s">
        <v>1478</v>
      </c>
      <c r="F29" s="184" t="s">
        <v>163</v>
      </c>
      <c r="G29" s="183" t="s">
        <v>164</v>
      </c>
      <c r="H29" s="182" t="s">
        <v>1491</v>
      </c>
      <c r="I29" s="183" t="s">
        <v>166</v>
      </c>
      <c r="J29" s="183" t="s">
        <v>167</v>
      </c>
      <c r="K29" s="183" t="s">
        <v>1492</v>
      </c>
      <c r="L29" s="482"/>
      <c r="M29" s="482"/>
      <c r="N29" s="488"/>
      <c r="O29" s="974" t="s">
        <v>284</v>
      </c>
      <c r="P29" s="545" t="s">
        <v>285</v>
      </c>
      <c r="Q29" s="486"/>
      <c r="R29" s="992" t="s">
        <v>143</v>
      </c>
      <c r="S29" s="541" t="s">
        <v>343</v>
      </c>
      <c r="T29" s="487"/>
      <c r="U29" s="1017"/>
      <c r="V29" s="1018"/>
    </row>
    <row r="30" spans="1:24" ht="21" customHeight="1">
      <c r="A30" s="488"/>
      <c r="B30" s="488"/>
      <c r="C30" s="488"/>
      <c r="D30" s="536" t="s">
        <v>1472</v>
      </c>
      <c r="E30" s="536" t="s">
        <v>1473</v>
      </c>
      <c r="F30" s="184" t="s">
        <v>169</v>
      </c>
      <c r="G30" s="182" t="s">
        <v>170</v>
      </c>
      <c r="H30" s="183" t="s">
        <v>171</v>
      </c>
      <c r="I30" s="481" t="s">
        <v>172</v>
      </c>
      <c r="J30" s="183" t="s">
        <v>173</v>
      </c>
      <c r="K30" s="482"/>
      <c r="L30" s="482"/>
      <c r="M30" s="482"/>
      <c r="N30" s="488"/>
      <c r="O30" s="975"/>
      <c r="P30" s="545" t="s">
        <v>287</v>
      </c>
      <c r="Q30" s="486"/>
      <c r="R30" s="1024"/>
      <c r="S30" s="549" t="s">
        <v>345</v>
      </c>
      <c r="T30" s="487"/>
      <c r="U30" s="1017"/>
      <c r="V30" s="1018"/>
    </row>
    <row r="31" spans="1:24" ht="21" customHeight="1">
      <c r="A31" s="488"/>
      <c r="B31" s="488"/>
      <c r="C31" s="488"/>
      <c r="D31" s="536" t="s">
        <v>1470</v>
      </c>
      <c r="E31" s="536" t="s">
        <v>1403</v>
      </c>
      <c r="F31" s="184" t="s">
        <v>1493</v>
      </c>
      <c r="G31" s="183" t="s">
        <v>176</v>
      </c>
      <c r="H31" s="481" t="s">
        <v>1494</v>
      </c>
      <c r="I31" s="481" t="s">
        <v>179</v>
      </c>
      <c r="J31" s="482"/>
      <c r="K31" s="482"/>
      <c r="L31" s="482"/>
      <c r="M31" s="482"/>
      <c r="N31" s="488"/>
      <c r="O31" s="976"/>
      <c r="P31" s="823" t="s">
        <v>289</v>
      </c>
      <c r="Q31" s="486"/>
      <c r="R31" s="1025"/>
      <c r="S31" s="549" t="s">
        <v>347</v>
      </c>
      <c r="T31" s="487"/>
      <c r="U31" s="1017"/>
      <c r="V31" s="1018"/>
      <c r="X31" t="s">
        <v>1461</v>
      </c>
    </row>
    <row r="32" spans="1:24" ht="21" customHeight="1">
      <c r="A32" s="488"/>
      <c r="B32" s="488"/>
      <c r="C32" s="488"/>
      <c r="D32" s="536" t="s">
        <v>1403</v>
      </c>
      <c r="E32" s="536" t="s">
        <v>1475</v>
      </c>
      <c r="F32" s="184" t="s">
        <v>181</v>
      </c>
      <c r="G32" s="183" t="s">
        <v>182</v>
      </c>
      <c r="H32" s="183" t="s">
        <v>183</v>
      </c>
      <c r="I32" s="481" t="s">
        <v>184</v>
      </c>
      <c r="J32" s="183" t="s">
        <v>185</v>
      </c>
      <c r="K32" s="482"/>
      <c r="L32" s="482"/>
      <c r="M32" s="482"/>
      <c r="N32" s="488"/>
      <c r="O32" s="974" t="s">
        <v>291</v>
      </c>
      <c r="P32" s="545" t="s">
        <v>292</v>
      </c>
      <c r="Q32" s="486"/>
      <c r="R32" s="992" t="s">
        <v>349</v>
      </c>
      <c r="S32" s="541" t="s">
        <v>350</v>
      </c>
      <c r="T32" s="487"/>
      <c r="U32" s="1017"/>
      <c r="V32" s="1018"/>
    </row>
    <row r="33" spans="1:46" ht="21" customHeight="1">
      <c r="A33" s="488"/>
      <c r="B33" s="488"/>
      <c r="C33" s="488"/>
      <c r="D33" s="536" t="s">
        <v>1470</v>
      </c>
      <c r="E33" s="536" t="s">
        <v>1403</v>
      </c>
      <c r="F33" s="184" t="s">
        <v>186</v>
      </c>
      <c r="G33" s="183" t="s">
        <v>187</v>
      </c>
      <c r="H33" s="481" t="s">
        <v>188</v>
      </c>
      <c r="I33" s="481" t="s">
        <v>189</v>
      </c>
      <c r="J33" s="481" t="s">
        <v>190</v>
      </c>
      <c r="K33" s="482"/>
      <c r="L33" s="482"/>
      <c r="M33" s="482"/>
      <c r="N33" s="488"/>
      <c r="O33" s="975"/>
      <c r="P33" s="545" t="s">
        <v>294</v>
      </c>
      <c r="Q33" s="486"/>
      <c r="R33" s="993"/>
      <c r="S33" s="541" t="s">
        <v>352</v>
      </c>
      <c r="T33" s="487"/>
      <c r="U33" s="1017"/>
      <c r="V33" s="1018"/>
    </row>
    <row r="34" spans="1:46" ht="21" customHeight="1">
      <c r="A34" s="488"/>
      <c r="B34" s="488"/>
      <c r="C34" s="488"/>
      <c r="D34" s="536" t="s">
        <v>1473</v>
      </c>
      <c r="E34" s="536" t="s">
        <v>1475</v>
      </c>
      <c r="F34" s="184" t="s">
        <v>191</v>
      </c>
      <c r="G34" s="183" t="s">
        <v>192</v>
      </c>
      <c r="H34" s="182" t="s">
        <v>193</v>
      </c>
      <c r="I34" s="182" t="s">
        <v>194</v>
      </c>
      <c r="J34" s="183" t="s">
        <v>117</v>
      </c>
      <c r="K34" s="482"/>
      <c r="L34" s="482"/>
      <c r="M34" s="482"/>
      <c r="N34" s="488"/>
      <c r="O34" s="976"/>
      <c r="P34" s="823" t="s">
        <v>296</v>
      </c>
      <c r="Q34" s="486"/>
      <c r="R34" s="994"/>
      <c r="S34" s="541" t="s">
        <v>354</v>
      </c>
      <c r="T34" s="487"/>
      <c r="U34" s="1017"/>
      <c r="V34" s="1018"/>
    </row>
    <row r="35" spans="1:46" ht="21" customHeight="1">
      <c r="A35" s="488"/>
      <c r="B35" s="488"/>
      <c r="C35" s="488"/>
      <c r="D35" s="536" t="s">
        <v>1472</v>
      </c>
      <c r="E35" s="536" t="s">
        <v>1473</v>
      </c>
      <c r="F35" s="184" t="s">
        <v>196</v>
      </c>
      <c r="G35" s="481" t="s">
        <v>197</v>
      </c>
      <c r="H35" s="182" t="s">
        <v>198</v>
      </c>
      <c r="I35" s="183" t="s">
        <v>199</v>
      </c>
      <c r="J35" s="183" t="s">
        <v>200</v>
      </c>
      <c r="K35" s="482"/>
      <c r="L35" s="482"/>
      <c r="M35" s="482"/>
      <c r="N35" s="488"/>
      <c r="O35" s="974" t="s">
        <v>298</v>
      </c>
      <c r="P35" s="545" t="s">
        <v>299</v>
      </c>
      <c r="Q35" s="486"/>
      <c r="R35" s="992" t="s">
        <v>356</v>
      </c>
      <c r="S35" s="541" t="s">
        <v>357</v>
      </c>
      <c r="T35" s="487"/>
      <c r="U35" s="1017"/>
      <c r="V35" s="1018"/>
    </row>
    <row r="36" spans="1:46" ht="21" customHeight="1">
      <c r="A36" s="488"/>
      <c r="B36" s="488"/>
      <c r="C36" s="488"/>
      <c r="D36" s="536" t="s">
        <v>1478</v>
      </c>
      <c r="E36" s="536" t="s">
        <v>1470</v>
      </c>
      <c r="F36" s="184" t="s">
        <v>201</v>
      </c>
      <c r="G36" s="183" t="s">
        <v>202</v>
      </c>
      <c r="H36" s="481" t="s">
        <v>203</v>
      </c>
      <c r="I36" s="481" t="s">
        <v>204</v>
      </c>
      <c r="J36" s="482"/>
      <c r="K36" s="482"/>
      <c r="L36" s="482"/>
      <c r="M36" s="482"/>
      <c r="N36" s="488"/>
      <c r="O36" s="975"/>
      <c r="P36" s="545" t="s">
        <v>301</v>
      </c>
      <c r="Q36" s="486"/>
      <c r="R36" s="993"/>
      <c r="S36" s="541" t="s">
        <v>359</v>
      </c>
      <c r="T36" s="487"/>
      <c r="U36" s="1017"/>
      <c r="V36" s="1018"/>
    </row>
    <row r="37" spans="1:46" ht="21" customHeight="1">
      <c r="A37" s="488"/>
      <c r="B37" s="488"/>
      <c r="C37" s="488"/>
      <c r="D37" s="536" t="s">
        <v>1475</v>
      </c>
      <c r="E37" s="536" t="s">
        <v>1473</v>
      </c>
      <c r="F37" s="184" t="s">
        <v>206</v>
      </c>
      <c r="G37" s="481" t="s">
        <v>207</v>
      </c>
      <c r="H37" s="183" t="s">
        <v>208</v>
      </c>
      <c r="I37" s="481" t="s">
        <v>209</v>
      </c>
      <c r="J37" s="482"/>
      <c r="K37" s="482"/>
      <c r="L37" s="482"/>
      <c r="M37" s="482"/>
      <c r="N37" s="488"/>
      <c r="O37" s="975"/>
      <c r="P37" s="823" t="s">
        <v>304</v>
      </c>
      <c r="Q37" s="486"/>
      <c r="R37" s="994"/>
      <c r="S37" s="541" t="s">
        <v>361</v>
      </c>
      <c r="T37" s="487"/>
      <c r="U37" s="1017"/>
      <c r="V37" s="1018"/>
    </row>
    <row r="38" spans="1:46" ht="21" customHeight="1">
      <c r="A38" s="488"/>
      <c r="B38" s="488"/>
      <c r="C38" s="488"/>
      <c r="D38" s="536" t="s">
        <v>1475</v>
      </c>
      <c r="E38" s="536" t="s">
        <v>1478</v>
      </c>
      <c r="F38" s="184" t="s">
        <v>1495</v>
      </c>
      <c r="G38" s="481" t="s">
        <v>177</v>
      </c>
      <c r="H38" s="183" t="s">
        <v>178</v>
      </c>
      <c r="I38" s="481" t="s">
        <v>1496</v>
      </c>
      <c r="J38" s="482"/>
      <c r="K38" s="482"/>
      <c r="L38" s="482"/>
      <c r="M38" s="482"/>
      <c r="N38" s="488"/>
      <c r="O38" s="487"/>
      <c r="P38" s="487"/>
      <c r="Q38" s="487"/>
      <c r="R38" s="487"/>
      <c r="S38" s="487"/>
      <c r="T38" s="487"/>
      <c r="U38" s="487"/>
      <c r="V38" s="487"/>
      <c r="AP38" s="488"/>
      <c r="AQ38" s="488"/>
      <c r="AR38" s="488"/>
    </row>
    <row r="39" spans="1:46" ht="21" customHeight="1">
      <c r="A39" s="488"/>
      <c r="B39" s="488"/>
      <c r="C39" s="488"/>
      <c r="D39" s="536" t="s">
        <v>1475</v>
      </c>
      <c r="E39" s="536" t="s">
        <v>1478</v>
      </c>
      <c r="F39" s="184" t="s">
        <v>213</v>
      </c>
      <c r="G39" s="481" t="s">
        <v>214</v>
      </c>
      <c r="H39" s="187" t="s">
        <v>215</v>
      </c>
      <c r="I39" s="481" t="s">
        <v>216</v>
      </c>
      <c r="J39" s="482"/>
      <c r="K39" s="482"/>
      <c r="L39" s="482"/>
      <c r="M39" s="482"/>
      <c r="N39" s="488"/>
      <c r="O39" s="487"/>
      <c r="P39" s="487"/>
      <c r="Q39" s="487"/>
      <c r="R39" s="487"/>
      <c r="S39" s="487"/>
      <c r="T39" s="487"/>
      <c r="U39" s="487"/>
      <c r="V39" s="487"/>
      <c r="AP39" s="488"/>
      <c r="AQ39" s="488"/>
      <c r="AR39" s="488"/>
    </row>
    <row r="40" spans="1:46" ht="21" customHeight="1">
      <c r="A40" s="488"/>
      <c r="B40" s="488"/>
      <c r="C40" s="488"/>
      <c r="D40" s="488"/>
      <c r="E40" s="488"/>
      <c r="F40" s="488"/>
      <c r="G40" s="488"/>
      <c r="H40" s="488"/>
      <c r="I40" s="488"/>
      <c r="J40" s="488"/>
      <c r="K40" s="488"/>
      <c r="L40" s="487"/>
      <c r="M40" s="488"/>
      <c r="N40" s="488"/>
      <c r="O40" s="487"/>
      <c r="P40" s="487"/>
      <c r="Q40" s="487"/>
      <c r="R40" s="487"/>
      <c r="S40" s="487"/>
      <c r="T40" s="487"/>
      <c r="U40" s="487"/>
      <c r="V40" s="487"/>
      <c r="AP40" s="488"/>
      <c r="AQ40" s="488"/>
      <c r="AR40" s="488"/>
      <c r="AS40" s="488"/>
      <c r="AT40" s="488"/>
    </row>
    <row r="41" spans="1:46" ht="21" customHeight="1">
      <c r="A41" s="486"/>
      <c r="B41" s="486"/>
      <c r="C41" s="180"/>
      <c r="D41" s="180"/>
      <c r="E41" s="180"/>
      <c r="F41" s="180"/>
      <c r="G41" s="487"/>
      <c r="H41" s="487"/>
      <c r="I41" s="487"/>
      <c r="J41" s="487"/>
      <c r="K41" s="487"/>
      <c r="L41" s="488"/>
      <c r="M41" s="488"/>
      <c r="N41" s="488"/>
      <c r="O41" s="487"/>
      <c r="P41" s="487"/>
      <c r="Q41" s="487"/>
      <c r="R41" s="487"/>
      <c r="S41" s="487"/>
      <c r="T41" s="487"/>
      <c r="U41" s="487"/>
      <c r="V41" s="487"/>
      <c r="AP41" s="488"/>
      <c r="AQ41" s="516" t="s">
        <v>1461</v>
      </c>
      <c r="AR41" s="486"/>
      <c r="AS41" s="516" t="s">
        <v>1461</v>
      </c>
      <c r="AT41" s="488"/>
    </row>
    <row r="42" spans="1:46" ht="21" customHeight="1">
      <c r="A42" s="488"/>
      <c r="B42" s="488"/>
      <c r="C42" s="488"/>
      <c r="D42" s="486"/>
      <c r="E42" s="486"/>
      <c r="F42" s="486"/>
      <c r="G42" s="488"/>
      <c r="H42" s="488"/>
      <c r="I42" s="488"/>
      <c r="J42" s="488"/>
      <c r="K42" s="488"/>
      <c r="L42" s="488"/>
      <c r="M42" s="488"/>
      <c r="N42" s="488"/>
      <c r="O42" s="487"/>
      <c r="P42" s="487"/>
      <c r="Q42" s="487"/>
      <c r="R42" s="487"/>
      <c r="S42" s="487"/>
      <c r="T42" s="487"/>
      <c r="U42" s="487"/>
      <c r="V42" s="487"/>
      <c r="AP42" s="488"/>
      <c r="AQ42" s="531" t="s">
        <v>10581</v>
      </c>
      <c r="AR42" s="486"/>
      <c r="AS42" s="488"/>
      <c r="AT42" s="488"/>
    </row>
    <row r="43" spans="1:46" ht="21" customHeight="1">
      <c r="A43" s="486"/>
      <c r="B43" s="486"/>
      <c r="C43" s="180"/>
      <c r="D43" s="1051" t="s">
        <v>62</v>
      </c>
      <c r="E43" s="1052"/>
      <c r="F43" s="1052"/>
      <c r="G43" s="1052"/>
      <c r="H43" s="1052"/>
      <c r="I43" s="1052"/>
      <c r="J43" s="1052"/>
      <c r="K43" s="1053"/>
      <c r="L43" s="488"/>
      <c r="M43" s="488"/>
      <c r="N43" s="488"/>
      <c r="O43" s="487"/>
      <c r="P43" s="487"/>
      <c r="Q43" s="487"/>
      <c r="R43" s="487"/>
      <c r="S43" s="487"/>
      <c r="T43" s="487"/>
      <c r="U43" s="487"/>
      <c r="V43" s="487"/>
      <c r="AP43" s="488"/>
      <c r="AQ43" s="511"/>
      <c r="AR43" s="486"/>
      <c r="AS43" s="511"/>
      <c r="AT43" s="488"/>
    </row>
    <row r="44" spans="1:46" ht="21" customHeight="1">
      <c r="A44" s="486"/>
      <c r="B44" s="486"/>
      <c r="C44" s="180"/>
      <c r="D44" s="1048" t="s">
        <v>67</v>
      </c>
      <c r="E44" s="1049"/>
      <c r="F44" s="1049"/>
      <c r="G44" s="1049"/>
      <c r="H44" s="1049"/>
      <c r="I44" s="1049"/>
      <c r="J44" s="1049"/>
      <c r="K44" s="1050"/>
      <c r="L44" s="488"/>
      <c r="M44" s="488"/>
      <c r="N44" s="488"/>
      <c r="O44" s="487"/>
      <c r="P44" s="487"/>
      <c r="Q44" s="487"/>
      <c r="R44" s="487"/>
      <c r="S44" s="487"/>
      <c r="T44" s="487"/>
      <c r="U44" s="487"/>
      <c r="V44" s="487"/>
      <c r="AP44" s="486"/>
      <c r="AQ44" s="486"/>
      <c r="AR44" s="486"/>
      <c r="AS44" s="488"/>
      <c r="AT44" s="488"/>
    </row>
    <row r="45" spans="1:46" ht="21" customHeight="1">
      <c r="A45" s="486"/>
      <c r="B45" s="486"/>
      <c r="C45" s="180"/>
      <c r="D45" s="1045" t="s">
        <v>74</v>
      </c>
      <c r="E45" s="1046"/>
      <c r="F45" s="1046"/>
      <c r="G45" s="1046"/>
      <c r="H45" s="1046"/>
      <c r="I45" s="1046"/>
      <c r="J45" s="1046"/>
      <c r="K45" s="1047"/>
      <c r="L45" s="488"/>
      <c r="M45" s="488"/>
      <c r="N45" s="488"/>
      <c r="O45" s="487"/>
      <c r="P45" s="487"/>
      <c r="Q45" s="487"/>
      <c r="R45" s="487"/>
      <c r="S45" s="487"/>
      <c r="T45" s="487"/>
      <c r="U45" s="487"/>
      <c r="V45" s="487"/>
      <c r="AP45" s="486"/>
      <c r="AQ45" s="486"/>
      <c r="AR45" s="486"/>
    </row>
    <row r="46" spans="1:46" ht="21" customHeight="1">
      <c r="A46" s="486"/>
      <c r="B46" s="486"/>
      <c r="C46" s="180"/>
      <c r="D46" s="1042" t="s">
        <v>10582</v>
      </c>
      <c r="E46" s="1043"/>
      <c r="F46" s="1043"/>
      <c r="G46" s="1043"/>
      <c r="H46" s="1043"/>
      <c r="I46" s="1043"/>
      <c r="J46" s="1043"/>
      <c r="K46" s="1044"/>
      <c r="L46" s="488"/>
      <c r="M46" s="488"/>
      <c r="N46" s="488"/>
      <c r="O46" s="487"/>
      <c r="P46" s="487"/>
      <c r="Q46" s="487"/>
      <c r="R46" s="487"/>
      <c r="S46" s="487"/>
      <c r="T46" s="487"/>
      <c r="U46" s="487"/>
      <c r="V46" s="487"/>
      <c r="AP46" s="486"/>
      <c r="AQ46" s="486"/>
      <c r="AR46" s="486"/>
    </row>
    <row r="47" spans="1:46" ht="21" customHeight="1">
      <c r="A47" s="486"/>
      <c r="B47" s="486"/>
      <c r="C47" s="180"/>
      <c r="D47" s="1039" t="s">
        <v>89</v>
      </c>
      <c r="E47" s="1040"/>
      <c r="F47" s="1040"/>
      <c r="G47" s="1040"/>
      <c r="H47" s="1040"/>
      <c r="I47" s="1040"/>
      <c r="J47" s="1040"/>
      <c r="K47" s="1041"/>
      <c r="L47" s="488"/>
      <c r="M47" s="488"/>
      <c r="N47" s="488"/>
      <c r="O47" s="487"/>
      <c r="P47" s="487"/>
      <c r="Q47" s="487"/>
      <c r="R47" s="487"/>
      <c r="S47" s="487"/>
      <c r="T47" s="487"/>
      <c r="U47" s="487"/>
      <c r="V47" s="487"/>
      <c r="AP47" s="486"/>
      <c r="AQ47" s="486"/>
      <c r="AR47" s="486"/>
      <c r="AS47" s="488"/>
      <c r="AT47" s="488"/>
    </row>
    <row r="48" spans="1:46" ht="21" customHeight="1">
      <c r="A48" s="486"/>
      <c r="B48" s="486"/>
      <c r="C48" s="180"/>
      <c r="D48" s="1036" t="s">
        <v>98</v>
      </c>
      <c r="E48" s="1037"/>
      <c r="F48" s="1037"/>
      <c r="G48" s="1037"/>
      <c r="H48" s="1037"/>
      <c r="I48" s="1037"/>
      <c r="J48" s="1037"/>
      <c r="K48" s="1038"/>
      <c r="L48" s="488"/>
      <c r="M48" s="488"/>
      <c r="N48" s="488"/>
      <c r="O48" s="488"/>
      <c r="P48" s="488"/>
      <c r="Q48" s="488"/>
      <c r="R48" s="488"/>
      <c r="S48" s="488"/>
      <c r="T48" s="488"/>
      <c r="U48" s="488"/>
      <c r="V48" s="488"/>
      <c r="AP48" s="486"/>
      <c r="AQ48" s="530"/>
      <c r="AR48" s="486"/>
      <c r="AS48" s="516" t="s">
        <v>1461</v>
      </c>
      <c r="AT48" s="488"/>
    </row>
    <row r="49" spans="1:46" ht="21" customHeight="1">
      <c r="A49" s="486"/>
      <c r="B49" s="486"/>
      <c r="C49" s="180"/>
      <c r="D49" s="1033" t="s">
        <v>105</v>
      </c>
      <c r="E49" s="1034"/>
      <c r="F49" s="1034"/>
      <c r="G49" s="1034"/>
      <c r="H49" s="1034"/>
      <c r="I49" s="1034"/>
      <c r="J49" s="1034"/>
      <c r="K49" s="1035"/>
      <c r="L49" s="488"/>
      <c r="M49" s="488"/>
      <c r="N49" s="488"/>
      <c r="O49" s="488"/>
      <c r="P49" s="488"/>
      <c r="Q49" s="488"/>
      <c r="R49" s="488"/>
      <c r="S49" s="488"/>
      <c r="T49" s="488"/>
      <c r="U49" s="488"/>
      <c r="V49" s="488"/>
      <c r="AP49" s="486"/>
      <c r="AQ49" s="531" t="s">
        <v>10583</v>
      </c>
      <c r="AR49" s="486"/>
      <c r="AS49" s="488"/>
      <c r="AT49" s="488"/>
    </row>
    <row r="50" spans="1:46" ht="16.5" customHeight="1">
      <c r="A50" s="486"/>
      <c r="B50" s="551"/>
      <c r="C50" s="180"/>
      <c r="D50" s="1030" t="s">
        <v>10584</v>
      </c>
      <c r="E50" s="1031"/>
      <c r="F50" s="1031"/>
      <c r="G50" s="1031"/>
      <c r="H50" s="1031"/>
      <c r="I50" s="1031"/>
      <c r="J50" s="1031"/>
      <c r="K50" s="1032"/>
      <c r="L50" s="488"/>
      <c r="M50" s="488"/>
      <c r="N50" s="488"/>
      <c r="O50" s="488"/>
      <c r="P50" s="488"/>
      <c r="Q50" s="488"/>
      <c r="R50" s="488"/>
      <c r="S50" s="488"/>
      <c r="T50" s="488"/>
      <c r="U50" s="488"/>
      <c r="V50" s="488"/>
      <c r="AP50" s="486"/>
      <c r="AQ50" s="532"/>
      <c r="AR50" s="486"/>
      <c r="AS50" s="511"/>
      <c r="AT50" s="488"/>
    </row>
    <row r="51" spans="1:46" ht="16.5" customHeight="1">
      <c r="A51" s="486"/>
      <c r="B51" s="552" t="s">
        <v>10585</v>
      </c>
      <c r="C51" s="180"/>
      <c r="D51" s="1027" t="s">
        <v>126</v>
      </c>
      <c r="E51" s="1028"/>
      <c r="F51" s="1028"/>
      <c r="G51" s="1028"/>
      <c r="H51" s="1028"/>
      <c r="I51" s="1028"/>
      <c r="J51" s="1028"/>
      <c r="K51" s="1029"/>
      <c r="L51" s="488"/>
      <c r="M51" s="488"/>
      <c r="N51" s="488"/>
      <c r="O51" s="488"/>
      <c r="P51" s="488"/>
      <c r="Q51" s="488"/>
      <c r="R51" s="488"/>
      <c r="S51" s="488"/>
      <c r="T51" s="488"/>
      <c r="U51" s="488"/>
      <c r="V51" s="488"/>
      <c r="AP51" s="486"/>
      <c r="AQ51" s="486"/>
      <c r="AR51" s="486"/>
      <c r="AS51" s="488"/>
      <c r="AT51" s="488"/>
    </row>
    <row r="52" spans="1:46" ht="16.5" customHeight="1">
      <c r="A52" s="486"/>
      <c r="B52" s="553"/>
      <c r="C52" s="180"/>
      <c r="D52" s="1011" t="s">
        <v>10586</v>
      </c>
      <c r="E52" s="1012"/>
      <c r="F52" s="1012"/>
      <c r="G52" s="1012"/>
      <c r="H52" s="1012"/>
      <c r="I52" s="1012"/>
      <c r="J52" s="1012"/>
      <c r="K52" s="1013"/>
      <c r="L52" s="488"/>
      <c r="M52" s="488"/>
      <c r="N52" s="488"/>
      <c r="O52" s="488"/>
      <c r="P52" s="488"/>
      <c r="Q52" s="488"/>
      <c r="R52" s="488"/>
      <c r="S52" s="488"/>
      <c r="T52" s="488"/>
      <c r="U52" s="488"/>
      <c r="V52" s="488"/>
      <c r="AP52" s="535"/>
      <c r="AQ52" s="535"/>
      <c r="AR52" s="486"/>
    </row>
    <row r="53" spans="1:46" ht="16.5" customHeight="1">
      <c r="A53" s="486"/>
      <c r="B53" s="486"/>
      <c r="C53" s="180"/>
      <c r="D53" s="1008" t="s">
        <v>139</v>
      </c>
      <c r="E53" s="1009"/>
      <c r="F53" s="1009"/>
      <c r="G53" s="1009"/>
      <c r="H53" s="1009"/>
      <c r="I53" s="1009"/>
      <c r="J53" s="1009"/>
      <c r="K53" s="1010"/>
      <c r="L53" s="488"/>
      <c r="M53" s="488"/>
      <c r="N53" s="488"/>
      <c r="O53" s="488"/>
      <c r="P53" s="488"/>
      <c r="Q53" s="488"/>
      <c r="R53" s="488"/>
      <c r="S53" s="488"/>
      <c r="T53" s="488"/>
      <c r="U53" s="488"/>
      <c r="V53" s="488"/>
      <c r="AP53" s="535"/>
      <c r="AQ53" s="535"/>
      <c r="AR53" s="486"/>
    </row>
    <row r="54" spans="1:46" ht="16.5" customHeight="1">
      <c r="A54" s="486"/>
      <c r="B54" s="486"/>
      <c r="C54" s="180"/>
      <c r="D54" s="1005" t="s">
        <v>10587</v>
      </c>
      <c r="E54" s="1006"/>
      <c r="F54" s="1006"/>
      <c r="G54" s="1006"/>
      <c r="H54" s="1006"/>
      <c r="I54" s="1006"/>
      <c r="J54" s="1006"/>
      <c r="K54" s="1007"/>
      <c r="L54" s="488"/>
      <c r="M54" s="488"/>
      <c r="N54" s="488"/>
      <c r="O54" s="488"/>
      <c r="P54" s="488"/>
      <c r="Q54" s="488"/>
      <c r="R54" s="488"/>
      <c r="S54" s="488"/>
      <c r="T54" s="488"/>
      <c r="U54" s="488"/>
      <c r="V54" s="488"/>
      <c r="AP54" s="535"/>
      <c r="AQ54" s="535"/>
      <c r="AR54" s="486"/>
      <c r="AS54" s="488"/>
      <c r="AT54" s="488"/>
    </row>
    <row r="55" spans="1:46" ht="16.5" customHeight="1">
      <c r="A55" s="486"/>
      <c r="B55" s="486"/>
      <c r="C55" s="180"/>
      <c r="D55" s="1002" t="s">
        <v>155</v>
      </c>
      <c r="E55" s="1003"/>
      <c r="F55" s="1003"/>
      <c r="G55" s="1003"/>
      <c r="H55" s="1003"/>
      <c r="I55" s="1003"/>
      <c r="J55" s="1003"/>
      <c r="K55" s="1004"/>
      <c r="L55" s="488"/>
      <c r="M55" s="488"/>
      <c r="N55" s="488"/>
      <c r="O55" s="488"/>
      <c r="P55" s="488"/>
      <c r="Q55" s="488"/>
      <c r="R55" s="488"/>
      <c r="S55" s="488"/>
      <c r="T55" s="488"/>
      <c r="U55" s="488"/>
      <c r="V55" s="488"/>
      <c r="AP55" s="535"/>
      <c r="AQ55" s="530"/>
      <c r="AR55" s="486"/>
      <c r="AS55" s="516" t="s">
        <v>1461</v>
      </c>
      <c r="AT55" s="488"/>
    </row>
    <row r="56" spans="1:46" ht="16.5" customHeight="1">
      <c r="A56" s="486"/>
      <c r="B56" s="486"/>
      <c r="C56" s="180"/>
      <c r="D56" s="999" t="s">
        <v>162</v>
      </c>
      <c r="E56" s="1000"/>
      <c r="F56" s="1000"/>
      <c r="G56" s="1000"/>
      <c r="H56" s="1000"/>
      <c r="I56" s="1000"/>
      <c r="J56" s="1000"/>
      <c r="K56" s="1001"/>
      <c r="L56" s="488"/>
      <c r="M56" s="488"/>
      <c r="N56" s="488"/>
      <c r="O56" s="488"/>
      <c r="P56" s="488"/>
      <c r="Q56" s="488"/>
      <c r="R56" s="488"/>
      <c r="S56" s="488"/>
      <c r="T56" s="488"/>
      <c r="U56" s="488"/>
      <c r="V56" s="488"/>
      <c r="AP56" s="535"/>
      <c r="AQ56" s="531" t="s">
        <v>10588</v>
      </c>
      <c r="AR56" s="486"/>
      <c r="AS56" s="488"/>
      <c r="AT56" s="488"/>
    </row>
    <row r="57" spans="1:46" ht="16.5" customHeight="1">
      <c r="A57" s="486"/>
      <c r="B57" s="486"/>
      <c r="C57" s="180"/>
      <c r="D57" s="996" t="s">
        <v>168</v>
      </c>
      <c r="E57" s="997"/>
      <c r="F57" s="997"/>
      <c r="G57" s="997"/>
      <c r="H57" s="997"/>
      <c r="I57" s="997"/>
      <c r="J57" s="997"/>
      <c r="K57" s="998"/>
      <c r="L57" s="488"/>
      <c r="M57" s="488"/>
      <c r="N57" s="488"/>
      <c r="O57" s="488"/>
      <c r="P57" s="488"/>
      <c r="Q57" s="488"/>
      <c r="R57" s="488"/>
      <c r="S57" s="488"/>
      <c r="T57" s="488"/>
      <c r="U57" s="488"/>
      <c r="V57" s="488"/>
      <c r="AP57" s="535"/>
      <c r="AQ57" s="532"/>
      <c r="AR57" s="486"/>
      <c r="AS57" s="511"/>
      <c r="AT57" s="488"/>
    </row>
    <row r="58" spans="1:46" ht="16.5" customHeight="1">
      <c r="A58" s="486"/>
      <c r="B58" s="486"/>
      <c r="C58" s="180"/>
      <c r="D58" s="986" t="s">
        <v>10589</v>
      </c>
      <c r="E58" s="987"/>
      <c r="F58" s="987"/>
      <c r="G58" s="987"/>
      <c r="H58" s="987"/>
      <c r="I58" s="987"/>
      <c r="J58" s="987"/>
      <c r="K58" s="988"/>
      <c r="L58" s="488"/>
      <c r="M58" s="488"/>
      <c r="N58" s="488"/>
      <c r="O58" s="488"/>
      <c r="P58" s="488"/>
      <c r="Q58" s="488"/>
      <c r="R58" s="488"/>
      <c r="S58" s="488"/>
      <c r="T58" s="488"/>
      <c r="U58" s="488"/>
      <c r="V58" s="488"/>
      <c r="AP58" s="488"/>
      <c r="AQ58" s="488"/>
      <c r="AR58" s="486"/>
      <c r="AS58" s="488"/>
      <c r="AT58" s="488"/>
    </row>
    <row r="59" spans="1:46" ht="16.5" customHeight="1">
      <c r="A59" s="488"/>
      <c r="B59" s="488"/>
      <c r="C59" s="488"/>
      <c r="D59" s="488"/>
      <c r="E59" s="488"/>
      <c r="F59" s="488"/>
      <c r="G59" s="488"/>
      <c r="H59" s="488"/>
      <c r="I59" s="488"/>
      <c r="J59" s="488"/>
      <c r="K59" s="488"/>
      <c r="L59" s="488"/>
      <c r="M59" s="488"/>
      <c r="N59" s="488"/>
      <c r="O59" s="488"/>
      <c r="P59" s="488"/>
      <c r="Q59" s="488"/>
      <c r="R59" s="488"/>
      <c r="S59" s="488"/>
      <c r="T59" s="488"/>
      <c r="U59" s="488"/>
      <c r="V59" s="488"/>
      <c r="AP59" s="486"/>
      <c r="AQ59" s="486"/>
      <c r="AR59" s="486"/>
    </row>
    <row r="60" spans="1:46" ht="16.5" customHeight="1">
      <c r="A60" s="488"/>
      <c r="B60" s="488"/>
      <c r="C60" s="488"/>
      <c r="D60" s="488"/>
      <c r="E60" s="488"/>
      <c r="F60" s="488"/>
      <c r="G60" s="488"/>
      <c r="H60" s="488"/>
      <c r="I60" s="488"/>
      <c r="J60" s="488"/>
      <c r="K60" s="488"/>
      <c r="L60" s="488"/>
      <c r="M60" s="488"/>
      <c r="N60" s="488"/>
      <c r="O60" s="488"/>
      <c r="P60" s="488"/>
      <c r="Q60" s="488"/>
      <c r="R60" s="488"/>
      <c r="S60" s="488"/>
      <c r="T60" s="488"/>
      <c r="U60" s="488"/>
      <c r="V60" s="488"/>
      <c r="AP60" s="486"/>
      <c r="AQ60" s="486"/>
      <c r="AR60" s="486"/>
    </row>
    <row r="61" spans="1:46" ht="16.5" customHeight="1">
      <c r="A61" s="488"/>
      <c r="B61" s="488"/>
      <c r="C61" s="488"/>
      <c r="D61" s="488"/>
      <c r="E61" s="488"/>
      <c r="F61" s="488"/>
      <c r="G61" s="488"/>
      <c r="H61" s="488"/>
      <c r="I61" s="488"/>
      <c r="J61" s="488"/>
      <c r="K61" s="488"/>
      <c r="L61" s="488"/>
      <c r="M61" s="488"/>
      <c r="N61" s="488"/>
      <c r="O61" s="488"/>
      <c r="P61" s="488"/>
      <c r="Q61" s="488"/>
      <c r="R61" s="488"/>
      <c r="S61" s="488"/>
      <c r="T61" s="488"/>
      <c r="U61" s="488"/>
      <c r="V61" s="488"/>
    </row>
    <row r="62" spans="1:46" ht="16.5" customHeight="1">
      <c r="A62" s="488"/>
      <c r="B62" s="488"/>
      <c r="C62" s="488"/>
      <c r="D62" s="488"/>
      <c r="E62" s="488"/>
      <c r="F62" s="488"/>
      <c r="G62" s="488"/>
      <c r="H62" s="488"/>
      <c r="I62" s="488"/>
      <c r="J62" s="488"/>
      <c r="K62" s="488"/>
      <c r="L62" s="488"/>
      <c r="M62" s="488"/>
      <c r="N62" s="488"/>
      <c r="O62" s="488"/>
      <c r="P62" s="488"/>
      <c r="Q62" s="488"/>
      <c r="R62" s="488"/>
      <c r="S62" s="488"/>
      <c r="T62" s="488"/>
      <c r="U62" s="488"/>
      <c r="V62" s="488"/>
    </row>
    <row r="63" spans="1:46" ht="16.5" customHeight="1">
      <c r="A63" s="488"/>
      <c r="B63" s="488"/>
      <c r="C63" s="488"/>
      <c r="D63" s="488"/>
      <c r="E63" s="488"/>
      <c r="F63" s="488"/>
      <c r="G63" s="488"/>
      <c r="H63" s="488"/>
      <c r="I63" s="488"/>
      <c r="J63" s="488"/>
      <c r="K63" s="488"/>
      <c r="L63" s="488"/>
      <c r="M63" s="488"/>
      <c r="N63" s="488"/>
      <c r="O63" s="488"/>
      <c r="P63" s="488"/>
      <c r="Q63" s="488"/>
      <c r="R63" s="488"/>
      <c r="S63" s="488"/>
      <c r="T63" s="488"/>
      <c r="U63" s="488"/>
      <c r="V63" s="488"/>
    </row>
    <row r="64" spans="1:46" ht="16.5" customHeight="1">
      <c r="A64" s="488"/>
      <c r="B64" s="488"/>
      <c r="C64" s="488"/>
      <c r="D64" s="488"/>
      <c r="E64" s="488"/>
      <c r="F64" s="488"/>
      <c r="G64" s="488"/>
      <c r="H64" s="488"/>
      <c r="I64" s="488"/>
      <c r="J64" s="488"/>
      <c r="K64" s="488"/>
      <c r="L64" s="488"/>
      <c r="M64" s="488"/>
      <c r="N64" s="488"/>
      <c r="O64" s="488"/>
      <c r="P64" s="488"/>
      <c r="Q64" s="488"/>
      <c r="R64" s="488"/>
      <c r="S64" s="488"/>
      <c r="T64" s="488"/>
      <c r="U64" s="488"/>
      <c r="V64" s="488"/>
    </row>
    <row r="65" spans="1:22" ht="16.5" customHeight="1">
      <c r="A65" s="488"/>
      <c r="B65" s="488"/>
      <c r="C65" s="488"/>
      <c r="D65" s="488"/>
      <c r="E65" s="488"/>
      <c r="F65" s="488"/>
      <c r="G65" s="488"/>
      <c r="H65" s="488"/>
      <c r="I65" s="488"/>
      <c r="J65" s="488"/>
      <c r="K65" s="488"/>
      <c r="L65" s="488"/>
      <c r="M65" s="488"/>
      <c r="N65" s="488"/>
      <c r="O65" s="488"/>
      <c r="P65" s="488"/>
      <c r="Q65" s="488"/>
      <c r="R65" s="488"/>
      <c r="S65" s="488"/>
      <c r="T65" s="488"/>
      <c r="U65" s="488"/>
      <c r="V65" s="488"/>
    </row>
    <row r="66" spans="1:22" ht="16.5" customHeight="1">
      <c r="A66" s="488"/>
      <c r="B66" s="488"/>
      <c r="C66" s="488"/>
      <c r="D66" s="488"/>
      <c r="E66" s="488"/>
      <c r="F66" s="488"/>
      <c r="G66" s="488"/>
      <c r="H66" s="488"/>
      <c r="I66" s="488"/>
      <c r="J66" s="488"/>
      <c r="K66" s="488"/>
      <c r="L66" s="488"/>
      <c r="M66" s="488"/>
      <c r="N66" s="488"/>
      <c r="O66" s="488"/>
      <c r="P66" s="488"/>
      <c r="Q66" s="488"/>
      <c r="R66" s="488"/>
      <c r="S66" s="488"/>
      <c r="T66" s="488"/>
      <c r="U66" s="488"/>
      <c r="V66" s="488"/>
    </row>
    <row r="67" spans="1:22" ht="16.5" customHeight="1">
      <c r="A67" s="488"/>
      <c r="B67" s="488"/>
      <c r="C67" s="488"/>
      <c r="D67" s="488"/>
      <c r="E67" s="488"/>
      <c r="F67" s="488"/>
      <c r="G67" s="488"/>
      <c r="H67" s="488"/>
      <c r="I67" s="488"/>
      <c r="J67" s="488"/>
      <c r="K67" s="488"/>
      <c r="L67" s="488"/>
      <c r="M67" s="488"/>
      <c r="N67" s="488"/>
      <c r="O67" s="488"/>
      <c r="P67" s="488"/>
      <c r="Q67" s="488"/>
      <c r="R67" s="488"/>
      <c r="S67" s="488"/>
      <c r="T67" s="488"/>
      <c r="U67" s="488"/>
      <c r="V67" s="488"/>
    </row>
    <row r="68" spans="1:22" ht="16.5" customHeight="1">
      <c r="A68" s="488"/>
      <c r="B68" s="488"/>
      <c r="C68" s="488"/>
      <c r="D68" s="488"/>
      <c r="E68" s="488"/>
      <c r="F68" s="488"/>
      <c r="G68" s="488"/>
      <c r="H68" s="488"/>
      <c r="I68" s="488"/>
      <c r="J68" s="488"/>
      <c r="K68" s="488"/>
      <c r="L68" s="488"/>
      <c r="M68" s="488"/>
      <c r="N68" s="488"/>
      <c r="O68" s="488"/>
      <c r="P68" s="488"/>
      <c r="Q68" s="488"/>
      <c r="R68" s="488"/>
      <c r="S68" s="488"/>
      <c r="T68" s="488"/>
      <c r="U68" s="488"/>
      <c r="V68" s="488"/>
    </row>
    <row r="69" spans="1:22" ht="16.5" customHeight="1">
      <c r="A69" s="488"/>
      <c r="B69" s="488"/>
      <c r="C69" s="488"/>
      <c r="D69" s="488"/>
      <c r="E69" s="488"/>
      <c r="F69" s="488"/>
      <c r="G69" s="488"/>
      <c r="H69" s="488"/>
      <c r="I69" s="488"/>
      <c r="J69" s="488"/>
      <c r="K69" s="488"/>
      <c r="L69" s="488"/>
      <c r="M69" s="488"/>
      <c r="N69" s="488"/>
      <c r="O69" s="488"/>
      <c r="P69" s="488"/>
      <c r="Q69" s="488"/>
      <c r="R69" s="488"/>
      <c r="S69" s="488"/>
      <c r="T69" s="488"/>
      <c r="U69" s="488"/>
      <c r="V69" s="488"/>
    </row>
    <row r="70" spans="1:22" ht="16.5" customHeight="1">
      <c r="A70" s="488"/>
      <c r="B70" s="488"/>
      <c r="C70" s="488"/>
      <c r="D70" s="488"/>
      <c r="E70" s="488"/>
      <c r="F70" s="488"/>
      <c r="G70" s="488"/>
      <c r="H70" s="488"/>
      <c r="I70" s="488"/>
      <c r="J70" s="488"/>
      <c r="K70" s="488"/>
      <c r="L70" s="488"/>
      <c r="M70" s="488"/>
      <c r="N70" s="488"/>
      <c r="O70" s="488"/>
      <c r="P70" s="488"/>
      <c r="Q70" s="488"/>
      <c r="R70" s="488"/>
      <c r="S70" s="488"/>
      <c r="T70" s="488"/>
      <c r="U70" s="488"/>
      <c r="V70" s="488"/>
    </row>
    <row r="71" spans="1:22" ht="16.5" customHeight="1">
      <c r="A71" s="488"/>
      <c r="B71" s="488"/>
      <c r="C71" s="488"/>
      <c r="D71" s="488"/>
      <c r="E71" s="488"/>
      <c r="F71" s="488"/>
      <c r="G71" s="488"/>
      <c r="H71" s="488"/>
      <c r="I71" s="488"/>
      <c r="J71" s="488"/>
      <c r="K71" s="488"/>
      <c r="L71" s="488"/>
      <c r="M71" s="488"/>
      <c r="N71" s="488"/>
      <c r="O71" s="488"/>
      <c r="P71" s="488"/>
      <c r="Q71" s="488"/>
      <c r="R71" s="488"/>
      <c r="S71" s="488"/>
      <c r="T71" s="488"/>
      <c r="U71" s="488"/>
      <c r="V71" s="488"/>
    </row>
    <row r="72" spans="1:22" ht="16.5" customHeight="1">
      <c r="A72" s="488"/>
      <c r="B72" s="488"/>
      <c r="C72" s="488"/>
      <c r="D72" s="488"/>
      <c r="E72" s="488"/>
      <c r="F72" s="488"/>
      <c r="G72" s="488"/>
      <c r="H72" s="488"/>
      <c r="I72" s="488"/>
      <c r="J72" s="488"/>
      <c r="K72" s="488"/>
      <c r="L72" s="488"/>
      <c r="M72" s="488"/>
      <c r="N72" s="488"/>
      <c r="O72" s="488"/>
      <c r="P72" s="488"/>
      <c r="Q72" s="488"/>
      <c r="R72" s="488"/>
      <c r="S72" s="488"/>
      <c r="T72" s="488"/>
      <c r="U72" s="488"/>
      <c r="V72" s="488"/>
    </row>
    <row r="73" spans="1:22" ht="16.5" customHeight="1">
      <c r="A73" s="488"/>
      <c r="B73" s="488"/>
      <c r="C73" s="488"/>
      <c r="D73" s="488"/>
      <c r="E73" s="488"/>
      <c r="F73" s="488"/>
      <c r="G73" s="488"/>
      <c r="H73" s="488"/>
      <c r="I73" s="488"/>
      <c r="J73" s="488"/>
      <c r="K73" s="488"/>
      <c r="L73" s="488"/>
      <c r="M73" s="488"/>
      <c r="N73" s="488"/>
      <c r="O73" s="488"/>
      <c r="P73" s="488"/>
      <c r="Q73" s="488"/>
      <c r="R73" s="488"/>
      <c r="S73" s="488"/>
      <c r="T73" s="488"/>
      <c r="U73" s="488"/>
      <c r="V73" s="488"/>
    </row>
    <row r="74" spans="1:22" ht="16.5" customHeight="1">
      <c r="A74" s="488"/>
      <c r="B74" s="488"/>
      <c r="C74" s="488"/>
      <c r="D74" s="488"/>
      <c r="E74" s="488"/>
      <c r="F74" s="488"/>
      <c r="G74" s="488"/>
      <c r="H74" s="488"/>
      <c r="I74" s="488"/>
      <c r="J74" s="488"/>
      <c r="K74" s="488"/>
      <c r="L74" s="488"/>
      <c r="M74" s="488"/>
      <c r="N74" s="488"/>
      <c r="O74" s="488"/>
      <c r="P74" s="488"/>
      <c r="Q74" s="488"/>
      <c r="R74" s="488"/>
      <c r="S74" s="488"/>
      <c r="T74" s="488"/>
      <c r="U74" s="488"/>
      <c r="V74" s="488"/>
    </row>
    <row r="75" spans="1:22" ht="16.5" customHeight="1">
      <c r="A75" s="488"/>
      <c r="B75" s="488"/>
      <c r="C75" s="488"/>
      <c r="D75" s="488"/>
      <c r="E75" s="488"/>
      <c r="F75" s="488"/>
      <c r="G75" s="488"/>
      <c r="H75" s="488"/>
      <c r="I75" s="488"/>
      <c r="J75" s="488"/>
      <c r="K75" s="488"/>
      <c r="L75" s="488"/>
      <c r="M75" s="488"/>
      <c r="N75" s="488"/>
      <c r="O75" s="488"/>
      <c r="P75" s="488"/>
      <c r="Q75" s="488"/>
      <c r="R75" s="488"/>
      <c r="S75" s="488"/>
      <c r="T75" s="488"/>
      <c r="U75" s="488"/>
      <c r="V75" s="488"/>
    </row>
    <row r="76" spans="1:22" ht="16.5" customHeight="1">
      <c r="A76" s="488"/>
      <c r="B76" s="488"/>
      <c r="C76" s="488"/>
      <c r="D76" s="488"/>
      <c r="E76" s="488"/>
      <c r="F76" s="488"/>
      <c r="G76" s="488"/>
      <c r="H76" s="488"/>
      <c r="I76" s="488"/>
      <c r="J76" s="488"/>
      <c r="K76" s="488"/>
      <c r="L76" s="488"/>
      <c r="M76" s="488"/>
      <c r="N76" s="488"/>
      <c r="O76" s="488"/>
      <c r="P76" s="488"/>
      <c r="Q76" s="488"/>
      <c r="R76" s="488"/>
      <c r="S76" s="488"/>
      <c r="T76" s="488"/>
      <c r="U76" s="488"/>
      <c r="V76" s="488"/>
    </row>
    <row r="77" spans="1:22" ht="16.5" customHeight="1">
      <c r="A77"/>
      <c r="B77"/>
      <c r="C77"/>
    </row>
    <row r="78" spans="1:22" ht="16.5" customHeight="1">
      <c r="A78"/>
      <c r="B78"/>
      <c r="C78"/>
    </row>
    <row r="79" spans="1:22" ht="16.5" customHeight="1">
      <c r="A79"/>
      <c r="B79"/>
      <c r="C79"/>
    </row>
    <row r="80" spans="1:22" ht="16.5" customHeight="1">
      <c r="A80"/>
      <c r="B80"/>
      <c r="C80"/>
    </row>
    <row r="81" customFormat="1" ht="16.5" customHeight="1"/>
    <row r="82" customFormat="1" ht="16.5" customHeight="1"/>
    <row r="83" customFormat="1" ht="16.5" customHeight="1"/>
    <row r="84" customFormat="1" ht="16.5" customHeight="1"/>
    <row r="85" customFormat="1" ht="16.5" customHeight="1"/>
    <row r="86" customFormat="1" ht="16.5" customHeight="1"/>
    <row r="87" customFormat="1" ht="16.5" customHeight="1"/>
    <row r="88" customFormat="1" ht="16.5" customHeight="1"/>
    <row r="89" customFormat="1" ht="16.5" customHeight="1"/>
    <row r="90" customFormat="1" ht="16.5" customHeight="1"/>
    <row r="91" customFormat="1" ht="16.5" customHeight="1"/>
    <row r="92" customFormat="1" ht="16.5" customHeight="1"/>
    <row r="93" customFormat="1" ht="16.5" customHeight="1"/>
    <row r="94" customFormat="1" ht="16.5" customHeight="1"/>
    <row r="95" customFormat="1" ht="16.5" customHeight="1"/>
    <row r="96" customFormat="1" ht="16.5" customHeight="1"/>
    <row r="97" customFormat="1" ht="16.5" customHeight="1"/>
    <row r="98" customFormat="1" ht="16.5" customHeight="1"/>
    <row r="99" customFormat="1" ht="16.5" customHeight="1"/>
    <row r="100" customFormat="1" ht="16.5" customHeight="1"/>
    <row r="101" customFormat="1" ht="16.5" customHeight="1"/>
    <row r="102" customFormat="1" ht="16.5" customHeight="1"/>
    <row r="103" customFormat="1" ht="23.25" customHeight="1"/>
    <row r="104" customFormat="1" ht="16.5" customHeight="1"/>
    <row r="105" customFormat="1" ht="19.5" customHeight="1"/>
    <row r="106" customFormat="1" ht="18" customHeight="1"/>
    <row r="107" customFormat="1" ht="19.5" customHeight="1"/>
    <row r="108" customFormat="1" ht="16.5" customHeight="1"/>
    <row r="109" customFormat="1" ht="16.5" customHeight="1"/>
    <row r="110" customFormat="1" ht="16.5" customHeight="1"/>
    <row r="111" customFormat="1" ht="16.5" customHeight="1"/>
    <row r="112" customFormat="1" ht="16.5" customHeight="1"/>
    <row r="113" spans="2:23" ht="16.5" customHeight="1">
      <c r="B113" s="873"/>
      <c r="C113" s="873"/>
      <c r="D113" s="873"/>
      <c r="E113" s="873"/>
      <c r="F113" s="873"/>
      <c r="G113" s="873"/>
      <c r="H113" s="873"/>
      <c r="I113" s="873"/>
      <c r="J113" s="873"/>
      <c r="K113" s="873"/>
      <c r="L113" s="873"/>
    </row>
    <row r="114" spans="2:23" ht="15.75" customHeight="1">
      <c r="B114" s="873"/>
      <c r="C114" s="873"/>
      <c r="D114" s="873"/>
      <c r="E114" s="873"/>
      <c r="F114" s="873"/>
      <c r="G114" s="873"/>
      <c r="H114" s="873"/>
      <c r="I114" s="873"/>
      <c r="J114" s="873"/>
      <c r="K114" s="873"/>
      <c r="L114" s="873"/>
    </row>
    <row r="115" spans="2:23" ht="15.75" customHeight="1">
      <c r="B115" s="873"/>
      <c r="C115" s="873"/>
      <c r="D115" s="873"/>
      <c r="E115" s="873"/>
      <c r="F115" s="873"/>
      <c r="G115" s="873"/>
      <c r="H115" s="873"/>
      <c r="I115" s="873"/>
      <c r="J115" s="873"/>
      <c r="K115" s="873"/>
      <c r="L115" s="873"/>
      <c r="M115" s="873"/>
      <c r="N115" s="873"/>
      <c r="O115" s="873"/>
      <c r="P115" s="873"/>
      <c r="Q115" s="873"/>
      <c r="R115" s="873"/>
      <c r="S115" s="873"/>
      <c r="T115" s="873"/>
      <c r="U115" s="873"/>
      <c r="V115" s="873"/>
      <c r="W115" s="873"/>
    </row>
    <row r="116" spans="2:23" ht="16.5" customHeight="1">
      <c r="B116" s="873"/>
      <c r="C116" s="873"/>
      <c r="D116" s="873"/>
      <c r="E116" s="873"/>
      <c r="F116" s="873"/>
      <c r="G116" s="873"/>
      <c r="H116" s="873"/>
      <c r="I116" s="873"/>
      <c r="J116" s="873"/>
      <c r="K116" s="873"/>
      <c r="L116" s="873"/>
      <c r="M116" s="873"/>
      <c r="N116" s="873"/>
      <c r="O116" s="873"/>
      <c r="P116" s="873"/>
      <c r="Q116" s="873"/>
      <c r="R116" s="873"/>
      <c r="S116" s="873"/>
      <c r="T116" s="873"/>
      <c r="U116" s="873"/>
      <c r="V116" s="873"/>
      <c r="W116" s="873"/>
    </row>
    <row r="117" spans="2:23" ht="16.5" customHeight="1">
      <c r="B117" s="873"/>
      <c r="C117" s="873"/>
      <c r="D117" s="873"/>
      <c r="E117" s="873"/>
      <c r="F117" s="873"/>
      <c r="G117" s="873"/>
      <c r="H117" s="873"/>
      <c r="I117" s="873"/>
      <c r="J117" s="873"/>
      <c r="K117" s="873"/>
      <c r="L117" s="873"/>
      <c r="M117" s="873"/>
      <c r="N117" s="873"/>
      <c r="O117" s="873"/>
      <c r="P117" s="873"/>
      <c r="Q117" s="873"/>
      <c r="R117" s="873"/>
      <c r="S117" s="873"/>
      <c r="T117" s="873"/>
      <c r="U117" s="873"/>
      <c r="V117" s="873"/>
      <c r="W117" s="873"/>
    </row>
    <row r="118" spans="2:23" ht="16.5" customHeight="1">
      <c r="B118" s="873"/>
      <c r="C118" s="873"/>
      <c r="D118" s="873"/>
      <c r="E118" s="873"/>
      <c r="F118" s="873"/>
      <c r="G118" s="873"/>
      <c r="H118" s="873"/>
      <c r="I118" s="873"/>
      <c r="J118" s="873"/>
      <c r="K118" s="873"/>
      <c r="L118" s="873"/>
      <c r="M118" s="873"/>
      <c r="N118" s="873"/>
      <c r="O118" s="873"/>
      <c r="P118" s="873"/>
      <c r="Q118" s="873"/>
      <c r="R118" s="873"/>
      <c r="S118" s="873"/>
      <c r="T118" s="873"/>
      <c r="U118" s="873"/>
      <c r="V118" s="873"/>
      <c r="W118" s="873"/>
    </row>
    <row r="119" spans="2:23" ht="16.5" customHeight="1">
      <c r="B119" s="873"/>
      <c r="C119" s="873"/>
      <c r="D119" s="873"/>
      <c r="E119" s="873"/>
      <c r="F119" s="873"/>
      <c r="G119" s="873"/>
      <c r="H119" s="873"/>
      <c r="I119" s="873"/>
      <c r="J119" s="873"/>
      <c r="K119" s="873"/>
      <c r="L119" s="873"/>
      <c r="M119" s="873"/>
      <c r="N119" s="873"/>
      <c r="O119" s="873"/>
      <c r="P119" s="873"/>
      <c r="Q119" s="873"/>
      <c r="R119" s="873"/>
      <c r="S119" s="873"/>
      <c r="T119" s="873"/>
      <c r="U119" s="873"/>
      <c r="V119" s="873"/>
      <c r="W119" s="873"/>
    </row>
    <row r="120" spans="2:23" ht="16.5" customHeight="1">
      <c r="B120" s="873"/>
      <c r="C120" s="873"/>
      <c r="D120" s="873"/>
      <c r="E120" s="873"/>
      <c r="F120" s="873"/>
      <c r="G120" s="873"/>
      <c r="H120" s="873"/>
      <c r="I120" s="873"/>
      <c r="J120" s="873"/>
      <c r="K120" s="873"/>
      <c r="L120" s="873"/>
      <c r="M120" s="873"/>
      <c r="N120" s="873"/>
      <c r="O120" s="873"/>
      <c r="P120" s="873"/>
      <c r="Q120" s="873"/>
      <c r="R120" s="873"/>
      <c r="S120" s="873"/>
      <c r="T120" s="873"/>
      <c r="U120" s="873"/>
      <c r="V120" s="873"/>
      <c r="W120" s="873"/>
    </row>
    <row r="121" spans="2:23" ht="16.5" customHeight="1">
      <c r="B121" s="873"/>
      <c r="C121" s="873"/>
      <c r="D121" s="873"/>
      <c r="E121" s="873"/>
      <c r="F121" s="873"/>
      <c r="G121" s="873"/>
      <c r="H121" s="873"/>
      <c r="I121" s="873"/>
      <c r="J121" s="873"/>
      <c r="K121" s="873"/>
      <c r="L121" s="873"/>
      <c r="M121" s="873"/>
      <c r="N121" s="873"/>
      <c r="O121" s="873"/>
      <c r="P121" s="873"/>
      <c r="Q121" s="873"/>
      <c r="R121" s="873"/>
      <c r="S121" s="873"/>
      <c r="T121" s="873"/>
      <c r="U121" s="873"/>
      <c r="V121" s="873"/>
      <c r="W121" s="873"/>
    </row>
    <row r="122" spans="2:23" ht="16.5" customHeight="1">
      <c r="B122" s="873"/>
      <c r="C122" s="873"/>
      <c r="D122" s="873"/>
      <c r="E122" s="873"/>
      <c r="F122" s="873"/>
      <c r="G122" s="873"/>
      <c r="H122" s="873"/>
      <c r="I122" s="873"/>
      <c r="J122" s="873"/>
      <c r="K122" s="873"/>
      <c r="L122" s="873"/>
      <c r="M122" s="873"/>
      <c r="N122" s="873"/>
      <c r="O122" s="873"/>
      <c r="P122" s="873"/>
      <c r="Q122" s="873"/>
      <c r="R122" s="873"/>
      <c r="S122" s="873"/>
      <c r="T122" s="873"/>
      <c r="U122" s="873"/>
      <c r="V122" s="873"/>
      <c r="W122" s="873"/>
    </row>
    <row r="123" spans="2:23" ht="16.5" customHeight="1">
      <c r="B123" s="873"/>
      <c r="C123" s="873"/>
      <c r="D123" s="873"/>
      <c r="E123" s="873"/>
      <c r="F123" s="873"/>
      <c r="G123" s="873"/>
      <c r="H123" s="873"/>
      <c r="I123" s="873"/>
      <c r="J123" s="873"/>
      <c r="K123" s="873"/>
      <c r="L123" s="873"/>
      <c r="M123" s="873"/>
      <c r="N123" s="873"/>
      <c r="O123" s="873"/>
      <c r="P123" s="873"/>
      <c r="Q123" s="873"/>
      <c r="R123" s="873"/>
      <c r="S123" s="873"/>
      <c r="T123" s="873"/>
      <c r="U123" s="873"/>
      <c r="V123" s="873"/>
      <c r="W123" s="873"/>
    </row>
    <row r="124" spans="2:23" ht="16.5" customHeight="1">
      <c r="B124" s="873"/>
      <c r="C124" s="873"/>
      <c r="D124" s="873"/>
      <c r="E124" s="873"/>
      <c r="F124" s="873"/>
      <c r="G124" s="873"/>
      <c r="H124" s="873"/>
      <c r="I124" s="873"/>
      <c r="J124" s="873"/>
      <c r="K124" s="873"/>
      <c r="L124" s="873"/>
      <c r="M124" s="873"/>
      <c r="N124" s="873"/>
      <c r="O124" s="873"/>
      <c r="P124" s="873"/>
      <c r="Q124" s="873"/>
      <c r="R124" s="873"/>
      <c r="S124" s="873"/>
      <c r="T124" s="873"/>
      <c r="U124" s="873"/>
      <c r="V124" s="873"/>
      <c r="W124" s="873"/>
    </row>
    <row r="125" spans="2:23" ht="16.5" customHeight="1">
      <c r="B125" s="873"/>
      <c r="C125" s="873"/>
      <c r="D125" s="873"/>
      <c r="E125" s="873"/>
      <c r="F125" s="873"/>
      <c r="G125" s="873"/>
      <c r="H125" s="873"/>
      <c r="I125" s="873"/>
      <c r="J125" s="873"/>
      <c r="K125" s="873"/>
      <c r="L125" s="873"/>
      <c r="M125" s="873"/>
      <c r="N125" s="873"/>
      <c r="O125" s="873"/>
      <c r="P125" s="873"/>
      <c r="Q125" s="873"/>
      <c r="R125" s="873"/>
      <c r="S125" s="873"/>
      <c r="T125" s="873"/>
      <c r="U125" s="873"/>
      <c r="V125" s="873"/>
      <c r="W125" s="873"/>
    </row>
    <row r="126" spans="2:23" ht="23.25" customHeight="1">
      <c r="B126" s="873"/>
      <c r="C126" s="873"/>
      <c r="D126" s="873"/>
      <c r="E126" s="873"/>
      <c r="F126" s="873"/>
      <c r="G126" s="873"/>
      <c r="H126" s="873"/>
      <c r="I126" s="873"/>
      <c r="J126" s="873"/>
      <c r="K126" s="873"/>
      <c r="L126" s="873"/>
      <c r="M126" s="873"/>
      <c r="N126" s="873"/>
      <c r="O126" s="873"/>
      <c r="P126" s="873"/>
      <c r="Q126" s="873"/>
      <c r="R126" s="873"/>
      <c r="S126" s="873"/>
      <c r="T126" s="873"/>
      <c r="U126" s="873"/>
      <c r="V126" s="873"/>
      <c r="W126" s="873"/>
    </row>
    <row r="127" spans="2:23" ht="23.25" customHeight="1">
      <c r="B127" s="873"/>
      <c r="C127" s="873"/>
      <c r="D127" s="873"/>
      <c r="E127" s="873"/>
      <c r="F127" s="873"/>
      <c r="G127" s="873"/>
      <c r="H127" s="873"/>
      <c r="I127" s="873"/>
      <c r="J127" s="873"/>
      <c r="K127" s="873"/>
      <c r="L127" s="873"/>
      <c r="M127" s="873"/>
      <c r="N127" s="873"/>
      <c r="O127" s="873"/>
      <c r="P127" s="873"/>
      <c r="Q127" s="873"/>
      <c r="R127" s="873"/>
      <c r="S127" s="873"/>
      <c r="T127" s="873"/>
      <c r="U127" s="873"/>
      <c r="V127" s="873"/>
      <c r="W127" s="873"/>
    </row>
    <row r="128" spans="2:23" ht="23.25" customHeight="1">
      <c r="B128" s="873"/>
      <c r="C128" s="873"/>
      <c r="D128" s="873"/>
      <c r="E128" s="873"/>
      <c r="F128" s="873"/>
      <c r="G128" s="873"/>
      <c r="H128" s="873"/>
      <c r="I128" s="873"/>
      <c r="J128" s="873"/>
      <c r="K128" s="873"/>
      <c r="L128" s="873"/>
      <c r="M128" s="873"/>
      <c r="N128" s="873"/>
      <c r="O128" s="873"/>
      <c r="P128" s="873"/>
      <c r="Q128" s="873"/>
      <c r="R128" s="873"/>
      <c r="S128" s="873"/>
      <c r="T128" s="873"/>
      <c r="U128" s="873"/>
      <c r="V128" s="873"/>
      <c r="W128" s="873"/>
    </row>
    <row r="129" spans="1:24" ht="23.25" customHeight="1">
      <c r="B129" s="873"/>
      <c r="C129" s="873"/>
      <c r="D129" s="873"/>
      <c r="E129" s="873"/>
      <c r="F129" s="873"/>
      <c r="G129" s="873"/>
      <c r="H129" s="873"/>
      <c r="I129" s="873"/>
      <c r="J129" s="873"/>
      <c r="K129" s="873"/>
      <c r="L129" s="873"/>
      <c r="M129" s="873"/>
      <c r="N129" s="873"/>
      <c r="O129" s="873"/>
      <c r="P129" s="873"/>
      <c r="Q129" s="873"/>
      <c r="R129" s="873"/>
      <c r="S129" s="873"/>
      <c r="T129" s="873"/>
      <c r="U129" s="873"/>
      <c r="V129" s="873"/>
      <c r="W129" s="873"/>
    </row>
    <row r="130" spans="1:24" ht="23.25" customHeight="1">
      <c r="B130" s="873"/>
      <c r="C130" s="873"/>
      <c r="D130" s="873"/>
      <c r="E130" s="873"/>
      <c r="F130" s="873"/>
      <c r="G130" s="873"/>
      <c r="H130" s="873"/>
      <c r="I130" s="873"/>
      <c r="J130" s="873"/>
      <c r="K130" s="873"/>
      <c r="L130" s="873"/>
      <c r="M130" s="873"/>
      <c r="N130" s="873"/>
      <c r="O130" s="873"/>
      <c r="P130" s="873"/>
      <c r="Q130" s="873"/>
      <c r="R130" s="873"/>
      <c r="S130" s="873"/>
      <c r="T130" s="873"/>
      <c r="U130" s="873"/>
      <c r="V130" s="873"/>
      <c r="W130" s="873"/>
    </row>
    <row r="131" spans="1:24" ht="23.25" customHeight="1">
      <c r="B131" s="873"/>
      <c r="C131" s="873"/>
      <c r="D131" s="873"/>
      <c r="E131" s="873"/>
      <c r="F131" s="873"/>
      <c r="G131" s="873"/>
      <c r="H131" s="873"/>
      <c r="I131" s="873"/>
      <c r="J131" s="873"/>
      <c r="K131" s="873"/>
      <c r="L131" s="873"/>
      <c r="M131" s="873"/>
      <c r="N131" s="873"/>
      <c r="O131" s="873"/>
      <c r="P131" s="873"/>
      <c r="Q131" s="873"/>
      <c r="R131" s="873"/>
      <c r="S131" s="873"/>
      <c r="T131" s="873"/>
      <c r="U131" s="873"/>
      <c r="V131" s="873"/>
      <c r="W131" s="873"/>
    </row>
    <row r="132" spans="1:24" ht="16.5" customHeight="1">
      <c r="B132" s="873"/>
      <c r="C132" s="873"/>
      <c r="D132" s="873"/>
      <c r="E132" s="873"/>
      <c r="F132" s="873"/>
      <c r="G132" s="873"/>
      <c r="H132" s="873"/>
      <c r="I132" s="873"/>
      <c r="J132" s="873"/>
      <c r="K132" s="873"/>
      <c r="L132" s="873"/>
      <c r="M132" s="873"/>
      <c r="N132" s="873"/>
      <c r="O132" s="873"/>
      <c r="P132" s="873"/>
      <c r="Q132" s="873"/>
      <c r="R132" s="873"/>
      <c r="S132" s="873"/>
      <c r="T132" s="873"/>
      <c r="U132" s="873"/>
      <c r="V132" s="873"/>
      <c r="W132" s="873"/>
    </row>
    <row r="133" spans="1:24" ht="16.5" customHeight="1">
      <c r="B133" s="873"/>
      <c r="C133" s="873"/>
      <c r="D133" s="873"/>
      <c r="E133" s="873"/>
      <c r="F133" s="873"/>
      <c r="G133" s="873"/>
      <c r="H133" s="873"/>
      <c r="I133" s="873"/>
      <c r="J133" s="873"/>
      <c r="K133" s="873"/>
      <c r="L133" s="873"/>
      <c r="M133" s="873"/>
      <c r="N133" s="873"/>
      <c r="O133" s="873"/>
      <c r="P133" s="873"/>
      <c r="Q133" s="873"/>
      <c r="R133" s="873"/>
      <c r="S133" s="873"/>
      <c r="T133" s="873"/>
      <c r="U133" s="873"/>
      <c r="V133" s="873"/>
      <c r="W133" s="873"/>
    </row>
    <row r="134" spans="1:24" ht="16.5" customHeight="1">
      <c r="B134" s="873"/>
      <c r="C134" s="873"/>
      <c r="D134" s="873"/>
      <c r="E134" s="873"/>
      <c r="F134" s="873"/>
      <c r="G134" s="873"/>
      <c r="H134" s="873"/>
      <c r="I134" s="873"/>
      <c r="J134" s="873"/>
      <c r="K134" s="873"/>
      <c r="L134" s="873"/>
      <c r="M134" s="873"/>
      <c r="N134" s="873"/>
      <c r="O134" s="873"/>
      <c r="P134" s="873"/>
      <c r="Q134" s="873"/>
      <c r="R134" s="873"/>
      <c r="S134" s="873"/>
      <c r="T134" s="873"/>
      <c r="U134" s="873"/>
      <c r="V134" s="873"/>
      <c r="W134" s="873"/>
    </row>
    <row r="135" spans="1:24" ht="16.5" customHeight="1">
      <c r="B135" s="873"/>
      <c r="C135" s="873"/>
      <c r="D135" s="873"/>
      <c r="E135" s="873"/>
      <c r="F135" s="873"/>
      <c r="G135" s="873"/>
      <c r="H135" s="873"/>
      <c r="I135" s="873"/>
      <c r="J135" s="873"/>
      <c r="K135" s="873"/>
      <c r="L135" s="873"/>
      <c r="M135" s="873"/>
      <c r="N135" s="873"/>
      <c r="O135" s="873"/>
      <c r="P135" s="873"/>
      <c r="Q135" s="873"/>
      <c r="R135" s="873"/>
      <c r="S135" s="873"/>
      <c r="T135" s="873"/>
      <c r="U135" s="873"/>
      <c r="V135" s="873"/>
      <c r="W135" s="873"/>
    </row>
    <row r="136" spans="1:24" ht="16.5" customHeight="1">
      <c r="B136" s="873"/>
      <c r="C136" s="873"/>
      <c r="D136" s="873"/>
      <c r="E136" s="873"/>
      <c r="F136" s="873"/>
      <c r="G136" s="873"/>
      <c r="H136" s="873"/>
      <c r="I136" s="873"/>
      <c r="J136" s="873"/>
      <c r="K136" s="873"/>
      <c r="L136" s="873"/>
      <c r="M136" s="873"/>
      <c r="N136" s="873"/>
      <c r="O136" s="873"/>
      <c r="P136" s="873"/>
      <c r="Q136" s="873"/>
      <c r="R136" s="873"/>
      <c r="S136" s="873"/>
      <c r="T136" s="873"/>
      <c r="U136" s="873"/>
      <c r="V136" s="873"/>
      <c r="W136" s="873"/>
    </row>
    <row r="137" spans="1:24" ht="16.5" customHeight="1">
      <c r="B137" s="873"/>
      <c r="C137" s="873"/>
      <c r="D137" s="873"/>
      <c r="E137" s="873"/>
      <c r="F137" s="873"/>
      <c r="G137" s="873"/>
      <c r="H137" s="873"/>
      <c r="I137" s="873"/>
      <c r="J137" s="873"/>
      <c r="K137" s="873"/>
      <c r="L137" s="873"/>
      <c r="M137" s="873"/>
      <c r="N137" s="873"/>
      <c r="O137" s="873"/>
      <c r="P137" s="873"/>
      <c r="Q137" s="873"/>
      <c r="R137" s="873"/>
      <c r="S137" s="873"/>
      <c r="T137" s="873"/>
      <c r="U137" s="873"/>
      <c r="V137" s="873"/>
      <c r="W137" s="873"/>
    </row>
    <row r="138" spans="1:24" ht="16.5" customHeight="1">
      <c r="B138" s="873"/>
      <c r="C138" s="873"/>
      <c r="D138" s="873"/>
      <c r="E138" s="873"/>
      <c r="F138" s="873"/>
      <c r="G138" s="873"/>
      <c r="H138" s="873"/>
      <c r="I138" s="873"/>
      <c r="J138" s="873"/>
      <c r="K138" s="873"/>
      <c r="L138" s="873"/>
      <c r="M138" s="873"/>
      <c r="N138" s="873"/>
      <c r="O138" s="873"/>
      <c r="P138" s="873"/>
      <c r="Q138" s="873"/>
      <c r="R138" s="873"/>
      <c r="S138" s="873"/>
      <c r="T138" s="873"/>
      <c r="U138" s="873"/>
      <c r="V138" s="873"/>
      <c r="W138" s="873"/>
    </row>
    <row r="139" spans="1:24" ht="16.5" customHeight="1">
      <c r="B139" s="873"/>
      <c r="C139" s="873"/>
      <c r="D139" s="873"/>
      <c r="E139" s="873"/>
      <c r="F139" s="873"/>
      <c r="G139" s="873"/>
      <c r="H139" s="873"/>
      <c r="I139" s="873"/>
      <c r="J139" s="873"/>
      <c r="K139" s="873"/>
      <c r="L139" s="873"/>
      <c r="M139" s="873"/>
      <c r="N139" s="873"/>
      <c r="O139" s="873"/>
      <c r="P139" s="873"/>
      <c r="Q139" s="873"/>
      <c r="R139" s="873"/>
      <c r="S139" s="873"/>
      <c r="T139" s="873"/>
      <c r="U139" s="873"/>
      <c r="V139" s="873"/>
      <c r="W139" s="873"/>
    </row>
    <row r="140" spans="1:24" ht="16.5" customHeight="1">
      <c r="B140" s="873"/>
      <c r="C140" s="873"/>
      <c r="D140" s="873"/>
      <c r="E140" s="873"/>
      <c r="F140" s="873"/>
      <c r="G140" s="873"/>
      <c r="H140" s="873"/>
      <c r="I140" s="873"/>
      <c r="J140" s="873"/>
      <c r="K140" s="873"/>
      <c r="L140" s="873"/>
      <c r="M140" s="873"/>
      <c r="N140" s="873"/>
      <c r="O140" s="873"/>
      <c r="P140" s="873"/>
      <c r="Q140" s="873"/>
      <c r="R140" s="873"/>
      <c r="S140" s="873"/>
      <c r="T140" s="873"/>
      <c r="U140" s="873"/>
      <c r="V140" s="873"/>
      <c r="W140" s="873"/>
    </row>
    <row r="141" spans="1:24" ht="17.25">
      <c r="A141" s="287"/>
      <c r="B141" s="873"/>
      <c r="C141" s="873"/>
      <c r="D141" s="873"/>
      <c r="E141" s="873"/>
      <c r="F141" s="873"/>
      <c r="G141" s="873"/>
      <c r="H141" s="873"/>
      <c r="I141" s="873"/>
      <c r="J141" s="873"/>
      <c r="K141" s="873"/>
      <c r="L141" s="873"/>
      <c r="M141" s="804"/>
      <c r="N141" s="804"/>
      <c r="O141" s="804"/>
    </row>
    <row r="142" spans="1:24" ht="16.5" customHeight="1">
      <c r="A142" s="287"/>
      <c r="B142" s="873"/>
      <c r="C142" s="873"/>
      <c r="D142" s="873"/>
      <c r="E142" s="873"/>
      <c r="F142" s="873"/>
      <c r="G142" s="873"/>
      <c r="H142" s="873"/>
      <c r="I142" s="873"/>
      <c r="J142" s="873"/>
      <c r="K142" s="873"/>
      <c r="L142" s="873"/>
      <c r="M142" s="804"/>
      <c r="N142" s="804"/>
      <c r="O142" s="804"/>
      <c r="P142" s="1"/>
      <c r="Q142" s="1"/>
      <c r="R142" s="1"/>
      <c r="S142" s="1"/>
      <c r="T142" s="1"/>
      <c r="U142" s="1"/>
      <c r="V142" s="1"/>
      <c r="W142" s="1"/>
    </row>
    <row r="143" spans="1:24" ht="16.5" customHeight="1">
      <c r="A143" s="287"/>
      <c r="B143" s="873"/>
      <c r="C143" s="873"/>
      <c r="D143" s="873"/>
      <c r="E143" s="873"/>
      <c r="F143" s="873"/>
      <c r="G143" s="873"/>
      <c r="H143" s="873"/>
      <c r="I143" s="873"/>
      <c r="J143" s="873"/>
      <c r="K143" s="873"/>
      <c r="L143" s="873"/>
      <c r="M143" s="804"/>
      <c r="N143" s="804"/>
      <c r="O143" s="804"/>
      <c r="X143" s="1"/>
    </row>
    <row r="144" spans="1:24" ht="16.5" customHeight="1">
      <c r="A144" s="287"/>
      <c r="B144" s="873"/>
      <c r="C144" s="873"/>
      <c r="D144" s="873"/>
      <c r="E144" s="873"/>
      <c r="F144" s="873"/>
      <c r="G144" s="873"/>
      <c r="H144" s="873"/>
      <c r="I144" s="873"/>
      <c r="J144" s="873"/>
      <c r="K144" s="873"/>
      <c r="L144" s="873"/>
      <c r="M144" s="804"/>
      <c r="N144" s="804"/>
      <c r="O144" s="804"/>
    </row>
    <row r="145" spans="1:15" ht="16.5" customHeight="1">
      <c r="A145" s="287"/>
      <c r="B145" s="873"/>
      <c r="C145" s="873"/>
      <c r="D145" s="873"/>
      <c r="E145" s="873"/>
      <c r="F145" s="873"/>
      <c r="G145" s="873"/>
      <c r="H145" s="873"/>
      <c r="I145" s="873"/>
      <c r="J145" s="873"/>
      <c r="K145" s="873"/>
      <c r="L145" s="873"/>
      <c r="M145" s="804"/>
      <c r="N145" s="804"/>
      <c r="O145" s="804"/>
    </row>
    <row r="146" spans="1:15" ht="16.5" customHeight="1">
      <c r="A146" s="287"/>
      <c r="B146" s="873"/>
      <c r="C146" s="873"/>
      <c r="D146" s="873"/>
      <c r="E146" s="873"/>
      <c r="F146" s="873"/>
      <c r="G146" s="873"/>
      <c r="H146" s="873"/>
      <c r="I146" s="873"/>
      <c r="J146" s="873"/>
      <c r="K146" s="873"/>
      <c r="L146" s="873"/>
      <c r="M146" s="804"/>
      <c r="N146" s="804"/>
      <c r="O146" s="804"/>
    </row>
    <row r="147" spans="1:15" ht="16.5" customHeight="1">
      <c r="A147" s="287"/>
      <c r="B147" s="873"/>
      <c r="C147" s="873"/>
      <c r="D147" s="873"/>
      <c r="E147" s="873"/>
      <c r="F147" s="873"/>
      <c r="G147" s="873"/>
      <c r="H147" s="873"/>
      <c r="I147" s="873"/>
      <c r="J147" s="873"/>
      <c r="K147" s="873"/>
      <c r="L147" s="873"/>
      <c r="M147" s="804"/>
      <c r="N147" s="804"/>
      <c r="O147" s="804"/>
    </row>
    <row r="148" spans="1:15" ht="16.5" customHeight="1">
      <c r="A148" s="287"/>
      <c r="B148" s="873"/>
      <c r="C148" s="873"/>
      <c r="D148" s="873"/>
      <c r="E148" s="873"/>
      <c r="F148" s="873"/>
      <c r="G148" s="873"/>
      <c r="H148" s="873"/>
      <c r="I148" s="873"/>
      <c r="J148" s="873"/>
      <c r="K148" s="873"/>
      <c r="L148" s="873"/>
      <c r="M148" s="804"/>
      <c r="N148" s="804"/>
      <c r="O148" s="804"/>
    </row>
    <row r="149" spans="1:15" ht="16.5" customHeight="1">
      <c r="A149" s="287"/>
      <c r="B149" s="873"/>
      <c r="C149" s="873"/>
      <c r="D149" s="873"/>
      <c r="E149" s="873"/>
      <c r="F149" s="873"/>
      <c r="G149" s="873"/>
      <c r="H149" s="873"/>
      <c r="I149" s="873"/>
      <c r="J149" s="873"/>
      <c r="K149" s="873"/>
      <c r="L149" s="873"/>
      <c r="M149" s="804"/>
      <c r="N149" s="804"/>
      <c r="O149" s="804"/>
    </row>
    <row r="150" spans="1:15" ht="16.5" customHeight="1">
      <c r="A150" s="287"/>
      <c r="B150" s="873"/>
      <c r="C150" s="873"/>
      <c r="D150" s="873"/>
      <c r="E150" s="873"/>
      <c r="F150" s="873"/>
      <c r="G150" s="873"/>
      <c r="H150" s="873"/>
      <c r="I150" s="873"/>
      <c r="J150" s="873"/>
      <c r="K150" s="873"/>
      <c r="L150" s="873"/>
      <c r="M150" s="6"/>
      <c r="N150" s="6"/>
      <c r="O150" s="6"/>
    </row>
    <row r="151" spans="1:15" ht="16.5" customHeight="1">
      <c r="A151" s="287"/>
      <c r="B151" s="873"/>
      <c r="C151" s="873"/>
      <c r="D151" s="873"/>
      <c r="E151" s="873"/>
      <c r="F151" s="873"/>
      <c r="G151" s="873"/>
      <c r="H151" s="873"/>
      <c r="I151" s="873"/>
      <c r="J151" s="873"/>
      <c r="K151" s="873"/>
      <c r="L151" s="873"/>
      <c r="M151" s="6"/>
      <c r="N151" s="6"/>
      <c r="O151" s="6"/>
    </row>
    <row r="152" spans="1:15" ht="16.5" customHeight="1">
      <c r="A152" s="287"/>
      <c r="B152" s="873"/>
      <c r="C152" s="873"/>
      <c r="D152" s="873"/>
      <c r="E152" s="873"/>
      <c r="F152" s="873"/>
      <c r="G152" s="873"/>
      <c r="H152" s="873"/>
      <c r="I152" s="873"/>
      <c r="J152" s="873"/>
      <c r="K152" s="873"/>
      <c r="L152" s="873"/>
      <c r="M152" s="6"/>
      <c r="N152" s="6"/>
      <c r="O152" s="6"/>
    </row>
    <row r="153" spans="1:15" ht="16.5" customHeight="1">
      <c r="A153" s="287"/>
      <c r="B153" s="873"/>
      <c r="C153" s="873"/>
      <c r="D153" s="873"/>
      <c r="E153" s="873"/>
      <c r="F153" s="873"/>
      <c r="G153" s="873"/>
      <c r="H153" s="873"/>
      <c r="I153" s="873"/>
      <c r="J153" s="873"/>
      <c r="K153" s="873"/>
      <c r="L153" s="873"/>
      <c r="M153" s="6"/>
      <c r="N153" s="6"/>
      <c r="O153" s="6"/>
    </row>
    <row r="154" spans="1:15" ht="16.5" customHeight="1">
      <c r="A154" s="287"/>
      <c r="B154" s="873"/>
      <c r="C154" s="873"/>
      <c r="D154" s="873"/>
      <c r="E154" s="873"/>
      <c r="F154" s="873"/>
      <c r="G154" s="873"/>
      <c r="H154" s="873"/>
      <c r="I154" s="873"/>
      <c r="J154" s="873"/>
      <c r="K154" s="873"/>
      <c r="L154" s="873"/>
      <c r="M154" s="6"/>
      <c r="N154" s="6"/>
      <c r="O154" s="6"/>
    </row>
    <row r="155" spans="1:15" ht="16.5" customHeight="1">
      <c r="A155" s="287"/>
      <c r="B155" s="873"/>
      <c r="C155" s="873"/>
      <c r="D155" s="873"/>
      <c r="E155" s="873"/>
      <c r="F155" s="873"/>
      <c r="G155" s="873"/>
      <c r="H155" s="873"/>
      <c r="I155" s="873"/>
      <c r="J155" s="873"/>
      <c r="K155" s="873"/>
      <c r="L155" s="873"/>
      <c r="M155" s="804"/>
      <c r="N155" s="804"/>
      <c r="O155" s="804"/>
    </row>
    <row r="156" spans="1:15" ht="16.5" customHeight="1">
      <c r="A156" s="287"/>
      <c r="B156" s="873"/>
      <c r="C156" s="873"/>
      <c r="D156" s="873"/>
      <c r="E156" s="873"/>
      <c r="F156" s="873"/>
      <c r="G156" s="873"/>
      <c r="H156" s="873"/>
      <c r="I156" s="873"/>
      <c r="J156" s="873"/>
      <c r="K156" s="873"/>
      <c r="L156" s="873"/>
      <c r="M156" s="804"/>
      <c r="N156" s="804"/>
      <c r="O156" s="804"/>
    </row>
    <row r="157" spans="1:15" ht="16.5" customHeight="1">
      <c r="A157" s="287"/>
      <c r="B157" s="873"/>
      <c r="C157" s="873"/>
      <c r="D157" s="873"/>
      <c r="E157" s="873"/>
      <c r="F157" s="873"/>
      <c r="G157" s="873"/>
      <c r="H157" s="873"/>
      <c r="I157" s="873"/>
      <c r="J157" s="873"/>
      <c r="K157" s="873"/>
      <c r="L157" s="873"/>
      <c r="M157" s="804"/>
      <c r="N157" s="804"/>
      <c r="O157" s="804"/>
    </row>
    <row r="158" spans="1:15" ht="16.5" customHeight="1">
      <c r="A158" s="287"/>
      <c r="B158" s="873"/>
      <c r="C158" s="873"/>
      <c r="D158" s="873"/>
      <c r="E158" s="873"/>
      <c r="F158" s="873"/>
      <c r="G158" s="873"/>
      <c r="H158" s="873"/>
      <c r="I158" s="873"/>
      <c r="J158" s="873"/>
      <c r="K158" s="873"/>
      <c r="L158" s="873"/>
      <c r="M158" s="804"/>
      <c r="N158" s="804"/>
      <c r="O158" s="804"/>
    </row>
    <row r="159" spans="1:15" ht="16.5" customHeight="1">
      <c r="A159" s="287"/>
      <c r="B159" s="873"/>
      <c r="C159" s="873"/>
      <c r="D159" s="873"/>
      <c r="E159" s="873"/>
      <c r="F159" s="873"/>
      <c r="G159" s="873"/>
      <c r="H159" s="873"/>
      <c r="I159" s="873"/>
      <c r="J159" s="873"/>
      <c r="K159" s="873"/>
      <c r="L159" s="873"/>
      <c r="M159" s="804"/>
      <c r="N159" s="804"/>
      <c r="O159" s="804"/>
    </row>
    <row r="160" spans="1:15" ht="16.5" customHeight="1">
      <c r="A160" s="287"/>
      <c r="B160" s="873"/>
      <c r="C160" s="873"/>
      <c r="D160" s="873"/>
      <c r="E160" s="873"/>
      <c r="F160" s="873"/>
      <c r="G160" s="873"/>
      <c r="H160" s="873"/>
      <c r="I160" s="873"/>
      <c r="J160" s="873"/>
      <c r="K160" s="873"/>
      <c r="L160" s="873"/>
      <c r="M160" s="804"/>
      <c r="N160" s="804"/>
      <c r="O160" s="804"/>
    </row>
    <row r="161" spans="1:15" ht="16.5" customHeight="1">
      <c r="A161" s="287"/>
      <c r="B161" s="873"/>
      <c r="C161" s="873"/>
      <c r="D161" s="873"/>
      <c r="E161" s="873"/>
      <c r="F161" s="873"/>
      <c r="G161" s="873"/>
      <c r="H161" s="873"/>
      <c r="I161" s="873"/>
      <c r="J161" s="873"/>
      <c r="K161" s="873"/>
      <c r="L161" s="873"/>
      <c r="M161" s="804"/>
      <c r="N161" s="804"/>
      <c r="O161" s="804"/>
    </row>
    <row r="162" spans="1:15" ht="16.5" customHeight="1">
      <c r="A162" s="287"/>
      <c r="B162" s="873"/>
      <c r="C162" s="873"/>
      <c r="D162" s="873"/>
      <c r="E162" s="873"/>
      <c r="F162" s="873"/>
      <c r="G162" s="873"/>
      <c r="H162" s="873"/>
      <c r="I162" s="873"/>
      <c r="J162" s="873"/>
      <c r="K162" s="873"/>
      <c r="L162" s="873"/>
      <c r="M162" s="804"/>
      <c r="N162" s="804"/>
      <c r="O162" s="804"/>
    </row>
    <row r="163" spans="1:15" ht="16.5" customHeight="1">
      <c r="A163" s="287"/>
      <c r="B163" s="873"/>
      <c r="C163" s="873"/>
      <c r="D163" s="873"/>
      <c r="E163" s="873"/>
      <c r="F163" s="873"/>
      <c r="G163" s="873"/>
      <c r="H163" s="873"/>
      <c r="I163" s="873"/>
      <c r="J163" s="873"/>
      <c r="K163" s="873"/>
      <c r="L163" s="873"/>
      <c r="M163" s="804"/>
      <c r="N163" s="804"/>
      <c r="O163" s="804"/>
    </row>
    <row r="164" spans="1:15" ht="16.5" customHeight="1">
      <c r="A164" s="287"/>
      <c r="B164" s="873"/>
      <c r="C164" s="873"/>
      <c r="D164" s="873"/>
      <c r="E164" s="873"/>
      <c r="F164" s="873"/>
      <c r="G164" s="873"/>
      <c r="H164" s="873"/>
      <c r="I164" s="873"/>
      <c r="J164" s="873"/>
      <c r="K164" s="873"/>
      <c r="L164" s="873"/>
      <c r="M164" s="804"/>
      <c r="N164" s="804"/>
      <c r="O164" s="804"/>
    </row>
    <row r="165" spans="1:15" ht="16.5" customHeight="1">
      <c r="A165" s="287"/>
      <c r="B165" s="873"/>
      <c r="C165" s="873"/>
      <c r="D165" s="873"/>
      <c r="E165" s="873"/>
      <c r="F165" s="873"/>
      <c r="G165" s="873"/>
      <c r="H165" s="873"/>
      <c r="I165" s="873"/>
      <c r="J165" s="873"/>
      <c r="K165" s="873"/>
      <c r="L165" s="873"/>
      <c r="M165" s="804"/>
      <c r="N165" s="804"/>
      <c r="O165" s="804"/>
    </row>
    <row r="166" spans="1:15" ht="16.5" customHeight="1">
      <c r="A166" s="287"/>
      <c r="B166" s="873"/>
      <c r="C166" s="873"/>
      <c r="D166" s="873"/>
      <c r="E166" s="873"/>
      <c r="F166" s="873"/>
      <c r="G166" s="873"/>
      <c r="H166" s="873"/>
      <c r="I166" s="873"/>
      <c r="J166" s="873"/>
      <c r="K166" s="873"/>
      <c r="L166" s="873"/>
      <c r="M166" s="804"/>
      <c r="N166" s="804"/>
      <c r="O166" s="804"/>
    </row>
    <row r="167" spans="1:15" ht="16.5" customHeight="1">
      <c r="A167" s="287"/>
      <c r="B167" s="873"/>
      <c r="C167" s="873"/>
      <c r="D167" s="873"/>
      <c r="E167" s="873"/>
      <c r="F167" s="873"/>
      <c r="G167" s="873"/>
      <c r="H167" s="873"/>
      <c r="I167" s="873"/>
      <c r="J167" s="873"/>
      <c r="K167" s="873"/>
      <c r="L167" s="873"/>
      <c r="M167" s="804"/>
      <c r="N167" s="804"/>
      <c r="O167" s="804"/>
    </row>
    <row r="168" spans="1:15" ht="16.5" customHeight="1">
      <c r="A168" s="287"/>
      <c r="B168" s="873"/>
      <c r="C168" s="873"/>
      <c r="D168" s="873"/>
      <c r="E168" s="873"/>
      <c r="F168" s="873"/>
      <c r="G168" s="873"/>
      <c r="H168" s="873"/>
      <c r="I168" s="873"/>
      <c r="J168" s="873"/>
      <c r="K168" s="873"/>
      <c r="L168" s="873"/>
      <c r="M168" s="804"/>
      <c r="N168" s="804"/>
      <c r="O168" s="804"/>
    </row>
    <row r="169" spans="1:15" ht="16.5" customHeight="1">
      <c r="A169" s="287"/>
      <c r="B169" s="873"/>
      <c r="C169" s="873"/>
      <c r="D169" s="873"/>
      <c r="E169" s="873"/>
      <c r="F169" s="873"/>
      <c r="G169" s="873"/>
      <c r="H169" s="873"/>
      <c r="I169" s="873"/>
      <c r="J169" s="873"/>
      <c r="K169" s="873"/>
      <c r="L169" s="873"/>
      <c r="M169" s="804"/>
      <c r="N169" s="804"/>
      <c r="O169" s="804"/>
    </row>
    <row r="170" spans="1:15" ht="16.5" customHeight="1">
      <c r="A170" s="287"/>
      <c r="B170" s="873"/>
      <c r="C170" s="873"/>
      <c r="D170" s="873"/>
      <c r="E170" s="873"/>
      <c r="F170" s="873"/>
      <c r="G170" s="873"/>
      <c r="H170" s="873"/>
      <c r="I170" s="873"/>
      <c r="J170" s="873"/>
      <c r="K170" s="873"/>
      <c r="L170" s="873"/>
      <c r="M170" s="804"/>
      <c r="N170" s="804"/>
      <c r="O170" s="804"/>
    </row>
    <row r="171" spans="1:15" ht="16.5" customHeight="1">
      <c r="A171" s="287"/>
      <c r="B171" s="873"/>
      <c r="C171" s="873"/>
      <c r="D171" s="873"/>
      <c r="E171" s="873"/>
      <c r="F171" s="873"/>
      <c r="G171" s="873"/>
      <c r="H171" s="873"/>
      <c r="I171" s="873"/>
      <c r="J171" s="873"/>
      <c r="K171" s="873"/>
      <c r="L171" s="873"/>
      <c r="M171" s="804"/>
      <c r="N171" s="804"/>
      <c r="O171" s="804"/>
    </row>
    <row r="172" spans="1:15" ht="16.5" customHeight="1">
      <c r="A172" s="287"/>
      <c r="B172" s="873"/>
      <c r="C172" s="873"/>
      <c r="D172" s="873"/>
      <c r="E172" s="873"/>
      <c r="F172" s="873"/>
      <c r="G172" s="873"/>
      <c r="H172" s="873"/>
      <c r="I172" s="873"/>
      <c r="J172" s="873"/>
      <c r="K172" s="873"/>
      <c r="L172" s="873"/>
      <c r="M172" s="804"/>
      <c r="N172" s="804"/>
      <c r="O172" s="804"/>
    </row>
    <row r="173" spans="1:15" ht="16.5" customHeight="1">
      <c r="A173" s="287"/>
      <c r="B173" s="873"/>
      <c r="C173" s="873"/>
      <c r="D173" s="873"/>
      <c r="E173" s="873"/>
      <c r="F173" s="873"/>
      <c r="G173" s="873"/>
      <c r="H173" s="873"/>
      <c r="I173" s="873"/>
      <c r="J173" s="873"/>
      <c r="K173" s="873"/>
      <c r="L173" s="873"/>
      <c r="M173" s="804"/>
      <c r="N173" s="804"/>
      <c r="O173" s="804"/>
    </row>
    <row r="174" spans="1:15" ht="16.5" customHeight="1">
      <c r="A174" s="287"/>
      <c r="B174" s="873"/>
      <c r="C174" s="873"/>
      <c r="D174" s="873"/>
      <c r="E174" s="873"/>
      <c r="F174" s="873"/>
      <c r="G174" s="873"/>
      <c r="H174" s="873"/>
      <c r="I174" s="873"/>
      <c r="J174" s="873"/>
      <c r="K174" s="873"/>
      <c r="L174" s="873"/>
      <c r="M174" s="804"/>
      <c r="N174" s="804"/>
      <c r="O174" s="804"/>
    </row>
    <row r="175" spans="1:15" ht="16.5" customHeight="1">
      <c r="A175" s="287"/>
      <c r="B175" s="873"/>
      <c r="C175" s="873"/>
      <c r="D175" s="873"/>
      <c r="E175" s="873"/>
      <c r="F175" s="873"/>
      <c r="G175" s="873"/>
      <c r="H175" s="873"/>
      <c r="I175" s="873"/>
      <c r="J175" s="873"/>
      <c r="K175" s="873"/>
      <c r="L175" s="873"/>
      <c r="M175" s="804"/>
      <c r="N175" s="804"/>
      <c r="O175" s="804"/>
    </row>
    <row r="176" spans="1:15" ht="16.5" customHeight="1">
      <c r="A176" s="287"/>
      <c r="B176" s="873"/>
      <c r="C176" s="873"/>
      <c r="D176" s="873"/>
      <c r="E176" s="873"/>
      <c r="F176" s="873"/>
      <c r="G176" s="873"/>
      <c r="H176" s="873"/>
      <c r="I176" s="873"/>
      <c r="J176" s="873"/>
      <c r="K176" s="873"/>
      <c r="L176" s="873"/>
      <c r="M176" s="804"/>
      <c r="N176" s="804"/>
      <c r="O176" s="804"/>
    </row>
    <row r="177" spans="1:17" ht="16.5" customHeight="1">
      <c r="A177" s="287"/>
      <c r="B177" s="873"/>
      <c r="C177" s="873"/>
      <c r="D177" s="873"/>
      <c r="E177" s="873"/>
      <c r="F177" s="873"/>
      <c r="G177" s="873"/>
      <c r="H177" s="873"/>
      <c r="I177" s="873"/>
      <c r="J177" s="873"/>
      <c r="K177" s="873"/>
      <c r="L177" s="873"/>
      <c r="M177" s="804"/>
      <c r="N177" s="804"/>
      <c r="O177" s="804"/>
    </row>
    <row r="178" spans="1:17" ht="16.5" customHeight="1">
      <c r="A178" s="287"/>
      <c r="B178" s="873"/>
      <c r="C178" s="873"/>
      <c r="D178" s="873"/>
      <c r="E178" s="873"/>
      <c r="F178" s="873"/>
      <c r="G178" s="873"/>
      <c r="H178" s="873"/>
      <c r="I178" s="873"/>
      <c r="J178" s="873"/>
      <c r="K178" s="873"/>
      <c r="L178" s="873"/>
      <c r="M178" s="804"/>
      <c r="N178" s="804"/>
      <c r="O178" s="804"/>
    </row>
    <row r="179" spans="1:17" ht="16.5" customHeight="1">
      <c r="A179" s="287"/>
      <c r="B179" s="873"/>
      <c r="C179" s="873"/>
      <c r="D179" s="873"/>
      <c r="E179" s="873"/>
      <c r="F179" s="873"/>
      <c r="G179" s="873"/>
      <c r="H179" s="873"/>
      <c r="I179" s="873"/>
      <c r="J179" s="873"/>
      <c r="K179" s="873"/>
      <c r="L179" s="873"/>
      <c r="M179" s="804"/>
      <c r="N179" s="804"/>
      <c r="O179" s="804"/>
    </row>
    <row r="180" spans="1:17" ht="16.5" customHeight="1">
      <c r="A180" s="287"/>
      <c r="B180" s="873"/>
      <c r="C180" s="873"/>
      <c r="D180" s="873"/>
      <c r="E180" s="873"/>
      <c r="F180" s="873"/>
      <c r="G180" s="873"/>
      <c r="H180" s="873"/>
      <c r="I180" s="873"/>
      <c r="J180" s="873"/>
      <c r="K180" s="873"/>
      <c r="L180" s="873"/>
      <c r="M180" s="804"/>
      <c r="N180" s="804"/>
      <c r="O180" s="804"/>
    </row>
    <row r="181" spans="1:17" ht="16.5" customHeight="1">
      <c r="A181" s="287"/>
      <c r="B181" s="873"/>
      <c r="C181" s="873"/>
      <c r="D181" s="873"/>
      <c r="E181" s="873"/>
      <c r="F181" s="873"/>
      <c r="G181" s="873"/>
      <c r="H181" s="873"/>
      <c r="I181" s="873"/>
      <c r="J181" s="873"/>
      <c r="K181" s="873"/>
      <c r="L181" s="873"/>
      <c r="M181" s="804"/>
      <c r="N181" s="804"/>
      <c r="O181" s="804"/>
    </row>
    <row r="182" spans="1:17" ht="16.5" customHeight="1">
      <c r="A182" s="287"/>
      <c r="B182" s="873"/>
      <c r="C182" s="873"/>
      <c r="D182" s="873"/>
      <c r="E182" s="873"/>
      <c r="F182" s="873"/>
      <c r="G182" s="873"/>
      <c r="H182" s="873"/>
      <c r="I182" s="873"/>
      <c r="J182" s="873"/>
      <c r="K182" s="873"/>
      <c r="L182" s="873"/>
      <c r="M182" s="804"/>
      <c r="N182" s="804"/>
      <c r="O182" s="804"/>
    </row>
    <row r="183" spans="1:17" ht="16.5" customHeight="1">
      <c r="A183" s="287"/>
      <c r="B183" s="873"/>
      <c r="C183" s="873"/>
      <c r="D183" s="873"/>
      <c r="E183" s="873"/>
      <c r="F183" s="873"/>
      <c r="G183" s="873"/>
      <c r="H183" s="873"/>
      <c r="I183" s="873"/>
      <c r="J183" s="873"/>
      <c r="K183" s="873"/>
      <c r="L183" s="873"/>
      <c r="M183" s="804"/>
      <c r="N183" s="804"/>
      <c r="O183" s="804"/>
    </row>
    <row r="184" spans="1:17" ht="16.5" customHeight="1">
      <c r="A184" s="287"/>
      <c r="B184" s="873"/>
      <c r="C184" s="873"/>
      <c r="D184" s="873"/>
      <c r="E184" s="873"/>
      <c r="F184" s="873"/>
      <c r="G184" s="873"/>
      <c r="H184" s="873"/>
      <c r="I184" s="873"/>
      <c r="J184" s="873"/>
      <c r="K184" s="873"/>
      <c r="L184" s="873"/>
      <c r="M184" s="804"/>
      <c r="N184" s="804"/>
      <c r="O184" s="804"/>
    </row>
    <row r="185" spans="1:17" ht="16.5" customHeight="1">
      <c r="A185" s="287"/>
      <c r="B185" s="873"/>
      <c r="C185" s="873"/>
      <c r="D185" s="873"/>
      <c r="E185" s="873"/>
      <c r="F185" s="873"/>
      <c r="G185" s="873"/>
      <c r="H185" s="873"/>
      <c r="I185" s="873"/>
      <c r="J185" s="873"/>
      <c r="K185" s="873"/>
      <c r="L185" s="873"/>
      <c r="M185" s="804"/>
      <c r="N185" s="804"/>
      <c r="O185" s="804"/>
    </row>
    <row r="186" spans="1:17" ht="16.5" customHeight="1">
      <c r="A186" s="287"/>
      <c r="B186" s="873"/>
      <c r="C186" s="873"/>
      <c r="D186" s="873"/>
      <c r="E186" s="873"/>
      <c r="F186" s="873"/>
      <c r="G186" s="873"/>
      <c r="H186" s="873"/>
      <c r="I186" s="873"/>
      <c r="J186" s="873"/>
      <c r="K186" s="873"/>
      <c r="L186" s="873"/>
      <c r="M186" s="804"/>
      <c r="N186" s="804"/>
      <c r="O186" s="804"/>
    </row>
    <row r="187" spans="1:17" ht="16.5" customHeight="1">
      <c r="A187" s="287"/>
      <c r="B187" s="873"/>
      <c r="C187" s="873"/>
      <c r="D187" s="873"/>
      <c r="E187" s="873"/>
      <c r="F187" s="873"/>
      <c r="G187" s="873"/>
      <c r="H187" s="873"/>
      <c r="I187" s="873"/>
      <c r="J187" s="873"/>
      <c r="K187" s="873"/>
      <c r="L187" s="873"/>
      <c r="M187" s="804"/>
      <c r="N187" s="804"/>
      <c r="O187" s="804"/>
    </row>
    <row r="188" spans="1:17" ht="16.5" customHeight="1">
      <c r="A188" s="287"/>
      <c r="B188" s="873"/>
      <c r="C188" s="873"/>
      <c r="D188" s="873"/>
      <c r="E188" s="873"/>
      <c r="F188" s="873"/>
      <c r="G188" s="873"/>
      <c r="H188" s="873"/>
      <c r="I188" s="873"/>
      <c r="J188" s="873"/>
      <c r="K188" s="873"/>
      <c r="L188" s="873"/>
      <c r="M188" s="804"/>
      <c r="N188" s="804"/>
      <c r="O188" s="804"/>
    </row>
    <row r="189" spans="1:17" ht="16.5" customHeight="1">
      <c r="A189" s="287"/>
      <c r="B189" s="873"/>
      <c r="C189" s="873"/>
      <c r="D189" s="873"/>
      <c r="E189" s="873"/>
      <c r="F189" s="873"/>
      <c r="G189" s="873"/>
      <c r="H189" s="873"/>
      <c r="I189" s="873"/>
      <c r="J189" s="873"/>
      <c r="K189" s="873"/>
      <c r="L189" s="873"/>
      <c r="M189" s="804"/>
      <c r="N189" s="804"/>
      <c r="O189" s="804"/>
    </row>
    <row r="190" spans="1:17" ht="16.5" customHeight="1">
      <c r="A190" s="287"/>
      <c r="B190" s="873"/>
      <c r="C190" s="873"/>
      <c r="D190" s="873"/>
      <c r="E190" s="873"/>
      <c r="F190" s="873"/>
      <c r="G190" s="873"/>
      <c r="H190" s="873"/>
      <c r="I190" s="873"/>
      <c r="J190" s="873"/>
      <c r="K190" s="873"/>
      <c r="L190" s="873"/>
      <c r="M190" s="804"/>
      <c r="N190" s="804"/>
      <c r="O190" s="804"/>
    </row>
    <row r="191" spans="1:17" ht="16.5" customHeight="1">
      <c r="A191" s="287"/>
      <c r="B191" s="873"/>
      <c r="C191" s="873"/>
      <c r="D191" s="873"/>
      <c r="E191" s="873"/>
      <c r="F191" s="873"/>
      <c r="G191" s="873"/>
      <c r="H191" s="873"/>
      <c r="I191" s="873"/>
      <c r="J191" s="873"/>
      <c r="K191" s="873"/>
      <c r="L191" s="873"/>
      <c r="M191" s="804"/>
      <c r="N191" s="804"/>
      <c r="O191" s="804"/>
      <c r="P191" s="6"/>
      <c r="Q191" s="6"/>
    </row>
  </sheetData>
  <mergeCells count="154">
    <mergeCell ref="R29:R31"/>
    <mergeCell ref="R32:R34"/>
    <mergeCell ref="R35:R37"/>
    <mergeCell ref="U14:U16"/>
    <mergeCell ref="A1:N2"/>
    <mergeCell ref="D51:K51"/>
    <mergeCell ref="D50:K50"/>
    <mergeCell ref="D49:K49"/>
    <mergeCell ref="D48:K48"/>
    <mergeCell ref="D47:K47"/>
    <mergeCell ref="D46:K46"/>
    <mergeCell ref="D45:K45"/>
    <mergeCell ref="D44:K44"/>
    <mergeCell ref="D43:K43"/>
    <mergeCell ref="A3:C3"/>
    <mergeCell ref="G3:M3"/>
    <mergeCell ref="B139:L139"/>
    <mergeCell ref="M139:W139"/>
    <mergeCell ref="B140:L140"/>
    <mergeCell ref="M140:W140"/>
    <mergeCell ref="O2:O4"/>
    <mergeCell ref="D3:E3"/>
    <mergeCell ref="B134:L134"/>
    <mergeCell ref="M134:W134"/>
    <mergeCell ref="B135:L135"/>
    <mergeCell ref="M135:W135"/>
    <mergeCell ref="B136:L136"/>
    <mergeCell ref="M136:W136"/>
    <mergeCell ref="B137:L137"/>
    <mergeCell ref="M137:W137"/>
    <mergeCell ref="B138:L138"/>
    <mergeCell ref="M138:W138"/>
    <mergeCell ref="B129:L129"/>
    <mergeCell ref="M129:W129"/>
    <mergeCell ref="B130:L130"/>
    <mergeCell ref="M130:W130"/>
    <mergeCell ref="B131:L131"/>
    <mergeCell ref="M131:W131"/>
    <mergeCell ref="B132:L132"/>
    <mergeCell ref="B122:L122"/>
    <mergeCell ref="B133:L133"/>
    <mergeCell ref="M133:W133"/>
    <mergeCell ref="B124:L124"/>
    <mergeCell ref="M124:W124"/>
    <mergeCell ref="B125:L125"/>
    <mergeCell ref="M125:W125"/>
    <mergeCell ref="B126:L126"/>
    <mergeCell ref="M126:W126"/>
    <mergeCell ref="B127:L127"/>
    <mergeCell ref="M127:W127"/>
    <mergeCell ref="B128:L128"/>
    <mergeCell ref="M128:W128"/>
    <mergeCell ref="M121:W121"/>
    <mergeCell ref="M122:W122"/>
    <mergeCell ref="B123:L123"/>
    <mergeCell ref="R2:R4"/>
    <mergeCell ref="R5:R7"/>
    <mergeCell ref="D57:K57"/>
    <mergeCell ref="D56:K56"/>
    <mergeCell ref="D55:K55"/>
    <mergeCell ref="D54:K54"/>
    <mergeCell ref="D53:K53"/>
    <mergeCell ref="D52:K52"/>
    <mergeCell ref="O23:O25"/>
    <mergeCell ref="R8:R10"/>
    <mergeCell ref="O26:O28"/>
    <mergeCell ref="O29:O31"/>
    <mergeCell ref="O32:O34"/>
    <mergeCell ref="O35:O37"/>
    <mergeCell ref="O5:O7"/>
    <mergeCell ref="B117:L117"/>
    <mergeCell ref="M117:W117"/>
    <mergeCell ref="B115:L115"/>
    <mergeCell ref="M115:W115"/>
    <mergeCell ref="B113:L113"/>
    <mergeCell ref="U26:V37"/>
    <mergeCell ref="B114:L114"/>
    <mergeCell ref="B120:L120"/>
    <mergeCell ref="O8:O10"/>
    <mergeCell ref="O11:O13"/>
    <mergeCell ref="O14:O16"/>
    <mergeCell ref="O17:O19"/>
    <mergeCell ref="O20:O22"/>
    <mergeCell ref="B118:L118"/>
    <mergeCell ref="M118:W118"/>
    <mergeCell ref="B119:L119"/>
    <mergeCell ref="M119:W119"/>
    <mergeCell ref="M120:W120"/>
    <mergeCell ref="R20:R22"/>
    <mergeCell ref="R23:R25"/>
    <mergeCell ref="R11:R13"/>
    <mergeCell ref="R14:R16"/>
    <mergeCell ref="R17:R19"/>
    <mergeCell ref="B116:L116"/>
    <mergeCell ref="M116:W116"/>
    <mergeCell ref="D58:K58"/>
    <mergeCell ref="U17:U19"/>
    <mergeCell ref="U20:U22"/>
    <mergeCell ref="U23:U25"/>
    <mergeCell ref="R26:R28"/>
    <mergeCell ref="M123:W123"/>
    <mergeCell ref="M132:W132"/>
    <mergeCell ref="B164:L164"/>
    <mergeCell ref="B165:L165"/>
    <mergeCell ref="B166:L166"/>
    <mergeCell ref="B167:L167"/>
    <mergeCell ref="B121:L121"/>
    <mergeCell ref="B155:L155"/>
    <mergeCell ref="B156:L156"/>
    <mergeCell ref="B157:L157"/>
    <mergeCell ref="B146:L146"/>
    <mergeCell ref="B147:L147"/>
    <mergeCell ref="B148:L148"/>
    <mergeCell ref="B149:L149"/>
    <mergeCell ref="B150:L150"/>
    <mergeCell ref="B151:L151"/>
    <mergeCell ref="B141:L141"/>
    <mergeCell ref="B142:L142"/>
    <mergeCell ref="B143:L143"/>
    <mergeCell ref="B144:L144"/>
    <mergeCell ref="B145:L145"/>
    <mergeCell ref="B152:L152"/>
    <mergeCell ref="B153:L153"/>
    <mergeCell ref="B154:L154"/>
    <mergeCell ref="B168:L168"/>
    <mergeCell ref="B169:L169"/>
    <mergeCell ref="B158:L158"/>
    <mergeCell ref="B159:L159"/>
    <mergeCell ref="B160:L160"/>
    <mergeCell ref="B161:L161"/>
    <mergeCell ref="B162:L162"/>
    <mergeCell ref="B163:L163"/>
    <mergeCell ref="B176:L176"/>
    <mergeCell ref="B177:L177"/>
    <mergeCell ref="B178:L178"/>
    <mergeCell ref="B179:L179"/>
    <mergeCell ref="B180:L180"/>
    <mergeCell ref="B181:L181"/>
    <mergeCell ref="B170:L170"/>
    <mergeCell ref="B171:L171"/>
    <mergeCell ref="B172:L172"/>
    <mergeCell ref="B173:L173"/>
    <mergeCell ref="B174:L174"/>
    <mergeCell ref="B175:L175"/>
    <mergeCell ref="B188:L188"/>
    <mergeCell ref="B189:L189"/>
    <mergeCell ref="B190:L190"/>
    <mergeCell ref="B191:L191"/>
    <mergeCell ref="B182:L182"/>
    <mergeCell ref="B183:L183"/>
    <mergeCell ref="B184:L184"/>
    <mergeCell ref="B185:L185"/>
    <mergeCell ref="B186:L186"/>
    <mergeCell ref="B187:L187"/>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DA3E-C0D4-493D-A336-F3896F760BE7}">
  <dimension ref="A1:T92"/>
  <sheetViews>
    <sheetView workbookViewId="0">
      <selection activeCell="N44" sqref="N44"/>
    </sheetView>
  </sheetViews>
  <sheetFormatPr defaultRowHeight="13.5"/>
  <cols>
    <col min="4" max="4" width="15.125" customWidth="1"/>
    <col min="11" max="12" width="27.625" customWidth="1"/>
    <col min="13" max="13" width="38.625" customWidth="1"/>
    <col min="14" max="17" width="27.625" customWidth="1"/>
    <col min="18" max="18" width="32.125" customWidth="1"/>
    <col min="19" max="20" width="108" customWidth="1"/>
  </cols>
  <sheetData>
    <row r="1" spans="1:20">
      <c r="A1" s="1055" t="s">
        <v>10590</v>
      </c>
      <c r="B1" s="1055"/>
      <c r="C1" s="1055"/>
      <c r="D1" s="1055"/>
      <c r="E1" s="1055"/>
      <c r="F1" s="1055"/>
      <c r="G1" s="1055"/>
      <c r="J1" s="60"/>
      <c r="K1" s="625" t="s">
        <v>10591</v>
      </c>
      <c r="L1" s="625" t="s">
        <v>10592</v>
      </c>
      <c r="M1" s="625" t="s">
        <v>10593</v>
      </c>
      <c r="N1" s="624" t="s">
        <v>10594</v>
      </c>
      <c r="O1" s="625" t="s">
        <v>10595</v>
      </c>
      <c r="P1" s="625" t="s">
        <v>10596</v>
      </c>
      <c r="Q1" s="625" t="s">
        <v>10597</v>
      </c>
      <c r="R1" s="625" t="s">
        <v>10598</v>
      </c>
      <c r="S1" s="625" t="s">
        <v>10599</v>
      </c>
      <c r="T1" s="625" t="s">
        <v>10600</v>
      </c>
    </row>
    <row r="2" spans="1:20">
      <c r="A2" s="1055"/>
      <c r="B2" s="1055"/>
      <c r="C2" s="1055"/>
      <c r="D2" s="1055"/>
      <c r="E2" s="1055"/>
      <c r="F2" s="1055"/>
      <c r="G2" s="1055"/>
      <c r="J2" s="60"/>
      <c r="K2" s="626" t="s">
        <v>10601</v>
      </c>
      <c r="L2" s="626" t="s">
        <v>10602</v>
      </c>
      <c r="M2" s="633" t="s">
        <v>753</v>
      </c>
      <c r="N2" s="631" t="s">
        <v>10603</v>
      </c>
      <c r="O2" s="633" t="s">
        <v>10604</v>
      </c>
      <c r="P2" s="628" t="s">
        <v>10605</v>
      </c>
      <c r="Q2" s="628">
        <v>1</v>
      </c>
      <c r="R2" s="633" t="s">
        <v>10604</v>
      </c>
      <c r="S2" s="626" t="s">
        <v>10606</v>
      </c>
      <c r="T2" s="626" t="s">
        <v>10607</v>
      </c>
    </row>
    <row r="3" spans="1:20">
      <c r="A3" s="1055"/>
      <c r="B3" s="1055"/>
      <c r="C3" s="1055"/>
      <c r="D3" s="1055"/>
      <c r="E3" s="1055"/>
      <c r="F3" s="1055"/>
      <c r="G3" s="1055"/>
      <c r="J3" s="60"/>
      <c r="K3" s="626" t="s">
        <v>10608</v>
      </c>
      <c r="L3" s="626" t="s">
        <v>10609</v>
      </c>
      <c r="M3" s="634" t="s">
        <v>715</v>
      </c>
      <c r="N3" s="629" t="s">
        <v>10610</v>
      </c>
      <c r="O3" s="633" t="s">
        <v>10611</v>
      </c>
      <c r="P3" s="628" t="s">
        <v>10612</v>
      </c>
      <c r="Q3" s="628">
        <v>2</v>
      </c>
      <c r="R3" s="633" t="s">
        <v>10611</v>
      </c>
      <c r="S3" s="626" t="s">
        <v>10613</v>
      </c>
      <c r="T3" s="626" t="s">
        <v>10614</v>
      </c>
    </row>
    <row r="4" spans="1:20">
      <c r="A4" s="1055"/>
      <c r="B4" s="1055"/>
      <c r="C4" s="1055"/>
      <c r="D4" s="1055"/>
      <c r="E4" s="1055"/>
      <c r="F4" s="1055"/>
      <c r="G4" s="1055"/>
      <c r="J4" s="60"/>
      <c r="K4" s="626" t="s">
        <v>10615</v>
      </c>
      <c r="L4" s="626" t="s">
        <v>10616</v>
      </c>
      <c r="M4" s="634" t="s">
        <v>705</v>
      </c>
      <c r="N4" s="629" t="s">
        <v>10617</v>
      </c>
      <c r="O4" s="633" t="s">
        <v>10618</v>
      </c>
      <c r="P4" s="628" t="s">
        <v>10619</v>
      </c>
      <c r="Q4" s="628">
        <v>3</v>
      </c>
      <c r="R4" s="633" t="s">
        <v>10618</v>
      </c>
      <c r="S4" s="626" t="s">
        <v>10620</v>
      </c>
      <c r="T4" s="626" t="s">
        <v>10621</v>
      </c>
    </row>
    <row r="5" spans="1:20">
      <c r="A5" s="1055"/>
      <c r="B5" s="1055"/>
      <c r="C5" s="1055"/>
      <c r="D5" s="1055"/>
      <c r="E5" s="1055"/>
      <c r="F5" s="1055"/>
      <c r="G5" s="1055"/>
      <c r="J5" s="60"/>
      <c r="K5" s="626" t="s">
        <v>10622</v>
      </c>
      <c r="L5" s="626" t="s">
        <v>10623</v>
      </c>
      <c r="M5" s="634" t="s">
        <v>717</v>
      </c>
      <c r="N5" s="629" t="s">
        <v>10624</v>
      </c>
      <c r="O5" s="633" t="s">
        <v>10625</v>
      </c>
      <c r="P5" s="628" t="s">
        <v>10626</v>
      </c>
      <c r="Q5" s="628">
        <v>4</v>
      </c>
      <c r="R5" s="633" t="s">
        <v>10625</v>
      </c>
      <c r="S5" s="626" t="s">
        <v>10627</v>
      </c>
      <c r="T5" s="626" t="s">
        <v>10628</v>
      </c>
    </row>
    <row r="6" spans="1:20">
      <c r="J6" s="60"/>
      <c r="K6" s="626" t="s">
        <v>10629</v>
      </c>
      <c r="L6" s="626" t="s">
        <v>10630</v>
      </c>
      <c r="M6" s="634" t="s">
        <v>711</v>
      </c>
      <c r="N6" s="629" t="s">
        <v>10631</v>
      </c>
      <c r="O6" s="633" t="s">
        <v>10632</v>
      </c>
      <c r="P6" s="628" t="s">
        <v>10633</v>
      </c>
      <c r="Q6" s="628">
        <v>5</v>
      </c>
      <c r="R6" s="633" t="s">
        <v>10632</v>
      </c>
      <c r="S6" s="626" t="s">
        <v>10634</v>
      </c>
      <c r="T6" s="626" t="s">
        <v>10635</v>
      </c>
    </row>
    <row r="7" spans="1:20">
      <c r="J7" s="60"/>
      <c r="K7" s="626" t="s">
        <v>10636</v>
      </c>
      <c r="L7" s="626" t="s">
        <v>10637</v>
      </c>
      <c r="M7" s="634" t="s">
        <v>713</v>
      </c>
      <c r="N7" s="629" t="s">
        <v>1513</v>
      </c>
      <c r="O7" s="633" t="s">
        <v>10638</v>
      </c>
      <c r="P7" s="628" t="s">
        <v>10639</v>
      </c>
      <c r="Q7" s="628">
        <v>6</v>
      </c>
      <c r="R7" s="633" t="s">
        <v>10638</v>
      </c>
      <c r="S7" s="626" t="s">
        <v>10640</v>
      </c>
      <c r="T7" s="626" t="s">
        <v>10641</v>
      </c>
    </row>
    <row r="8" spans="1:20">
      <c r="J8" s="60"/>
      <c r="K8" s="626" t="s">
        <v>10642</v>
      </c>
      <c r="L8" s="626" t="s">
        <v>10643</v>
      </c>
      <c r="M8" s="634" t="s">
        <v>703</v>
      </c>
      <c r="N8" s="629" t="s">
        <v>10644</v>
      </c>
      <c r="O8" s="633" t="s">
        <v>10645</v>
      </c>
      <c r="P8" s="628" t="s">
        <v>10646</v>
      </c>
      <c r="Q8" s="628">
        <v>7</v>
      </c>
      <c r="R8" s="633" t="s">
        <v>10645</v>
      </c>
      <c r="S8" s="626" t="s">
        <v>10647</v>
      </c>
      <c r="T8" s="626" t="s">
        <v>10648</v>
      </c>
    </row>
    <row r="9" spans="1:20" ht="15" customHeight="1">
      <c r="J9" s="60"/>
      <c r="K9" s="626" t="s">
        <v>10649</v>
      </c>
      <c r="L9" s="626" t="s">
        <v>10650</v>
      </c>
      <c r="M9" s="634" t="s">
        <v>10651</v>
      </c>
      <c r="N9" s="629" t="s">
        <v>10652</v>
      </c>
      <c r="O9" s="633" t="s">
        <v>10653</v>
      </c>
      <c r="P9" s="628" t="s">
        <v>10654</v>
      </c>
      <c r="Q9" s="628">
        <v>8</v>
      </c>
      <c r="R9" s="633" t="s">
        <v>10653</v>
      </c>
      <c r="S9" s="626" t="s">
        <v>10655</v>
      </c>
      <c r="T9" s="626" t="s">
        <v>10656</v>
      </c>
    </row>
    <row r="10" spans="1:20">
      <c r="J10" s="60"/>
      <c r="K10" s="626" t="s">
        <v>10657</v>
      </c>
      <c r="L10" s="626" t="s">
        <v>10658</v>
      </c>
      <c r="M10" s="634" t="s">
        <v>10659</v>
      </c>
      <c r="N10" s="629" t="s">
        <v>10660</v>
      </c>
      <c r="O10" s="633" t="s">
        <v>10661</v>
      </c>
      <c r="P10" s="628" t="s">
        <v>10662</v>
      </c>
      <c r="Q10" s="628">
        <v>9</v>
      </c>
      <c r="R10" s="633" t="s">
        <v>10661</v>
      </c>
      <c r="S10" s="626" t="s">
        <v>10663</v>
      </c>
      <c r="T10" s="626" t="s">
        <v>10664</v>
      </c>
    </row>
    <row r="11" spans="1:20">
      <c r="J11" s="60"/>
      <c r="K11" s="626" t="s">
        <v>10665</v>
      </c>
      <c r="L11" s="626" t="s">
        <v>10666</v>
      </c>
      <c r="M11" s="634" t="s">
        <v>10667</v>
      </c>
      <c r="N11" s="629" t="s">
        <v>10668</v>
      </c>
      <c r="O11" s="633" t="s">
        <v>10669</v>
      </c>
      <c r="P11" s="628" t="s">
        <v>10670</v>
      </c>
      <c r="Q11" s="628">
        <v>10</v>
      </c>
      <c r="R11" s="633" t="s">
        <v>10669</v>
      </c>
      <c r="S11" s="626" t="s">
        <v>10671</v>
      </c>
      <c r="T11" s="626" t="s">
        <v>10672</v>
      </c>
    </row>
    <row r="12" spans="1:20">
      <c r="J12" s="60"/>
      <c r="K12" s="626" t="s">
        <v>10673</v>
      </c>
      <c r="L12" s="626" t="s">
        <v>10674</v>
      </c>
      <c r="M12" s="634" t="s">
        <v>10675</v>
      </c>
      <c r="N12" s="629" t="s">
        <v>10676</v>
      </c>
      <c r="O12" s="633" t="s">
        <v>10677</v>
      </c>
      <c r="P12" s="628" t="s">
        <v>10678</v>
      </c>
      <c r="Q12" s="628">
        <v>11</v>
      </c>
      <c r="R12" s="633" t="s">
        <v>10677</v>
      </c>
      <c r="S12" s="626" t="s">
        <v>10679</v>
      </c>
      <c r="T12" s="626" t="s">
        <v>10680</v>
      </c>
    </row>
    <row r="13" spans="1:20">
      <c r="J13" s="60"/>
      <c r="K13" s="626" t="s">
        <v>10681</v>
      </c>
      <c r="L13" s="626" t="s">
        <v>10682</v>
      </c>
      <c r="M13" s="634" t="s">
        <v>10683</v>
      </c>
      <c r="N13" s="629" t="s">
        <v>1524</v>
      </c>
      <c r="O13" s="633" t="s">
        <v>10684</v>
      </c>
      <c r="P13" s="628" t="s">
        <v>10685</v>
      </c>
      <c r="Q13" s="628">
        <v>12</v>
      </c>
      <c r="R13" s="633" t="s">
        <v>10684</v>
      </c>
      <c r="S13" s="626" t="s">
        <v>10686</v>
      </c>
      <c r="T13" s="626" t="s">
        <v>10687</v>
      </c>
    </row>
    <row r="14" spans="1:20">
      <c r="J14" s="60"/>
      <c r="K14" s="626" t="s">
        <v>10688</v>
      </c>
      <c r="L14" s="626" t="s">
        <v>10689</v>
      </c>
      <c r="M14" s="634" t="s">
        <v>10690</v>
      </c>
      <c r="N14" s="629" t="s">
        <v>10691</v>
      </c>
      <c r="O14" s="633" t="s">
        <v>10692</v>
      </c>
      <c r="P14" s="628" t="s">
        <v>10693</v>
      </c>
      <c r="Q14" s="628">
        <v>13</v>
      </c>
      <c r="R14" s="633" t="s">
        <v>10694</v>
      </c>
      <c r="S14" s="626" t="s">
        <v>10695</v>
      </c>
      <c r="T14" s="626" t="s">
        <v>10696</v>
      </c>
    </row>
    <row r="15" spans="1:20">
      <c r="J15" s="60"/>
      <c r="K15" s="626" t="s">
        <v>10697</v>
      </c>
      <c r="L15" s="626" t="s">
        <v>10698</v>
      </c>
      <c r="M15" s="634" t="s">
        <v>10699</v>
      </c>
      <c r="N15" s="629" t="s">
        <v>10700</v>
      </c>
      <c r="O15" s="633" t="s">
        <v>10701</v>
      </c>
      <c r="P15" s="628" t="s">
        <v>10702</v>
      </c>
      <c r="Q15" s="628">
        <v>14</v>
      </c>
      <c r="R15" s="633" t="s">
        <v>10703</v>
      </c>
      <c r="S15" s="626" t="s">
        <v>10704</v>
      </c>
      <c r="T15" s="626" t="s">
        <v>10705</v>
      </c>
    </row>
    <row r="16" spans="1:20">
      <c r="J16" s="60"/>
      <c r="K16" s="626" t="s">
        <v>10706</v>
      </c>
      <c r="L16" s="626" t="s">
        <v>10707</v>
      </c>
      <c r="M16" s="634" t="s">
        <v>10708</v>
      </c>
      <c r="N16" s="629" t="s">
        <v>10709</v>
      </c>
      <c r="O16" s="633" t="s">
        <v>10710</v>
      </c>
      <c r="P16" s="628" t="s">
        <v>10711</v>
      </c>
      <c r="Q16" s="628">
        <v>15</v>
      </c>
      <c r="R16" s="633" t="s">
        <v>10712</v>
      </c>
      <c r="S16" s="626" t="s">
        <v>10713</v>
      </c>
      <c r="T16" s="626" t="s">
        <v>10714</v>
      </c>
    </row>
    <row r="17" spans="4:20" ht="14.25" customHeight="1">
      <c r="J17" s="60"/>
      <c r="K17" s="626" t="s">
        <v>10715</v>
      </c>
      <c r="L17" s="626" t="s">
        <v>10716</v>
      </c>
      <c r="M17" s="634" t="s">
        <v>10717</v>
      </c>
      <c r="N17" s="629" t="s">
        <v>10718</v>
      </c>
      <c r="O17" s="633" t="s">
        <v>10719</v>
      </c>
      <c r="P17" s="628" t="s">
        <v>10720</v>
      </c>
      <c r="Q17" s="628">
        <v>16</v>
      </c>
      <c r="R17" s="633" t="s">
        <v>10721</v>
      </c>
      <c r="S17" s="626" t="s">
        <v>10722</v>
      </c>
      <c r="T17" s="626" t="s">
        <v>10723</v>
      </c>
    </row>
    <row r="18" spans="4:20">
      <c r="J18" s="60"/>
      <c r="K18" s="626" t="s">
        <v>10724</v>
      </c>
      <c r="L18" s="626" t="s">
        <v>10725</v>
      </c>
      <c r="M18" s="634" t="s">
        <v>10726</v>
      </c>
      <c r="N18" s="629" t="s">
        <v>10727</v>
      </c>
      <c r="O18" s="633" t="s">
        <v>10728</v>
      </c>
      <c r="P18" s="626" t="s">
        <v>10729</v>
      </c>
      <c r="Q18" s="628">
        <v>17</v>
      </c>
      <c r="R18" s="633" t="s">
        <v>10730</v>
      </c>
      <c r="S18" s="626" t="s">
        <v>10731</v>
      </c>
      <c r="T18" s="626" t="s">
        <v>10732</v>
      </c>
    </row>
    <row r="19" spans="4:20">
      <c r="J19" s="60"/>
      <c r="K19" s="626" t="s">
        <v>10733</v>
      </c>
      <c r="L19" s="626" t="s">
        <v>10734</v>
      </c>
      <c r="M19" s="634" t="s">
        <v>10735</v>
      </c>
      <c r="N19" s="629" t="s">
        <v>10736</v>
      </c>
      <c r="O19" s="633" t="s">
        <v>10737</v>
      </c>
      <c r="P19" s="626" t="s">
        <v>10738</v>
      </c>
      <c r="Q19" s="628">
        <v>18</v>
      </c>
      <c r="R19" s="633" t="s">
        <v>10739</v>
      </c>
      <c r="S19" s="626" t="s">
        <v>10740</v>
      </c>
      <c r="T19" s="626" t="s">
        <v>10741</v>
      </c>
    </row>
    <row r="20" spans="4:20">
      <c r="J20" s="60"/>
      <c r="K20" s="626" t="s">
        <v>10742</v>
      </c>
      <c r="L20" s="626" t="s">
        <v>10743</v>
      </c>
      <c r="M20" s="634" t="s">
        <v>10744</v>
      </c>
      <c r="N20" s="629" t="s">
        <v>10745</v>
      </c>
      <c r="O20" s="633" t="s">
        <v>10746</v>
      </c>
      <c r="P20" s="626" t="s">
        <v>10747</v>
      </c>
      <c r="Q20" s="628">
        <v>19</v>
      </c>
      <c r="R20" s="633" t="s">
        <v>10748</v>
      </c>
      <c r="S20" s="626" t="s">
        <v>10749</v>
      </c>
      <c r="T20" s="626" t="s">
        <v>10750</v>
      </c>
    </row>
    <row r="21" spans="4:20">
      <c r="J21" s="60"/>
      <c r="K21" s="627" t="s">
        <v>10751</v>
      </c>
      <c r="L21" s="627" t="s">
        <v>10752</v>
      </c>
      <c r="M21" s="561" t="s">
        <v>10753</v>
      </c>
      <c r="N21" s="632" t="s">
        <v>10754</v>
      </c>
      <c r="O21" s="630" t="s">
        <v>10755</v>
      </c>
      <c r="P21" s="627" t="s">
        <v>10756</v>
      </c>
      <c r="Q21" s="627">
        <v>20</v>
      </c>
      <c r="R21" s="627" t="s">
        <v>10746</v>
      </c>
      <c r="S21" s="627" t="s">
        <v>10757</v>
      </c>
      <c r="T21" s="627" t="s">
        <v>10758</v>
      </c>
    </row>
    <row r="22" spans="4:20">
      <c r="K22" s="60"/>
      <c r="L22" s="60"/>
      <c r="N22" s="60"/>
      <c r="O22" s="60"/>
      <c r="P22" s="60"/>
      <c r="Q22" s="60"/>
      <c r="R22" s="60"/>
      <c r="S22" s="60"/>
    </row>
    <row r="24" spans="4:20" ht="20.25">
      <c r="D24" s="669" t="str" cm="1">
        <f t="array" aca="1" ref="D24" ca="1">"Acterosa " &amp; INDEX(K$2:K$21, RANDBETWEEN(1, 20)) &amp; ": " &amp; INDEX(L$2:L$21, RANDBETWEEN(1, 20)) &amp; "; " &amp; INDEX(M$2:M$21, RANDBETWEEN(1, 20)) &amp; "; " &amp; INDEX(N$2:N$21, RANDBETWEEN(1, 20)) &amp; " " &amp; INDEX(O$2:O$21, RANDBETWEEN(1, 20)) &amp; "; " &amp; INDEX(P$2:P$21, RANDBETWEEN(1, 20)) &amp; "; On Hit: " &amp; INDEX(Q$2:Q$21, RANDBETWEEN(1, 20)) &amp; " " &amp; INDEX(R$2:R$21, RANDBETWEEN(1, 20)) &amp; "; " &amp; INDEX(S$2:S$21, RANDBETWEEN(1, 20)) &amp; "; " &amp; INDEX(T$2:T$21, RANDBETWEEN(1, 20))</f>
        <v xml:space="preserve">Acterosa Zeplio: Two-Handed Melee Spear; Precise; Hidden; Counter; 26-28 Physical Damage; +2 Dexterity Scaling; On Hit: 2 Unholy Damage; Passive: Increase all your Attributes by 5; Active: (&gt;) Deal 30 Elemental Damage of your choice. (1/Combat) </v>
      </c>
    </row>
    <row r="41" spans="17:18" ht="14.25">
      <c r="Q41" s="16"/>
      <c r="R41" s="16"/>
    </row>
    <row r="42" spans="17:18" ht="14.25">
      <c r="Q42" s="16"/>
      <c r="R42" s="16"/>
    </row>
    <row r="43" spans="17:18" ht="14.25">
      <c r="Q43" s="16"/>
      <c r="R43" s="16"/>
    </row>
    <row r="44" spans="17:18" ht="14.25">
      <c r="Q44" s="16"/>
      <c r="R44" s="16"/>
    </row>
    <row r="45" spans="17:18" ht="14.25">
      <c r="Q45" s="16"/>
      <c r="R45" s="16"/>
    </row>
    <row r="46" spans="17:18" ht="14.25">
      <c r="Q46" s="16"/>
      <c r="R46" s="16"/>
    </row>
    <row r="47" spans="17:18" ht="14.25">
      <c r="Q47" s="16"/>
      <c r="R47" s="16"/>
    </row>
    <row r="48" spans="17:18" ht="14.25">
      <c r="Q48" s="16"/>
      <c r="R48" s="16"/>
    </row>
    <row r="49" spans="18:18" ht="14.25">
      <c r="R49" s="6"/>
    </row>
    <row r="50" spans="18:18" ht="14.25">
      <c r="R50" s="6"/>
    </row>
    <row r="51" spans="18:18" ht="14.25">
      <c r="R51" s="6"/>
    </row>
    <row r="52" spans="18:18" ht="14.25">
      <c r="R52" s="6"/>
    </row>
    <row r="53" spans="18:18" ht="14.25">
      <c r="R53" s="6"/>
    </row>
    <row r="54" spans="18:18" ht="14.25">
      <c r="R54" s="6"/>
    </row>
    <row r="55" spans="18:18" ht="14.25">
      <c r="R55" s="6"/>
    </row>
    <row r="56" spans="18:18" ht="14.25">
      <c r="R56" s="6"/>
    </row>
    <row r="57" spans="18:18" ht="14.25">
      <c r="R57" s="6"/>
    </row>
    <row r="58" spans="18:18" ht="14.25">
      <c r="R58" s="6"/>
    </row>
    <row r="59" spans="18:18" ht="14.25">
      <c r="R59" s="6"/>
    </row>
    <row r="60" spans="18:18" ht="14.25">
      <c r="R60" s="6"/>
    </row>
    <row r="61" spans="18:18" ht="14.25">
      <c r="R61" s="6"/>
    </row>
    <row r="62" spans="18:18" ht="14.25">
      <c r="R62" s="6"/>
    </row>
    <row r="63" spans="18:18" ht="14.25">
      <c r="R63" s="6"/>
    </row>
    <row r="64" spans="18:18" ht="14.25">
      <c r="R64" s="6"/>
    </row>
    <row r="65" spans="18:18" ht="14.25">
      <c r="R65" s="6"/>
    </row>
    <row r="66" spans="18:18" ht="14.25">
      <c r="R66" s="6"/>
    </row>
    <row r="67" spans="18:18" ht="14.25">
      <c r="R67" s="6"/>
    </row>
    <row r="68" spans="18:18" ht="14.25">
      <c r="R68" s="6"/>
    </row>
    <row r="69" spans="18:18" ht="14.25">
      <c r="R69" s="6"/>
    </row>
    <row r="70" spans="18:18" ht="14.25">
      <c r="R70" s="6"/>
    </row>
    <row r="71" spans="18:18" ht="14.25">
      <c r="R71" s="6"/>
    </row>
    <row r="72" spans="18:18" ht="14.25">
      <c r="R72" s="6"/>
    </row>
    <row r="73" spans="18:18" ht="14.25">
      <c r="R73" s="6"/>
    </row>
    <row r="74" spans="18:18" ht="14.25">
      <c r="R74" s="6"/>
    </row>
    <row r="75" spans="18:18" ht="14.25">
      <c r="R75" s="6"/>
    </row>
    <row r="76" spans="18:18" ht="14.25">
      <c r="R76" s="6"/>
    </row>
    <row r="77" spans="18:18" ht="14.25">
      <c r="R77" s="6"/>
    </row>
    <row r="78" spans="18:18" ht="14.25">
      <c r="R78" s="6"/>
    </row>
    <row r="79" spans="18:18" ht="14.25">
      <c r="R79" s="6"/>
    </row>
    <row r="80" spans="18:18" ht="14.25">
      <c r="R80" s="6"/>
    </row>
    <row r="81" spans="18:18" ht="14.25">
      <c r="R81" s="6"/>
    </row>
    <row r="82" spans="18:18" ht="14.25">
      <c r="R82" s="6"/>
    </row>
    <row r="83" spans="18:18" ht="14.25">
      <c r="R83" s="6"/>
    </row>
    <row r="84" spans="18:18" ht="14.25">
      <c r="R84" s="6"/>
    </row>
    <row r="85" spans="18:18" ht="14.25">
      <c r="R85" s="6"/>
    </row>
    <row r="86" spans="18:18" ht="14.25">
      <c r="R86" s="6"/>
    </row>
    <row r="87" spans="18:18" ht="14.25">
      <c r="R87" s="6"/>
    </row>
    <row r="88" spans="18:18" ht="14.25">
      <c r="R88" s="6"/>
    </row>
    <row r="89" spans="18:18" ht="14.25">
      <c r="R89" s="6"/>
    </row>
    <row r="90" spans="18:18" ht="14.25">
      <c r="R90" s="6"/>
    </row>
    <row r="91" spans="18:18" ht="14.25">
      <c r="R91" s="6"/>
    </row>
    <row r="92" spans="18:18" ht="14.25">
      <c r="R92" s="6"/>
    </row>
  </sheetData>
  <mergeCells count="1">
    <mergeCell ref="A1:G5"/>
  </mergeCell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B1145-D360-4BFE-949F-A3E8372E46D1}">
  <sheetPr>
    <tabColor rgb="FFE6FF82"/>
  </sheetPr>
  <dimension ref="A1:N144"/>
  <sheetViews>
    <sheetView topLeftCell="A56" workbookViewId="0">
      <selection activeCell="B90" sqref="B90"/>
    </sheetView>
  </sheetViews>
  <sheetFormatPr defaultRowHeight="13.5"/>
  <cols>
    <col min="1" max="1" width="15.875" customWidth="1"/>
    <col min="2" max="4" width="82.5" customWidth="1"/>
    <col min="5" max="7" width="93.625" bestFit="1" customWidth="1"/>
    <col min="8" max="10" width="89.125" bestFit="1" customWidth="1"/>
  </cols>
  <sheetData>
    <row r="1" spans="1:14">
      <c r="A1" s="678">
        <v>45661</v>
      </c>
      <c r="B1" s="1061" t="s">
        <v>10759</v>
      </c>
      <c r="C1" s="1061"/>
      <c r="D1" s="1062"/>
      <c r="E1" s="1065" t="s">
        <v>10760</v>
      </c>
      <c r="F1" s="1066"/>
      <c r="G1" s="1066"/>
      <c r="H1" s="757" t="s">
        <v>10761</v>
      </c>
      <c r="I1" s="731" t="s">
        <v>10761</v>
      </c>
      <c r="J1" s="731" t="s">
        <v>10761</v>
      </c>
    </row>
    <row r="2" spans="1:14">
      <c r="A2" t="s">
        <v>10762</v>
      </c>
      <c r="B2" s="1061" t="s">
        <v>1406</v>
      </c>
      <c r="C2" s="1061"/>
      <c r="D2" s="1062"/>
      <c r="E2" s="1065" t="s">
        <v>1405</v>
      </c>
      <c r="F2" s="1066"/>
      <c r="G2" s="1066"/>
      <c r="H2" s="757" t="s">
        <v>1407</v>
      </c>
      <c r="I2" s="731" t="s">
        <v>1407</v>
      </c>
      <c r="J2" s="731" t="s">
        <v>1407</v>
      </c>
    </row>
    <row r="3" spans="1:14">
      <c r="A3" t="s">
        <v>10763</v>
      </c>
      <c r="B3" s="1063" t="s">
        <v>10764</v>
      </c>
      <c r="C3" s="1063"/>
      <c r="D3" s="1064"/>
      <c r="E3" s="1063" t="s">
        <v>10764</v>
      </c>
      <c r="F3" s="1063"/>
      <c r="G3" s="1064"/>
      <c r="H3" s="743"/>
      <c r="I3" s="742"/>
      <c r="J3" s="742"/>
    </row>
    <row r="4" spans="1:14">
      <c r="A4" t="s">
        <v>10765</v>
      </c>
      <c r="B4" s="824" t="s">
        <v>2656</v>
      </c>
      <c r="C4" s="824" t="s">
        <v>2657</v>
      </c>
      <c r="D4" s="825" t="s">
        <v>2658</v>
      </c>
      <c r="E4" s="824" t="s">
        <v>2656</v>
      </c>
      <c r="F4" s="824" t="s">
        <v>2657</v>
      </c>
      <c r="G4" s="825" t="s">
        <v>2658</v>
      </c>
      <c r="H4" s="743"/>
      <c r="I4" s="742"/>
      <c r="J4" s="742"/>
    </row>
    <row r="5" spans="1:14" ht="18" customHeight="1">
      <c r="A5" s="1060" t="s">
        <v>10766</v>
      </c>
      <c r="B5" s="735" t="s">
        <v>10767</v>
      </c>
      <c r="C5" s="735"/>
      <c r="D5" s="750"/>
      <c r="E5" s="744" t="s">
        <v>10768</v>
      </c>
      <c r="F5" s="735"/>
      <c r="G5" s="750"/>
      <c r="H5" s="744" t="s">
        <v>10769</v>
      </c>
      <c r="I5" s="735"/>
      <c r="J5" s="735"/>
    </row>
    <row r="6" spans="1:14" ht="18" customHeight="1">
      <c r="A6" s="1060"/>
      <c r="B6" s="735" t="s">
        <v>10770</v>
      </c>
      <c r="C6" s="735"/>
      <c r="D6" s="750"/>
      <c r="E6" s="744" t="s">
        <v>10771</v>
      </c>
      <c r="F6" s="735"/>
      <c r="G6" s="750"/>
      <c r="H6" s="744" t="s">
        <v>10772</v>
      </c>
      <c r="I6" s="735"/>
      <c r="J6" s="735"/>
    </row>
    <row r="7" spans="1:14" ht="18" customHeight="1">
      <c r="A7" s="1060"/>
      <c r="B7" s="735" t="s">
        <v>10773</v>
      </c>
      <c r="C7" s="735"/>
      <c r="D7" s="750"/>
      <c r="E7" s="744" t="s">
        <v>10774</v>
      </c>
      <c r="F7" s="735"/>
      <c r="G7" s="750"/>
      <c r="H7" s="744" t="s">
        <v>10775</v>
      </c>
      <c r="I7" s="735"/>
      <c r="J7" s="735"/>
    </row>
    <row r="8" spans="1:14" ht="18" customHeight="1">
      <c r="A8" s="1060"/>
      <c r="B8" s="735" t="s">
        <v>10776</v>
      </c>
      <c r="C8" s="735"/>
      <c r="D8" s="750"/>
      <c r="E8" s="744" t="s">
        <v>10777</v>
      </c>
      <c r="F8" s="735"/>
      <c r="G8" s="750"/>
      <c r="H8" s="744" t="s">
        <v>10778</v>
      </c>
      <c r="I8" s="735"/>
      <c r="J8" s="735"/>
    </row>
    <row r="9" spans="1:14" ht="18" customHeight="1">
      <c r="A9" s="1060"/>
      <c r="B9" s="735" t="s">
        <v>10779</v>
      </c>
      <c r="C9" s="735"/>
      <c r="D9" s="750"/>
      <c r="E9" s="744" t="s">
        <v>10780</v>
      </c>
      <c r="F9" s="735"/>
      <c r="G9" s="750"/>
      <c r="H9" s="744" t="s">
        <v>10781</v>
      </c>
      <c r="I9" s="735"/>
      <c r="J9" s="735"/>
      <c r="N9" s="89" t="e">
        <f>(LEFT(A1,FIND("-",A1)-1)+MID(A1,FIND("-",A1)+1,LEN(A1)))/2</f>
        <v>#VALUE!</v>
      </c>
    </row>
    <row r="10" spans="1:14" ht="18" customHeight="1">
      <c r="A10" s="1060"/>
      <c r="B10" s="735" t="s">
        <v>10782</v>
      </c>
      <c r="C10" s="735"/>
      <c r="D10" s="750"/>
      <c r="E10" s="744" t="s">
        <v>10783</v>
      </c>
      <c r="F10" s="735"/>
      <c r="G10" s="750"/>
      <c r="H10" s="744" t="s">
        <v>10784</v>
      </c>
      <c r="I10" s="735"/>
      <c r="J10" s="735"/>
    </row>
    <row r="11" spans="1:14" ht="18" customHeight="1">
      <c r="A11" s="1060"/>
      <c r="B11" s="735" t="s">
        <v>10785</v>
      </c>
      <c r="C11" s="735"/>
      <c r="D11" s="750"/>
      <c r="E11" s="744" t="s">
        <v>10786</v>
      </c>
      <c r="F11" s="735"/>
      <c r="G11" s="750"/>
      <c r="H11" s="744" t="s">
        <v>10787</v>
      </c>
      <c r="I11" s="735"/>
      <c r="J11" s="735"/>
    </row>
    <row r="12" spans="1:14" ht="18" customHeight="1">
      <c r="A12" s="1060"/>
      <c r="B12" s="735" t="s">
        <v>10788</v>
      </c>
      <c r="C12" s="735"/>
      <c r="D12" s="750"/>
      <c r="E12" s="744" t="s">
        <v>10789</v>
      </c>
      <c r="F12" s="735"/>
      <c r="G12" s="750"/>
      <c r="H12" s="744" t="s">
        <v>10790</v>
      </c>
      <c r="I12" s="735"/>
      <c r="J12" s="735"/>
    </row>
    <row r="13" spans="1:14" ht="18" customHeight="1">
      <c r="A13" s="1060"/>
      <c r="B13" s="735" t="s">
        <v>10791</v>
      </c>
      <c r="C13" s="735"/>
      <c r="D13" s="750"/>
      <c r="E13" s="744" t="s">
        <v>10792</v>
      </c>
      <c r="F13" s="735"/>
      <c r="G13" s="750"/>
      <c r="H13" s="744" t="s">
        <v>10793</v>
      </c>
      <c r="I13" s="735"/>
      <c r="J13" s="735"/>
    </row>
    <row r="14" spans="1:14" ht="18" customHeight="1">
      <c r="A14" s="1060"/>
      <c r="B14" s="735" t="s">
        <v>10794</v>
      </c>
      <c r="C14" s="735"/>
      <c r="D14" s="750"/>
      <c r="E14" s="744" t="s">
        <v>10795</v>
      </c>
      <c r="F14" s="735"/>
      <c r="G14" s="750"/>
      <c r="H14" s="744" t="s">
        <v>10796</v>
      </c>
      <c r="I14" s="735"/>
      <c r="J14" s="735"/>
    </row>
    <row r="15" spans="1:14" ht="18" customHeight="1">
      <c r="A15" s="1060"/>
      <c r="B15" s="735" t="s">
        <v>10797</v>
      </c>
      <c r="C15" s="735"/>
      <c r="D15" s="750"/>
      <c r="E15" s="744" t="s">
        <v>10798</v>
      </c>
      <c r="F15" s="735"/>
      <c r="G15" s="750"/>
      <c r="H15" s="744" t="s">
        <v>10799</v>
      </c>
      <c r="I15" s="735"/>
      <c r="J15" s="735"/>
    </row>
    <row r="16" spans="1:14" ht="18" customHeight="1">
      <c r="A16" s="1060"/>
      <c r="B16" s="735" t="s">
        <v>10800</v>
      </c>
      <c r="C16" s="735"/>
      <c r="D16" s="750"/>
      <c r="E16" s="744" t="s">
        <v>10801</v>
      </c>
      <c r="F16" s="735"/>
      <c r="G16" s="750"/>
      <c r="H16" s="744" t="s">
        <v>10802</v>
      </c>
      <c r="I16" s="735"/>
      <c r="J16" s="735"/>
    </row>
    <row r="17" spans="1:10" ht="18" customHeight="1">
      <c r="A17" s="1060"/>
      <c r="B17" s="736" t="s">
        <v>4339</v>
      </c>
      <c r="C17" s="736"/>
      <c r="D17" s="751"/>
      <c r="E17" s="744" t="s">
        <v>5391</v>
      </c>
      <c r="F17" s="735"/>
      <c r="G17" s="750"/>
      <c r="H17" s="744" t="s">
        <v>10803</v>
      </c>
      <c r="I17" s="735"/>
      <c r="J17" s="735"/>
    </row>
    <row r="18" spans="1:10" ht="18" customHeight="1">
      <c r="A18" s="1060"/>
      <c r="B18" s="735" t="s">
        <v>10804</v>
      </c>
      <c r="C18" s="735"/>
      <c r="D18" s="750"/>
      <c r="E18" s="744" t="s">
        <v>10805</v>
      </c>
      <c r="F18" s="735"/>
      <c r="G18" s="750"/>
      <c r="H18" s="744" t="s">
        <v>10806</v>
      </c>
      <c r="I18" s="735"/>
      <c r="J18" s="735"/>
    </row>
    <row r="19" spans="1:10" ht="18" customHeight="1">
      <c r="A19" s="1060"/>
      <c r="B19" s="735" t="s">
        <v>10807</v>
      </c>
      <c r="C19" s="735"/>
      <c r="D19" s="750"/>
      <c r="E19" s="744" t="s">
        <v>10808</v>
      </c>
      <c r="F19" s="735"/>
      <c r="G19" s="750"/>
      <c r="H19" s="744" t="s">
        <v>10809</v>
      </c>
      <c r="I19" s="735"/>
      <c r="J19" s="735"/>
    </row>
    <row r="20" spans="1:10" ht="18" customHeight="1">
      <c r="A20" s="1060"/>
      <c r="B20" s="735" t="s">
        <v>10810</v>
      </c>
      <c r="C20" s="735"/>
      <c r="D20" s="750"/>
      <c r="E20" s="744" t="s">
        <v>10811</v>
      </c>
      <c r="F20" s="735"/>
      <c r="G20" s="750"/>
      <c r="H20" s="744" t="s">
        <v>10812</v>
      </c>
      <c r="I20" s="735"/>
      <c r="J20" s="735"/>
    </row>
    <row r="21" spans="1:10" ht="18" customHeight="1">
      <c r="A21" s="1060"/>
      <c r="B21" s="735" t="s">
        <v>10813</v>
      </c>
      <c r="C21" s="735"/>
      <c r="D21" s="750"/>
      <c r="E21" s="744" t="s">
        <v>6765</v>
      </c>
      <c r="F21" s="735"/>
      <c r="G21" s="750"/>
      <c r="H21" s="744" t="s">
        <v>10814</v>
      </c>
      <c r="I21" s="735"/>
      <c r="J21" s="735"/>
    </row>
    <row r="22" spans="1:10" ht="18" customHeight="1">
      <c r="A22" s="1060"/>
      <c r="B22" s="736" t="s">
        <v>10815</v>
      </c>
      <c r="C22" s="736"/>
      <c r="D22" s="751"/>
      <c r="E22" s="744" t="s">
        <v>10816</v>
      </c>
      <c r="F22" s="735"/>
      <c r="G22" s="750"/>
      <c r="H22" s="758" t="s">
        <v>10817</v>
      </c>
      <c r="I22" s="736"/>
      <c r="J22" s="736"/>
    </row>
    <row r="23" spans="1:10" ht="18" customHeight="1">
      <c r="A23" s="1060"/>
      <c r="B23" s="735" t="s">
        <v>10818</v>
      </c>
      <c r="C23" s="735"/>
      <c r="D23" s="750"/>
      <c r="E23" s="744" t="s">
        <v>10819</v>
      </c>
      <c r="F23" s="735"/>
      <c r="G23" s="750"/>
      <c r="H23" s="744" t="s">
        <v>10820</v>
      </c>
      <c r="I23" s="735"/>
      <c r="J23" s="735"/>
    </row>
    <row r="24" spans="1:10" ht="18" customHeight="1">
      <c r="A24" s="1060"/>
      <c r="B24" s="736" t="s">
        <v>4103</v>
      </c>
      <c r="C24" s="736"/>
      <c r="D24" s="751"/>
      <c r="E24" s="744" t="s">
        <v>10821</v>
      </c>
      <c r="F24" s="735"/>
      <c r="G24" s="750"/>
      <c r="H24" s="744" t="s">
        <v>10822</v>
      </c>
      <c r="I24" s="735"/>
      <c r="J24" s="735"/>
    </row>
    <row r="25" spans="1:10" ht="18" customHeight="1">
      <c r="A25" s="1060"/>
      <c r="B25" s="735" t="s">
        <v>10823</v>
      </c>
      <c r="C25" s="735"/>
      <c r="D25" s="750"/>
      <c r="E25" s="744" t="s">
        <v>10824</v>
      </c>
      <c r="F25" s="735"/>
      <c r="G25" s="750"/>
      <c r="H25" s="744" t="s">
        <v>10825</v>
      </c>
      <c r="I25" s="735"/>
      <c r="J25" s="735"/>
    </row>
    <row r="26" spans="1:10" ht="18" customHeight="1">
      <c r="A26" s="1060"/>
      <c r="B26" s="735" t="s">
        <v>10826</v>
      </c>
      <c r="C26" s="735"/>
      <c r="D26" s="750"/>
      <c r="E26" s="744" t="s">
        <v>10827</v>
      </c>
      <c r="F26" s="735"/>
      <c r="G26" s="750"/>
      <c r="H26" s="744" t="s">
        <v>10828</v>
      </c>
      <c r="I26" s="735"/>
      <c r="J26" s="735"/>
    </row>
    <row r="27" spans="1:10" ht="18" customHeight="1">
      <c r="A27" s="1060"/>
      <c r="B27" s="735" t="s">
        <v>10829</v>
      </c>
      <c r="C27" s="735"/>
      <c r="D27" s="750"/>
      <c r="E27" s="744" t="s">
        <v>10830</v>
      </c>
      <c r="F27" s="735"/>
      <c r="G27" s="750"/>
      <c r="H27" s="744" t="s">
        <v>10831</v>
      </c>
      <c r="I27" s="735"/>
      <c r="J27" s="735"/>
    </row>
    <row r="28" spans="1:10" ht="18" customHeight="1">
      <c r="A28" s="1060"/>
      <c r="B28" s="735" t="s">
        <v>10832</v>
      </c>
      <c r="C28" s="735"/>
      <c r="D28" s="750"/>
      <c r="E28" s="744" t="s">
        <v>10833</v>
      </c>
      <c r="F28" s="735"/>
      <c r="G28" s="750"/>
      <c r="H28" s="744" t="s">
        <v>10834</v>
      </c>
      <c r="I28" s="735"/>
      <c r="J28" s="735"/>
    </row>
    <row r="29" spans="1:10" ht="18" customHeight="1">
      <c r="A29" s="1060"/>
      <c r="B29" s="735" t="s">
        <v>10835</v>
      </c>
      <c r="C29" s="735"/>
      <c r="D29" s="750"/>
      <c r="E29" s="744" t="s">
        <v>10836</v>
      </c>
      <c r="F29" s="735"/>
      <c r="G29" s="750"/>
      <c r="H29" s="744" t="s">
        <v>10837</v>
      </c>
      <c r="I29" s="735"/>
      <c r="J29" s="735"/>
    </row>
    <row r="30" spans="1:10">
      <c r="A30" s="1059" t="s">
        <v>10838</v>
      </c>
      <c r="B30" s="737" t="s">
        <v>10839</v>
      </c>
      <c r="C30" s="737" t="s">
        <v>10840</v>
      </c>
      <c r="D30" s="752" t="s">
        <v>10841</v>
      </c>
      <c r="E30" s="745" t="s">
        <v>10842</v>
      </c>
      <c r="F30" s="737" t="s">
        <v>10843</v>
      </c>
      <c r="G30" s="752" t="s">
        <v>10844</v>
      </c>
      <c r="H30" s="745" t="s">
        <v>10845</v>
      </c>
      <c r="I30" s="737" t="s">
        <v>10846</v>
      </c>
      <c r="J30" s="737" t="s">
        <v>10847</v>
      </c>
    </row>
    <row r="31" spans="1:10" ht="14.25" customHeight="1">
      <c r="A31" s="1059"/>
      <c r="B31" s="737"/>
      <c r="C31" s="737"/>
      <c r="D31" s="752"/>
      <c r="E31" s="745" t="s">
        <v>10848</v>
      </c>
      <c r="F31" s="737" t="s">
        <v>10849</v>
      </c>
      <c r="G31" s="752" t="s">
        <v>10850</v>
      </c>
      <c r="H31" s="745"/>
      <c r="I31" s="737"/>
      <c r="J31" s="737"/>
    </row>
    <row r="32" spans="1:10">
      <c r="A32" s="1059"/>
      <c r="B32" s="737" t="s">
        <v>10851</v>
      </c>
      <c r="C32" s="737" t="s">
        <v>10852</v>
      </c>
      <c r="D32" s="752" t="s">
        <v>10853</v>
      </c>
      <c r="E32" s="745"/>
      <c r="F32" s="737"/>
      <c r="G32" s="752"/>
      <c r="H32" s="745"/>
      <c r="I32" s="737"/>
      <c r="J32" s="737"/>
    </row>
    <row r="33" spans="1:10" ht="14.25" customHeight="1">
      <c r="A33" s="1059"/>
      <c r="B33" s="737"/>
      <c r="C33" s="737"/>
      <c r="D33" s="752"/>
      <c r="E33" s="745"/>
      <c r="F33" s="737"/>
      <c r="G33" s="752"/>
      <c r="H33" s="745"/>
      <c r="I33" s="737"/>
      <c r="J33" s="737"/>
    </row>
    <row r="34" spans="1:10">
      <c r="A34" s="1059"/>
      <c r="B34" s="737" t="s">
        <v>10854</v>
      </c>
      <c r="C34" s="737" t="s">
        <v>10855</v>
      </c>
      <c r="D34" s="737" t="s">
        <v>10856</v>
      </c>
      <c r="E34" s="745"/>
      <c r="F34" s="737"/>
      <c r="G34" s="752"/>
      <c r="H34" s="745"/>
      <c r="I34" s="737"/>
      <c r="J34" s="737"/>
    </row>
    <row r="35" spans="1:10">
      <c r="A35" s="1059"/>
      <c r="B35" s="737"/>
      <c r="C35" s="737"/>
      <c r="D35" s="752"/>
      <c r="E35" s="745"/>
      <c r="F35" s="737"/>
      <c r="G35" s="752"/>
      <c r="H35" s="745"/>
      <c r="I35" s="737"/>
      <c r="J35" s="737"/>
    </row>
    <row r="36" spans="1:10" ht="14.25">
      <c r="A36" s="1059"/>
      <c r="B36" s="737" t="s">
        <v>10857</v>
      </c>
      <c r="C36" s="737" t="s">
        <v>10858</v>
      </c>
      <c r="D36" s="737" t="s">
        <v>10859</v>
      </c>
      <c r="E36" s="745"/>
      <c r="F36" s="737"/>
      <c r="G36" s="752"/>
      <c r="H36" s="745"/>
      <c r="I36" s="737"/>
      <c r="J36" s="737"/>
    </row>
    <row r="37" spans="1:10">
      <c r="A37" s="1059"/>
      <c r="B37" s="737" t="s">
        <v>10860</v>
      </c>
      <c r="C37" s="737" t="s">
        <v>10861</v>
      </c>
      <c r="D37" s="737" t="s">
        <v>10862</v>
      </c>
      <c r="E37" s="745"/>
      <c r="F37" s="737"/>
      <c r="G37" s="752"/>
      <c r="H37" s="745"/>
      <c r="I37" s="737"/>
      <c r="J37" s="737"/>
    </row>
    <row r="38" spans="1:10">
      <c r="A38" s="1059"/>
      <c r="B38" s="737" t="s">
        <v>10863</v>
      </c>
      <c r="C38" s="737"/>
      <c r="D38" s="752"/>
      <c r="E38" s="745"/>
      <c r="F38" s="737"/>
      <c r="G38" s="752"/>
      <c r="H38" s="745"/>
      <c r="I38" s="737"/>
      <c r="J38" s="737"/>
    </row>
    <row r="39" spans="1:10">
      <c r="A39" s="1059"/>
      <c r="B39" s="737" t="s">
        <v>10864</v>
      </c>
      <c r="C39" s="737" t="s">
        <v>10865</v>
      </c>
      <c r="D39" s="737" t="s">
        <v>10866</v>
      </c>
      <c r="E39" s="745"/>
      <c r="F39" s="737"/>
      <c r="G39" s="752"/>
      <c r="H39" s="745"/>
      <c r="I39" s="737"/>
      <c r="J39" s="737"/>
    </row>
    <row r="40" spans="1:10">
      <c r="A40" s="1059"/>
      <c r="B40" s="737" t="s">
        <v>10867</v>
      </c>
      <c r="C40" s="737" t="s">
        <v>10868</v>
      </c>
      <c r="D40" s="737" t="s">
        <v>10869</v>
      </c>
      <c r="E40" s="745"/>
      <c r="F40" s="737"/>
      <c r="G40" s="752"/>
      <c r="H40" s="745"/>
      <c r="I40" s="737"/>
      <c r="J40" s="737"/>
    </row>
    <row r="41" spans="1:10">
      <c r="A41" s="1059"/>
      <c r="B41" s="737"/>
      <c r="C41" s="737"/>
      <c r="D41" s="752"/>
      <c r="E41" s="745"/>
      <c r="F41" s="737"/>
      <c r="G41" s="752"/>
      <c r="H41" s="745"/>
      <c r="I41" s="737"/>
      <c r="J41" s="737"/>
    </row>
    <row r="42" spans="1:10" ht="28.5">
      <c r="A42" s="1059"/>
      <c r="B42" s="764" t="s">
        <v>6636</v>
      </c>
      <c r="C42" s="764" t="s">
        <v>10870</v>
      </c>
      <c r="D42" s="764" t="s">
        <v>10871</v>
      </c>
      <c r="E42" s="745"/>
      <c r="F42" s="737"/>
      <c r="G42" s="737"/>
      <c r="H42" s="745"/>
      <c r="I42" s="737"/>
      <c r="J42" s="737"/>
    </row>
    <row r="43" spans="1:10">
      <c r="A43" s="1059"/>
      <c r="B43" s="737" t="s">
        <v>10872</v>
      </c>
      <c r="C43" s="737" t="s">
        <v>10873</v>
      </c>
      <c r="D43" s="737" t="s">
        <v>10874</v>
      </c>
      <c r="E43" s="745"/>
      <c r="F43" s="737"/>
      <c r="G43" s="737"/>
      <c r="H43" s="745"/>
      <c r="I43" s="737"/>
      <c r="J43" s="737"/>
    </row>
    <row r="44" spans="1:10">
      <c r="A44" s="1059"/>
      <c r="B44" s="737" t="s">
        <v>10875</v>
      </c>
      <c r="C44" s="737" t="s">
        <v>10876</v>
      </c>
      <c r="D44" s="752" t="s">
        <v>10877</v>
      </c>
      <c r="E44" s="745" t="s">
        <v>10878</v>
      </c>
      <c r="F44" s="737" t="s">
        <v>10879</v>
      </c>
      <c r="G44" s="737" t="s">
        <v>10880</v>
      </c>
      <c r="H44" s="745" t="s">
        <v>10881</v>
      </c>
      <c r="I44" s="737" t="s">
        <v>10882</v>
      </c>
      <c r="J44" s="737" t="s">
        <v>10883</v>
      </c>
    </row>
    <row r="45" spans="1:10" ht="14.25">
      <c r="A45" s="1059"/>
      <c r="B45" s="737" t="s">
        <v>10884</v>
      </c>
      <c r="C45" s="737" t="s">
        <v>10885</v>
      </c>
      <c r="D45" s="737" t="s">
        <v>10886</v>
      </c>
      <c r="E45" s="745" t="s">
        <v>10887</v>
      </c>
      <c r="F45" s="737" t="s">
        <v>10888</v>
      </c>
      <c r="G45" s="737" t="s">
        <v>10889</v>
      </c>
      <c r="H45" s="745"/>
      <c r="I45" s="737"/>
      <c r="J45" s="737"/>
    </row>
    <row r="46" spans="1:10">
      <c r="A46" s="1059"/>
      <c r="B46" s="737" t="s">
        <v>10890</v>
      </c>
      <c r="C46" s="737" t="s">
        <v>10891</v>
      </c>
      <c r="D46" s="737" t="s">
        <v>10892</v>
      </c>
      <c r="E46" s="745"/>
      <c r="F46" s="737"/>
      <c r="G46" s="737"/>
      <c r="H46" s="745"/>
      <c r="I46" s="737"/>
      <c r="J46" s="737"/>
    </row>
    <row r="47" spans="1:10">
      <c r="A47" s="1059"/>
      <c r="B47" s="737" t="s">
        <v>10893</v>
      </c>
      <c r="C47" s="737" t="s">
        <v>10894</v>
      </c>
      <c r="D47" s="737" t="s">
        <v>10895</v>
      </c>
      <c r="E47" s="745"/>
      <c r="F47" s="737"/>
      <c r="G47" s="737"/>
      <c r="H47" s="745"/>
      <c r="I47" s="737"/>
      <c r="J47" s="737"/>
    </row>
    <row r="48" spans="1:10">
      <c r="A48" s="1059"/>
      <c r="B48" s="737" t="s">
        <v>10896</v>
      </c>
      <c r="C48" s="737" t="s">
        <v>10897</v>
      </c>
      <c r="D48" s="737" t="s">
        <v>10898</v>
      </c>
      <c r="E48" s="745"/>
      <c r="F48" s="737"/>
      <c r="G48" s="752"/>
      <c r="H48" s="745"/>
      <c r="I48" s="737"/>
      <c r="J48" s="737"/>
    </row>
    <row r="49" spans="1:10">
      <c r="A49" s="1059"/>
      <c r="B49" s="737" t="s">
        <v>10899</v>
      </c>
      <c r="C49" s="737" t="s">
        <v>10900</v>
      </c>
      <c r="D49" s="737" t="s">
        <v>10901</v>
      </c>
      <c r="E49" s="745"/>
      <c r="F49" s="737"/>
      <c r="G49" s="752"/>
      <c r="H49" s="745"/>
      <c r="I49" s="737"/>
      <c r="J49" s="737"/>
    </row>
    <row r="50" spans="1:10">
      <c r="A50" s="1059"/>
      <c r="B50" s="737" t="s">
        <v>10902</v>
      </c>
      <c r="C50" s="737" t="s">
        <v>10903</v>
      </c>
      <c r="D50" s="737" t="s">
        <v>10904</v>
      </c>
      <c r="E50" s="745"/>
      <c r="F50" s="737"/>
      <c r="G50" s="752"/>
      <c r="H50" s="745"/>
      <c r="I50" s="737"/>
      <c r="J50" s="737"/>
    </row>
    <row r="51" spans="1:10">
      <c r="A51" s="1059"/>
      <c r="B51" s="737" t="s">
        <v>10905</v>
      </c>
      <c r="C51" s="737" t="s">
        <v>10906</v>
      </c>
      <c r="D51" s="737" t="s">
        <v>10907</v>
      </c>
      <c r="E51" s="745" t="s">
        <v>10908</v>
      </c>
      <c r="F51" s="737" t="s">
        <v>10909</v>
      </c>
      <c r="G51" s="737" t="s">
        <v>10910</v>
      </c>
      <c r="H51" s="737" t="s">
        <v>10911</v>
      </c>
      <c r="I51" s="737" t="s">
        <v>10912</v>
      </c>
      <c r="J51" s="737" t="s">
        <v>10913</v>
      </c>
    </row>
    <row r="52" spans="1:10">
      <c r="A52" s="1059"/>
      <c r="B52" s="737" t="s">
        <v>10914</v>
      </c>
      <c r="C52" s="737" t="s">
        <v>10915</v>
      </c>
      <c r="D52" s="737" t="s">
        <v>10916</v>
      </c>
      <c r="E52" s="745" t="s">
        <v>10917</v>
      </c>
      <c r="F52" s="737" t="s">
        <v>10918</v>
      </c>
      <c r="G52" s="737" t="s">
        <v>10919</v>
      </c>
      <c r="H52" s="737" t="s">
        <v>10920</v>
      </c>
      <c r="I52" s="737" t="s">
        <v>10921</v>
      </c>
      <c r="J52" s="737" t="s">
        <v>10922</v>
      </c>
    </row>
    <row r="53" spans="1:10">
      <c r="A53" s="1059"/>
      <c r="B53" s="737" t="s">
        <v>10923</v>
      </c>
      <c r="C53" s="737" t="s">
        <v>10924</v>
      </c>
      <c r="D53" s="737" t="s">
        <v>10925</v>
      </c>
      <c r="E53" s="745" t="s">
        <v>10926</v>
      </c>
      <c r="F53" s="737" t="s">
        <v>10927</v>
      </c>
      <c r="G53" s="737" t="s">
        <v>10928</v>
      </c>
      <c r="H53" s="737" t="s">
        <v>10929</v>
      </c>
      <c r="I53" s="737" t="s">
        <v>10930</v>
      </c>
      <c r="J53" s="737" t="s">
        <v>10931</v>
      </c>
    </row>
    <row r="54" spans="1:10" ht="28.5">
      <c r="A54" s="1059"/>
      <c r="B54" s="764" t="s">
        <v>10932</v>
      </c>
      <c r="C54" s="764" t="s">
        <v>10933</v>
      </c>
      <c r="D54" s="764" t="s">
        <v>10934</v>
      </c>
      <c r="E54" s="745"/>
      <c r="F54" s="737"/>
      <c r="G54" s="752"/>
      <c r="H54" s="745"/>
      <c r="I54" s="737"/>
      <c r="J54" s="737"/>
    </row>
    <row r="55" spans="1:10" ht="14.25" customHeight="1">
      <c r="A55" s="1058" t="s">
        <v>10935</v>
      </c>
      <c r="B55" s="738" t="s">
        <v>10936</v>
      </c>
      <c r="C55" s="738" t="s">
        <v>10937</v>
      </c>
      <c r="D55" s="738" t="s">
        <v>10938</v>
      </c>
      <c r="E55" s="746"/>
      <c r="F55" s="738"/>
      <c r="G55" s="753"/>
      <c r="H55" s="746" t="s">
        <v>10939</v>
      </c>
      <c r="I55" s="746" t="s">
        <v>10940</v>
      </c>
      <c r="J55" s="746" t="s">
        <v>10941</v>
      </c>
    </row>
    <row r="56" spans="1:10">
      <c r="A56" s="1058"/>
      <c r="B56" s="738" t="s">
        <v>10942</v>
      </c>
      <c r="C56" s="738" t="s">
        <v>10943</v>
      </c>
      <c r="D56" s="753" t="s">
        <v>10944</v>
      </c>
      <c r="E56" s="746" t="s">
        <v>10945</v>
      </c>
      <c r="F56" s="738" t="s">
        <v>10946</v>
      </c>
      <c r="G56" s="753" t="s">
        <v>10947</v>
      </c>
      <c r="H56" s="746" t="s">
        <v>10948</v>
      </c>
      <c r="I56" s="738" t="s">
        <v>10949</v>
      </c>
      <c r="J56" s="738" t="s">
        <v>10950</v>
      </c>
    </row>
    <row r="57" spans="1:10">
      <c r="A57" s="1058"/>
      <c r="B57" s="738" t="s">
        <v>10951</v>
      </c>
      <c r="C57" s="738" t="s">
        <v>10952</v>
      </c>
      <c r="D57" s="738" t="s">
        <v>10953</v>
      </c>
      <c r="E57" s="746"/>
      <c r="F57" s="738"/>
      <c r="G57" s="753"/>
      <c r="H57" s="746"/>
      <c r="I57" s="738"/>
      <c r="J57" s="738"/>
    </row>
    <row r="58" spans="1:10">
      <c r="A58" s="1058"/>
      <c r="B58" s="738" t="s">
        <v>10954</v>
      </c>
      <c r="C58" s="738" t="s">
        <v>10955</v>
      </c>
      <c r="D58" s="738" t="s">
        <v>10956</v>
      </c>
      <c r="E58" s="746"/>
      <c r="F58" s="738"/>
      <c r="G58" s="753"/>
      <c r="H58" s="746"/>
      <c r="I58" s="738"/>
      <c r="J58" s="738"/>
    </row>
    <row r="59" spans="1:10" ht="14.25" customHeight="1">
      <c r="A59" s="1058"/>
      <c r="B59" s="738" t="s">
        <v>10957</v>
      </c>
      <c r="C59" s="738" t="s">
        <v>10958</v>
      </c>
      <c r="D59" s="738" t="s">
        <v>10959</v>
      </c>
      <c r="E59" s="746"/>
      <c r="F59" s="738"/>
      <c r="G59" s="753"/>
      <c r="H59" s="746"/>
      <c r="I59" s="738"/>
      <c r="J59" s="738"/>
    </row>
    <row r="60" spans="1:10">
      <c r="A60" s="1058"/>
      <c r="B60" s="738" t="s">
        <v>10960</v>
      </c>
      <c r="C60" s="738" t="s">
        <v>10961</v>
      </c>
      <c r="D60" s="738" t="s">
        <v>10962</v>
      </c>
      <c r="E60" s="746"/>
      <c r="F60" s="738"/>
      <c r="G60" s="753"/>
      <c r="H60" s="746"/>
      <c r="I60" s="738"/>
      <c r="J60" s="738"/>
    </row>
    <row r="61" spans="1:10">
      <c r="A61" s="1058"/>
      <c r="B61" s="738" t="s">
        <v>10963</v>
      </c>
      <c r="C61" s="738" t="s">
        <v>10964</v>
      </c>
      <c r="D61" s="738" t="s">
        <v>10965</v>
      </c>
      <c r="E61" s="746"/>
      <c r="F61" s="738"/>
      <c r="G61" s="753"/>
      <c r="H61" s="746"/>
      <c r="I61" s="738"/>
      <c r="J61" s="738"/>
    </row>
    <row r="62" spans="1:10">
      <c r="A62" s="1058"/>
      <c r="B62" s="738" t="s">
        <v>10966</v>
      </c>
      <c r="C62" s="738" t="s">
        <v>10967</v>
      </c>
      <c r="D62" s="738" t="s">
        <v>10968</v>
      </c>
      <c r="E62" s="746"/>
      <c r="F62" s="738"/>
      <c r="G62" s="753"/>
      <c r="H62" s="746"/>
      <c r="I62" s="738"/>
      <c r="J62" s="738"/>
    </row>
    <row r="63" spans="1:10">
      <c r="A63" s="1058"/>
      <c r="B63" s="738"/>
      <c r="C63" s="738"/>
      <c r="D63" s="753"/>
      <c r="E63" s="746"/>
      <c r="F63" s="738"/>
      <c r="G63" s="753"/>
      <c r="H63" s="746"/>
      <c r="I63" s="738"/>
      <c r="J63" s="738"/>
    </row>
    <row r="64" spans="1:10">
      <c r="A64" s="1058"/>
      <c r="B64" s="738"/>
      <c r="C64" s="738"/>
      <c r="D64" s="753"/>
      <c r="E64" s="746"/>
      <c r="F64" s="738"/>
      <c r="G64" s="753"/>
      <c r="H64" s="746"/>
      <c r="I64" s="738"/>
      <c r="J64" s="738"/>
    </row>
    <row r="65" spans="1:10">
      <c r="A65" s="1058"/>
      <c r="B65" s="738"/>
      <c r="C65" s="738"/>
      <c r="D65" s="753"/>
      <c r="E65" s="746"/>
      <c r="F65" s="738"/>
      <c r="G65" s="753"/>
      <c r="H65" s="746"/>
      <c r="I65" s="738"/>
      <c r="J65" s="738"/>
    </row>
    <row r="66" spans="1:10">
      <c r="A66" s="1058"/>
      <c r="B66" s="738"/>
      <c r="C66" s="738"/>
      <c r="D66" s="753"/>
      <c r="E66" s="746"/>
      <c r="F66" s="738"/>
      <c r="G66" s="753"/>
      <c r="H66" s="746"/>
      <c r="I66" s="738"/>
      <c r="J66" s="738"/>
    </row>
    <row r="67" spans="1:10">
      <c r="A67" s="1058"/>
      <c r="B67" s="738"/>
      <c r="C67" s="738"/>
      <c r="D67" s="753"/>
      <c r="E67" s="746"/>
      <c r="F67" s="738"/>
      <c r="G67" s="753"/>
      <c r="H67" s="746"/>
      <c r="I67" s="738"/>
      <c r="J67" s="738"/>
    </row>
    <row r="68" spans="1:10">
      <c r="A68" s="1058"/>
      <c r="B68" s="738"/>
      <c r="C68" s="738"/>
      <c r="D68" s="753"/>
      <c r="E68" s="746"/>
      <c r="F68" s="738"/>
      <c r="G68" s="753"/>
      <c r="H68" s="746"/>
      <c r="I68" s="738"/>
      <c r="J68" s="738"/>
    </row>
    <row r="69" spans="1:10">
      <c r="A69" s="1058"/>
      <c r="B69" s="738"/>
      <c r="C69" s="738"/>
      <c r="D69" s="753"/>
      <c r="E69" s="746"/>
      <c r="F69" s="738"/>
      <c r="G69" s="753"/>
      <c r="H69" s="746"/>
      <c r="I69" s="738"/>
      <c r="J69" s="738"/>
    </row>
    <row r="70" spans="1:10">
      <c r="A70" s="1058"/>
      <c r="B70" s="738"/>
      <c r="C70" s="738"/>
      <c r="D70" s="753"/>
      <c r="E70" s="746"/>
      <c r="F70" s="738"/>
      <c r="G70" s="753"/>
      <c r="H70" s="746"/>
      <c r="I70" s="738"/>
      <c r="J70" s="738"/>
    </row>
    <row r="71" spans="1:10">
      <c r="A71" s="1058"/>
      <c r="B71" s="738"/>
      <c r="C71" s="738"/>
      <c r="D71" s="753"/>
      <c r="E71" s="746"/>
      <c r="F71" s="738"/>
      <c r="G71" s="753"/>
      <c r="H71" s="746"/>
      <c r="I71" s="738"/>
      <c r="J71" s="738"/>
    </row>
    <row r="72" spans="1:10">
      <c r="A72" s="1058"/>
      <c r="B72" s="738"/>
      <c r="C72" s="738"/>
      <c r="D72" s="753"/>
      <c r="E72" s="746"/>
      <c r="F72" s="738"/>
      <c r="G72" s="753"/>
      <c r="H72" s="746"/>
      <c r="I72" s="738"/>
      <c r="J72" s="738"/>
    </row>
    <row r="73" spans="1:10">
      <c r="A73" s="1058"/>
      <c r="B73" s="738"/>
      <c r="C73" s="738"/>
      <c r="D73" s="753"/>
      <c r="E73" s="746"/>
      <c r="F73" s="738"/>
      <c r="G73" s="753"/>
      <c r="H73" s="746"/>
      <c r="I73" s="738"/>
      <c r="J73" s="738"/>
    </row>
    <row r="74" spans="1:10">
      <c r="A74" s="1058"/>
      <c r="B74" s="738"/>
      <c r="C74" s="738"/>
      <c r="D74" s="753"/>
      <c r="E74" s="746"/>
      <c r="F74" s="738"/>
      <c r="G74" s="753"/>
      <c r="H74" s="746"/>
      <c r="I74" s="738"/>
      <c r="J74" s="738"/>
    </row>
    <row r="75" spans="1:10">
      <c r="A75" s="1058"/>
      <c r="B75" s="738" t="s">
        <v>10969</v>
      </c>
      <c r="C75" s="738" t="s">
        <v>10970</v>
      </c>
      <c r="D75" s="738" t="s">
        <v>10971</v>
      </c>
      <c r="E75" s="746"/>
      <c r="F75" s="738"/>
      <c r="G75" s="753"/>
      <c r="H75" s="746"/>
      <c r="I75" s="738"/>
      <c r="J75" s="738"/>
    </row>
    <row r="76" spans="1:10">
      <c r="A76" s="1058"/>
      <c r="B76" s="738" t="s">
        <v>10972</v>
      </c>
      <c r="C76" s="738" t="s">
        <v>10973</v>
      </c>
      <c r="D76" s="753" t="s">
        <v>10974</v>
      </c>
      <c r="E76" s="746" t="s">
        <v>10975</v>
      </c>
      <c r="F76" s="738" t="s">
        <v>10976</v>
      </c>
      <c r="G76" s="753" t="s">
        <v>10977</v>
      </c>
      <c r="H76" s="746" t="s">
        <v>10978</v>
      </c>
      <c r="I76" s="738" t="s">
        <v>10979</v>
      </c>
      <c r="J76" s="738" t="s">
        <v>10980</v>
      </c>
    </row>
    <row r="77" spans="1:10">
      <c r="A77" s="1058"/>
      <c r="B77" s="738" t="s">
        <v>10981</v>
      </c>
      <c r="C77" s="738" t="s">
        <v>10982</v>
      </c>
      <c r="D77" s="753" t="s">
        <v>10983</v>
      </c>
      <c r="E77" s="746" t="s">
        <v>10984</v>
      </c>
      <c r="F77" s="738" t="s">
        <v>10985</v>
      </c>
      <c r="G77" s="753" t="s">
        <v>10986</v>
      </c>
      <c r="H77" s="746" t="s">
        <v>10987</v>
      </c>
      <c r="I77" s="738" t="s">
        <v>10988</v>
      </c>
      <c r="J77" s="738" t="s">
        <v>10989</v>
      </c>
    </row>
    <row r="78" spans="1:10">
      <c r="A78" s="1058"/>
      <c r="B78" s="738" t="s">
        <v>10990</v>
      </c>
      <c r="C78" s="738" t="s">
        <v>10991</v>
      </c>
      <c r="D78" s="753" t="s">
        <v>10992</v>
      </c>
      <c r="E78" s="746" t="s">
        <v>10993</v>
      </c>
      <c r="F78" s="738" t="s">
        <v>10994</v>
      </c>
      <c r="G78" s="753" t="s">
        <v>10995</v>
      </c>
      <c r="H78" s="746" t="s">
        <v>10996</v>
      </c>
      <c r="I78" s="738" t="s">
        <v>10997</v>
      </c>
      <c r="J78" s="738" t="s">
        <v>10998</v>
      </c>
    </row>
    <row r="79" spans="1:10">
      <c r="A79" s="1058"/>
      <c r="B79" s="738"/>
      <c r="C79" s="738"/>
      <c r="D79" s="753"/>
      <c r="E79" s="746"/>
      <c r="F79" s="738"/>
      <c r="G79" s="753"/>
      <c r="H79" s="746"/>
      <c r="I79" s="738"/>
      <c r="J79" s="738"/>
    </row>
    <row r="80" spans="1:10">
      <c r="A80" s="1057" t="s">
        <v>10999</v>
      </c>
      <c r="B80" s="739" t="s">
        <v>11000</v>
      </c>
      <c r="C80" s="739" t="s">
        <v>11001</v>
      </c>
      <c r="D80" s="754" t="s">
        <v>11002</v>
      </c>
      <c r="E80" s="747"/>
      <c r="F80" s="739"/>
      <c r="G80" s="754"/>
      <c r="H80" s="747"/>
      <c r="I80" s="739"/>
      <c r="J80" s="739"/>
    </row>
    <row r="81" spans="1:10">
      <c r="A81" s="1057"/>
      <c r="B81" s="739" t="s">
        <v>11003</v>
      </c>
      <c r="C81" s="739" t="s">
        <v>11004</v>
      </c>
      <c r="D81" s="739" t="s">
        <v>11005</v>
      </c>
      <c r="E81" s="747"/>
      <c r="F81" s="739"/>
      <c r="G81" s="754"/>
      <c r="H81" s="747"/>
      <c r="I81" s="739"/>
      <c r="J81" s="739"/>
    </row>
    <row r="82" spans="1:10">
      <c r="A82" s="1057"/>
      <c r="B82" s="739" t="s">
        <v>11006</v>
      </c>
      <c r="C82" s="739" t="s">
        <v>11007</v>
      </c>
      <c r="D82" s="739" t="s">
        <v>11008</v>
      </c>
      <c r="E82" s="747"/>
      <c r="F82" s="747"/>
      <c r="G82" s="747"/>
      <c r="H82" s="747"/>
      <c r="I82" s="739"/>
      <c r="J82" s="739"/>
    </row>
    <row r="83" spans="1:10">
      <c r="A83" s="1057"/>
      <c r="B83" s="739" t="s">
        <v>11009</v>
      </c>
      <c r="C83" s="739" t="s">
        <v>11010</v>
      </c>
      <c r="D83" s="739" t="s">
        <v>11011</v>
      </c>
      <c r="E83" s="747"/>
      <c r="F83" s="739"/>
      <c r="G83" s="754"/>
      <c r="H83" s="747"/>
      <c r="I83" s="739"/>
      <c r="J83" s="739"/>
    </row>
    <row r="84" spans="1:10">
      <c r="A84" s="1057"/>
      <c r="B84" s="739" t="s">
        <v>11012</v>
      </c>
      <c r="C84" s="739" t="s">
        <v>11013</v>
      </c>
      <c r="D84" s="739" t="s">
        <v>11014</v>
      </c>
      <c r="E84" s="747"/>
      <c r="F84" s="739"/>
      <c r="G84" s="754"/>
      <c r="H84" s="747"/>
      <c r="I84" s="739"/>
      <c r="J84" s="739"/>
    </row>
    <row r="85" spans="1:10">
      <c r="A85" s="1057"/>
      <c r="B85" s="739" t="s">
        <v>11015</v>
      </c>
      <c r="C85" s="739" t="s">
        <v>11016</v>
      </c>
      <c r="D85" s="739" t="s">
        <v>11017</v>
      </c>
      <c r="E85" s="747"/>
      <c r="F85" s="739"/>
      <c r="G85" s="754"/>
      <c r="H85" s="747"/>
      <c r="I85" s="739"/>
      <c r="J85" s="739"/>
    </row>
    <row r="86" spans="1:10">
      <c r="A86" s="1057"/>
      <c r="B86" s="739" t="s">
        <v>11018</v>
      </c>
      <c r="C86" s="739" t="s">
        <v>11019</v>
      </c>
      <c r="D86" s="739" t="s">
        <v>11020</v>
      </c>
      <c r="E86" s="747"/>
      <c r="F86" s="739"/>
      <c r="G86" s="754"/>
      <c r="H86" s="747"/>
      <c r="I86" s="739"/>
      <c r="J86" s="739"/>
    </row>
    <row r="87" spans="1:10">
      <c r="A87" s="1057"/>
      <c r="B87" s="739" t="s">
        <v>11021</v>
      </c>
      <c r="C87" s="739" t="s">
        <v>11022</v>
      </c>
      <c r="D87" s="739" t="s">
        <v>11023</v>
      </c>
      <c r="E87" s="747"/>
      <c r="F87" s="739"/>
      <c r="G87" s="754"/>
      <c r="H87" s="747" t="s">
        <v>11024</v>
      </c>
      <c r="I87" s="739" t="s">
        <v>11025</v>
      </c>
      <c r="J87" s="739" t="s">
        <v>11026</v>
      </c>
    </row>
    <row r="88" spans="1:10">
      <c r="A88" s="1057"/>
      <c r="B88" s="739"/>
      <c r="C88" s="739"/>
      <c r="D88" s="754"/>
      <c r="E88" s="747"/>
      <c r="F88" s="739"/>
      <c r="G88" s="754"/>
      <c r="H88" s="747"/>
      <c r="I88" s="739"/>
      <c r="J88" s="739"/>
    </row>
    <row r="89" spans="1:10">
      <c r="A89" s="1057"/>
      <c r="B89" s="739"/>
      <c r="C89" s="739"/>
      <c r="D89" s="754"/>
      <c r="E89" s="747"/>
      <c r="F89" s="739"/>
      <c r="G89" s="754"/>
      <c r="H89" s="747"/>
      <c r="I89" s="739"/>
      <c r="J89" s="739"/>
    </row>
    <row r="90" spans="1:10">
      <c r="A90" s="1057"/>
      <c r="B90" s="739"/>
      <c r="C90" s="739"/>
      <c r="D90" s="754"/>
      <c r="E90" s="747"/>
      <c r="F90" s="739"/>
      <c r="G90" s="754"/>
      <c r="H90" s="747"/>
      <c r="I90" s="739"/>
      <c r="J90" s="739"/>
    </row>
    <row r="91" spans="1:10">
      <c r="A91" s="1057"/>
      <c r="B91" s="739"/>
      <c r="C91" s="739"/>
      <c r="D91" s="754"/>
      <c r="E91" s="747"/>
      <c r="F91" s="739"/>
      <c r="G91" s="754"/>
      <c r="H91" s="747"/>
      <c r="I91" s="739"/>
      <c r="J91" s="739"/>
    </row>
    <row r="92" spans="1:10">
      <c r="A92" s="1057"/>
      <c r="B92" s="739"/>
      <c r="C92" s="739"/>
      <c r="D92" s="754"/>
      <c r="E92" s="747"/>
      <c r="F92" s="739"/>
      <c r="G92" s="754"/>
      <c r="H92" s="747"/>
      <c r="I92" s="739"/>
      <c r="J92" s="739"/>
    </row>
    <row r="93" spans="1:10">
      <c r="A93" s="1057"/>
      <c r="B93" s="739"/>
      <c r="C93" s="739"/>
      <c r="D93" s="754"/>
      <c r="E93" s="747"/>
      <c r="F93" s="739"/>
      <c r="G93" s="754"/>
      <c r="H93" s="747"/>
      <c r="I93" s="739"/>
      <c r="J93" s="739"/>
    </row>
    <row r="94" spans="1:10">
      <c r="A94" s="1057"/>
      <c r="B94" s="739"/>
      <c r="C94" s="739"/>
      <c r="D94" s="754"/>
      <c r="E94" s="747"/>
      <c r="F94" s="739"/>
      <c r="G94" s="754"/>
      <c r="H94" s="747"/>
      <c r="I94" s="739"/>
      <c r="J94" s="739"/>
    </row>
    <row r="95" spans="1:10">
      <c r="A95" s="1057"/>
      <c r="B95" s="740"/>
      <c r="C95" s="740"/>
      <c r="D95" s="755"/>
      <c r="E95" s="748"/>
      <c r="F95" s="740"/>
      <c r="G95" s="755"/>
      <c r="H95" s="748"/>
      <c r="I95" s="740"/>
      <c r="J95" s="740"/>
    </row>
    <row r="96" spans="1:10">
      <c r="A96" s="1057"/>
      <c r="B96" s="740"/>
      <c r="C96" s="740"/>
      <c r="D96" s="755"/>
      <c r="E96" s="748"/>
      <c r="F96" s="740"/>
      <c r="G96" s="755"/>
      <c r="H96" s="748"/>
      <c r="I96" s="740"/>
      <c r="J96" s="740"/>
    </row>
    <row r="97" spans="1:10">
      <c r="A97" s="1057"/>
      <c r="B97" s="740"/>
      <c r="C97" s="740"/>
      <c r="D97" s="755"/>
      <c r="E97" s="748"/>
      <c r="F97" s="740"/>
      <c r="G97" s="755"/>
      <c r="H97" s="748"/>
      <c r="I97" s="740"/>
      <c r="J97" s="740"/>
    </row>
    <row r="98" spans="1:10">
      <c r="A98" s="1057"/>
      <c r="B98" s="740"/>
      <c r="C98" s="740"/>
      <c r="D98" s="755"/>
      <c r="E98" s="748"/>
      <c r="F98" s="740"/>
      <c r="G98" s="755"/>
      <c r="H98" s="748"/>
      <c r="I98" s="740"/>
      <c r="J98" s="740"/>
    </row>
    <row r="99" spans="1:10">
      <c r="A99" s="1057"/>
      <c r="B99" s="740"/>
      <c r="C99" s="740"/>
      <c r="D99" s="755"/>
      <c r="E99" s="748"/>
      <c r="F99" s="740"/>
      <c r="G99" s="755"/>
      <c r="H99" s="748"/>
      <c r="I99" s="740"/>
      <c r="J99" s="740"/>
    </row>
    <row r="100" spans="1:10">
      <c r="A100" s="1057"/>
      <c r="B100" s="740"/>
      <c r="C100" s="740"/>
      <c r="D100" s="755"/>
      <c r="E100" s="748"/>
      <c r="F100" s="740"/>
      <c r="G100" s="755"/>
      <c r="H100" s="748"/>
      <c r="I100" s="740"/>
      <c r="J100" s="740"/>
    </row>
    <row r="101" spans="1:10">
      <c r="A101" s="1057"/>
      <c r="B101" s="740" t="s">
        <v>11027</v>
      </c>
      <c r="C101" s="740" t="s">
        <v>11028</v>
      </c>
      <c r="D101" s="755" t="s">
        <v>11029</v>
      </c>
      <c r="E101" s="748" t="s">
        <v>11030</v>
      </c>
      <c r="F101" s="740" t="s">
        <v>11031</v>
      </c>
      <c r="G101" s="755" t="s">
        <v>11032</v>
      </c>
      <c r="H101" s="748" t="s">
        <v>11033</v>
      </c>
      <c r="I101" s="740" t="s">
        <v>11034</v>
      </c>
      <c r="J101" s="740" t="s">
        <v>11035</v>
      </c>
    </row>
    <row r="102" spans="1:10">
      <c r="A102" s="1057"/>
      <c r="B102" s="740" t="s">
        <v>11036</v>
      </c>
      <c r="C102" s="740" t="s">
        <v>11037</v>
      </c>
      <c r="D102" s="755" t="s">
        <v>11038</v>
      </c>
      <c r="E102" s="748" t="s">
        <v>11039</v>
      </c>
      <c r="F102" s="740" t="s">
        <v>11040</v>
      </c>
      <c r="G102" s="755" t="s">
        <v>11041</v>
      </c>
      <c r="H102" s="748" t="s">
        <v>11042</v>
      </c>
      <c r="I102" s="740" t="s">
        <v>11043</v>
      </c>
      <c r="J102" s="740" t="s">
        <v>11044</v>
      </c>
    </row>
    <row r="103" spans="1:10">
      <c r="A103" s="1057"/>
      <c r="B103" s="740" t="s">
        <v>11045</v>
      </c>
      <c r="C103" s="740" t="s">
        <v>11046</v>
      </c>
      <c r="D103" s="755" t="s">
        <v>11047</v>
      </c>
      <c r="E103" s="748" t="s">
        <v>11048</v>
      </c>
      <c r="F103" s="740" t="s">
        <v>11049</v>
      </c>
      <c r="G103" s="755" t="s">
        <v>11050</v>
      </c>
      <c r="H103" s="748" t="s">
        <v>11051</v>
      </c>
      <c r="I103" s="740" t="s">
        <v>11052</v>
      </c>
      <c r="J103" s="740" t="s">
        <v>11053</v>
      </c>
    </row>
    <row r="104" spans="1:10">
      <c r="A104" s="1057"/>
      <c r="B104" s="740"/>
      <c r="C104" s="740"/>
      <c r="D104" s="755"/>
      <c r="E104" s="748"/>
      <c r="F104" s="740"/>
      <c r="G104" s="755"/>
      <c r="H104" s="748"/>
      <c r="I104" s="740"/>
      <c r="J104" s="740"/>
    </row>
    <row r="105" spans="1:10">
      <c r="A105" s="1056" t="s">
        <v>11054</v>
      </c>
      <c r="B105" s="741" t="s">
        <v>11055</v>
      </c>
      <c r="C105" s="741" t="s">
        <v>11056</v>
      </c>
      <c r="D105" s="741" t="s">
        <v>11057</v>
      </c>
      <c r="E105" s="749" t="s">
        <v>11058</v>
      </c>
      <c r="F105" s="749" t="s">
        <v>11059</v>
      </c>
      <c r="G105" s="749" t="s">
        <v>11060</v>
      </c>
      <c r="H105" s="749" t="s">
        <v>11061</v>
      </c>
      <c r="I105" s="749" t="s">
        <v>11062</v>
      </c>
      <c r="J105" s="749" t="s">
        <v>11063</v>
      </c>
    </row>
    <row r="106" spans="1:10">
      <c r="A106" s="1056"/>
      <c r="B106" s="741" t="s">
        <v>11064</v>
      </c>
      <c r="C106" s="741" t="s">
        <v>11065</v>
      </c>
      <c r="D106" s="741" t="s">
        <v>11066</v>
      </c>
      <c r="E106" s="749"/>
      <c r="F106" s="741"/>
      <c r="G106" s="756"/>
      <c r="H106" s="749"/>
      <c r="I106" s="741"/>
      <c r="J106" s="741"/>
    </row>
    <row r="107" spans="1:10">
      <c r="A107" s="1056"/>
      <c r="B107" s="741" t="s">
        <v>11067</v>
      </c>
      <c r="C107" s="741" t="s">
        <v>11068</v>
      </c>
      <c r="D107" s="741" t="s">
        <v>11069</v>
      </c>
      <c r="E107" s="749"/>
      <c r="F107" s="741"/>
      <c r="G107" s="756"/>
      <c r="H107" s="749"/>
      <c r="I107" s="741"/>
      <c r="J107" s="741"/>
    </row>
    <row r="108" spans="1:10">
      <c r="A108" s="1056"/>
      <c r="B108" s="741" t="s">
        <v>11070</v>
      </c>
      <c r="C108" s="741" t="s">
        <v>11071</v>
      </c>
      <c r="D108" s="741" t="s">
        <v>11072</v>
      </c>
      <c r="E108" s="749"/>
      <c r="F108" s="741"/>
      <c r="G108" s="756"/>
      <c r="H108" s="749"/>
      <c r="I108" s="741"/>
      <c r="J108" s="741"/>
    </row>
    <row r="109" spans="1:10">
      <c r="A109" s="1056"/>
      <c r="B109" s="741" t="s">
        <v>11073</v>
      </c>
      <c r="C109" s="741" t="s">
        <v>11074</v>
      </c>
      <c r="D109" s="741" t="s">
        <v>11075</v>
      </c>
      <c r="E109" s="749"/>
      <c r="F109" s="741"/>
      <c r="G109" s="756"/>
      <c r="H109" s="749"/>
      <c r="I109" s="741"/>
      <c r="J109" s="741"/>
    </row>
    <row r="110" spans="1:10">
      <c r="A110" s="1056"/>
      <c r="B110" s="741"/>
      <c r="C110" s="741"/>
      <c r="D110" s="756"/>
      <c r="E110" s="749"/>
      <c r="F110" s="741"/>
      <c r="G110" s="756"/>
      <c r="H110" s="749"/>
      <c r="I110" s="741"/>
      <c r="J110" s="741"/>
    </row>
    <row r="111" spans="1:10">
      <c r="A111" s="1056"/>
      <c r="B111" s="741"/>
      <c r="C111" s="741"/>
      <c r="D111" s="756"/>
      <c r="E111" s="749"/>
      <c r="F111" s="741"/>
      <c r="G111" s="756"/>
      <c r="H111" s="749"/>
      <c r="I111" s="741"/>
      <c r="J111" s="741"/>
    </row>
    <row r="112" spans="1:10">
      <c r="A112" s="1056"/>
      <c r="B112" s="741"/>
      <c r="C112" s="741"/>
      <c r="D112" s="756"/>
      <c r="E112" s="749"/>
      <c r="F112" s="741"/>
      <c r="G112" s="756"/>
      <c r="H112" s="749"/>
      <c r="I112" s="741"/>
      <c r="J112" s="741"/>
    </row>
    <row r="113" spans="1:10">
      <c r="A113" s="1056"/>
      <c r="B113" s="741"/>
      <c r="C113" s="741"/>
      <c r="D113" s="756"/>
      <c r="E113" s="749"/>
      <c r="F113" s="741"/>
      <c r="G113" s="756"/>
      <c r="H113" s="749"/>
      <c r="I113" s="741"/>
      <c r="J113" s="741"/>
    </row>
    <row r="114" spans="1:10">
      <c r="A114" s="1056"/>
      <c r="B114" s="741"/>
      <c r="C114" s="741"/>
      <c r="D114" s="756"/>
      <c r="E114" s="749"/>
      <c r="F114" s="741"/>
      <c r="G114" s="756"/>
      <c r="H114" s="749"/>
      <c r="I114" s="741"/>
      <c r="J114" s="741"/>
    </row>
    <row r="115" spans="1:10">
      <c r="A115" s="1056"/>
      <c r="B115" s="741"/>
      <c r="C115" s="741"/>
      <c r="D115" s="756"/>
      <c r="E115" s="749"/>
      <c r="F115" s="741"/>
      <c r="G115" s="756"/>
      <c r="H115" s="749"/>
      <c r="I115" s="741"/>
      <c r="J115" s="741"/>
    </row>
    <row r="116" spans="1:10">
      <c r="A116" s="1056"/>
      <c r="B116" s="741"/>
      <c r="C116" s="741"/>
      <c r="D116" s="756"/>
      <c r="E116" s="749"/>
      <c r="F116" s="741"/>
      <c r="G116" s="756"/>
      <c r="H116" s="749"/>
      <c r="I116" s="741"/>
      <c r="J116" s="741"/>
    </row>
    <row r="117" spans="1:10">
      <c r="A117" s="1056"/>
      <c r="B117" s="741"/>
      <c r="C117" s="741"/>
      <c r="D117" s="756"/>
      <c r="E117" s="749"/>
      <c r="F117" s="741"/>
      <c r="G117" s="756"/>
      <c r="H117" s="749"/>
      <c r="I117" s="741"/>
      <c r="J117" s="741"/>
    </row>
    <row r="118" spans="1:10">
      <c r="A118" s="1056"/>
      <c r="B118" s="741"/>
      <c r="C118" s="741"/>
      <c r="D118" s="756"/>
      <c r="E118" s="749"/>
      <c r="F118" s="741"/>
      <c r="G118" s="756"/>
      <c r="H118" s="749"/>
      <c r="I118" s="741"/>
      <c r="J118" s="741"/>
    </row>
    <row r="119" spans="1:10">
      <c r="A119" s="1056"/>
      <c r="B119" s="741"/>
      <c r="C119" s="741"/>
      <c r="D119" s="756"/>
      <c r="E119" s="749"/>
      <c r="F119" s="741"/>
      <c r="G119" s="756"/>
      <c r="H119" s="749"/>
      <c r="I119" s="741"/>
      <c r="J119" s="741"/>
    </row>
    <row r="120" spans="1:10">
      <c r="A120" s="1056"/>
      <c r="B120" s="741"/>
      <c r="C120" s="741"/>
      <c r="D120" s="756"/>
      <c r="E120" s="749"/>
      <c r="F120" s="741"/>
      <c r="G120" s="756"/>
      <c r="H120" s="749"/>
      <c r="I120" s="741"/>
      <c r="J120" s="741"/>
    </row>
    <row r="121" spans="1:10">
      <c r="A121" s="1056"/>
      <c r="B121" s="741"/>
      <c r="C121" s="741"/>
      <c r="D121" s="756"/>
      <c r="E121" s="749"/>
      <c r="F121" s="741"/>
      <c r="G121" s="756"/>
      <c r="H121" s="749"/>
      <c r="I121" s="741"/>
      <c r="J121" s="741"/>
    </row>
    <row r="122" spans="1:10">
      <c r="A122" s="1056"/>
      <c r="B122" s="741"/>
      <c r="C122" s="741"/>
      <c r="D122" s="756"/>
      <c r="E122" s="749"/>
      <c r="F122" s="741"/>
      <c r="G122" s="756"/>
      <c r="H122" s="749"/>
      <c r="I122" s="741"/>
      <c r="J122" s="741"/>
    </row>
    <row r="123" spans="1:10">
      <c r="A123" s="1056"/>
      <c r="B123" s="741"/>
      <c r="C123" s="741"/>
      <c r="D123" s="756"/>
      <c r="E123" s="749"/>
      <c r="F123" s="741"/>
      <c r="G123" s="756"/>
      <c r="H123" s="749"/>
      <c r="I123" s="741"/>
      <c r="J123" s="741"/>
    </row>
    <row r="124" spans="1:10">
      <c r="A124" s="1056"/>
      <c r="B124" s="741"/>
      <c r="C124" s="741"/>
      <c r="D124" s="756"/>
      <c r="E124" s="749"/>
      <c r="F124" s="741"/>
      <c r="G124" s="756"/>
      <c r="H124" s="749"/>
      <c r="I124" s="741"/>
      <c r="J124" s="741"/>
    </row>
    <row r="125" spans="1:10">
      <c r="A125" s="1056"/>
      <c r="B125" s="741"/>
      <c r="C125" s="741"/>
      <c r="D125" s="756"/>
      <c r="E125" s="749"/>
      <c r="F125" s="741"/>
      <c r="G125" s="756"/>
      <c r="H125" s="749"/>
      <c r="I125" s="741"/>
      <c r="J125" s="741"/>
    </row>
    <row r="126" spans="1:10">
      <c r="A126" s="1056"/>
      <c r="B126" s="741" t="s">
        <v>11076</v>
      </c>
      <c r="C126" s="741" t="s">
        <v>11077</v>
      </c>
      <c r="D126" s="756" t="s">
        <v>11078</v>
      </c>
      <c r="E126" s="749" t="s">
        <v>11079</v>
      </c>
      <c r="F126" s="741" t="s">
        <v>11080</v>
      </c>
      <c r="G126" s="756" t="s">
        <v>11081</v>
      </c>
      <c r="H126" s="749" t="s">
        <v>11082</v>
      </c>
      <c r="I126" s="741" t="s">
        <v>11083</v>
      </c>
      <c r="J126" s="741" t="s">
        <v>11084</v>
      </c>
    </row>
    <row r="127" spans="1:10">
      <c r="A127" s="1056"/>
      <c r="B127" s="741" t="s">
        <v>11085</v>
      </c>
      <c r="C127" s="741" t="s">
        <v>11086</v>
      </c>
      <c r="D127" s="756" t="s">
        <v>11087</v>
      </c>
      <c r="E127" s="749" t="s">
        <v>11088</v>
      </c>
      <c r="F127" s="741" t="s">
        <v>11089</v>
      </c>
      <c r="G127" s="756" t="s">
        <v>11090</v>
      </c>
      <c r="H127" s="749" t="s">
        <v>11091</v>
      </c>
      <c r="I127" s="741" t="s">
        <v>11092</v>
      </c>
      <c r="J127" s="741" t="s">
        <v>11093</v>
      </c>
    </row>
    <row r="128" spans="1:10">
      <c r="A128" s="1056"/>
      <c r="B128" s="741" t="s">
        <v>11094</v>
      </c>
      <c r="C128" s="741" t="s">
        <v>11095</v>
      </c>
      <c r="D128" s="756" t="s">
        <v>11096</v>
      </c>
      <c r="E128" s="749" t="s">
        <v>11097</v>
      </c>
      <c r="F128" s="741" t="s">
        <v>11098</v>
      </c>
      <c r="G128" s="756" t="s">
        <v>11099</v>
      </c>
      <c r="H128" s="749" t="s">
        <v>11100</v>
      </c>
      <c r="I128" s="741" t="s">
        <v>11101</v>
      </c>
      <c r="J128" s="741" t="s">
        <v>11102</v>
      </c>
    </row>
    <row r="129" spans="1:10">
      <c r="A129" s="1056"/>
      <c r="B129" s="741"/>
      <c r="C129" s="741"/>
      <c r="D129" s="756"/>
      <c r="E129" s="749"/>
      <c r="F129" s="741"/>
      <c r="G129" s="756"/>
      <c r="H129" s="749"/>
      <c r="I129" s="741"/>
      <c r="J129" s="741"/>
    </row>
    <row r="130" spans="1:10">
      <c r="A130" s="732"/>
    </row>
    <row r="131" spans="1:10">
      <c r="A131" s="732"/>
    </row>
    <row r="132" spans="1:10">
      <c r="A132" s="732"/>
    </row>
    <row r="133" spans="1:10">
      <c r="A133" s="732"/>
    </row>
    <row r="134" spans="1:10">
      <c r="A134" s="732"/>
    </row>
    <row r="135" spans="1:10">
      <c r="A135" s="732"/>
    </row>
    <row r="136" spans="1:10">
      <c r="A136" s="732"/>
    </row>
    <row r="137" spans="1:10">
      <c r="A137" s="732"/>
    </row>
    <row r="138" spans="1:10">
      <c r="A138" s="732"/>
    </row>
    <row r="139" spans="1:10">
      <c r="A139" s="732"/>
    </row>
    <row r="140" spans="1:10">
      <c r="A140" s="732"/>
    </row>
    <row r="141" spans="1:10">
      <c r="A141" s="732"/>
    </row>
    <row r="142" spans="1:10">
      <c r="A142" s="732"/>
    </row>
    <row r="143" spans="1:10">
      <c r="A143" s="732"/>
    </row>
    <row r="144" spans="1:10">
      <c r="A144" s="732"/>
    </row>
  </sheetData>
  <mergeCells count="11">
    <mergeCell ref="B1:D1"/>
    <mergeCell ref="B2:D2"/>
    <mergeCell ref="B3:D3"/>
    <mergeCell ref="E3:G3"/>
    <mergeCell ref="E1:G1"/>
    <mergeCell ref="E2:G2"/>
    <mergeCell ref="A105:A129"/>
    <mergeCell ref="A80:A104"/>
    <mergeCell ref="A55:A79"/>
    <mergeCell ref="A30:A54"/>
    <mergeCell ref="A5:A2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86222-D721-4FFD-B8A4-164FB7F91029}">
  <dimension ref="B1:X1406"/>
  <sheetViews>
    <sheetView topLeftCell="A138" workbookViewId="0">
      <selection activeCell="C130" sqref="C130"/>
    </sheetView>
  </sheetViews>
  <sheetFormatPr defaultRowHeight="13.5"/>
  <cols>
    <col min="2" max="2" width="50" customWidth="1"/>
    <col min="3" max="3" width="46.25" bestFit="1" customWidth="1"/>
    <col min="4" max="4" width="173.375" customWidth="1"/>
    <col min="5" max="5" width="86" bestFit="1" customWidth="1"/>
    <col min="6" max="6" width="46.25" bestFit="1" customWidth="1"/>
  </cols>
  <sheetData>
    <row r="1" spans="2:24">
      <c r="B1" s="556" t="s">
        <v>11103</v>
      </c>
      <c r="C1" s="601" t="s">
        <v>11104</v>
      </c>
      <c r="D1" s="613" t="s">
        <v>11105</v>
      </c>
    </row>
    <row r="2" spans="2:24" ht="14.25">
      <c r="B2" t="s">
        <v>1265</v>
      </c>
      <c r="C2" s="606" t="s">
        <v>1265</v>
      </c>
      <c r="D2" s="606" t="s">
        <v>1265</v>
      </c>
      <c r="E2" s="614"/>
    </row>
    <row r="3" spans="2:24" ht="14.25">
      <c r="B3" s="606" t="s">
        <v>1265</v>
      </c>
      <c r="C3" s="24" t="s">
        <v>8638</v>
      </c>
      <c r="D3" s="615" t="s">
        <v>8822</v>
      </c>
      <c r="I3">
        <v>1646</v>
      </c>
      <c r="J3" t="s">
        <v>11106</v>
      </c>
    </row>
    <row r="4" spans="2:24" ht="14.25">
      <c r="B4" s="606" t="s">
        <v>1265</v>
      </c>
      <c r="C4" s="24" t="s">
        <v>8640</v>
      </c>
      <c r="D4" s="615" t="s">
        <v>8823</v>
      </c>
      <c r="I4">
        <v>-9</v>
      </c>
    </row>
    <row r="5" spans="2:24" ht="14.25">
      <c r="B5" s="606" t="s">
        <v>1265</v>
      </c>
      <c r="C5" s="24" t="s">
        <v>8643</v>
      </c>
      <c r="D5" s="615" t="s">
        <v>8824</v>
      </c>
      <c r="I5">
        <v>-5</v>
      </c>
    </row>
    <row r="6" spans="2:24" ht="14.25">
      <c r="B6" s="606" t="s">
        <v>1265</v>
      </c>
      <c r="C6" s="24" t="s">
        <v>8646</v>
      </c>
      <c r="D6" s="615" t="s">
        <v>8825</v>
      </c>
      <c r="I6">
        <v>-6</v>
      </c>
    </row>
    <row r="7" spans="2:24" ht="14.25">
      <c r="B7" s="606" t="s">
        <v>1265</v>
      </c>
      <c r="C7" s="24" t="s">
        <v>8649</v>
      </c>
      <c r="D7" s="615" t="s">
        <v>8826</v>
      </c>
      <c r="I7">
        <v>-5</v>
      </c>
    </row>
    <row r="8" spans="2:24" ht="14.25">
      <c r="B8" s="606" t="s">
        <v>1265</v>
      </c>
      <c r="C8" s="24" t="s">
        <v>11107</v>
      </c>
      <c r="D8" s="615" t="s">
        <v>8827</v>
      </c>
      <c r="G8" t="s">
        <v>11108</v>
      </c>
      <c r="H8">
        <f>SUM(I:I)</f>
        <v>2026</v>
      </c>
      <c r="I8">
        <v>-25</v>
      </c>
    </row>
    <row r="9" spans="2:24" ht="14.25">
      <c r="B9" s="606" t="s">
        <v>1265</v>
      </c>
      <c r="C9" s="24" t="s">
        <v>8655</v>
      </c>
      <c r="D9" s="615" t="s">
        <v>8828</v>
      </c>
      <c r="I9">
        <v>-5</v>
      </c>
    </row>
    <row r="10" spans="2:24" ht="14.25">
      <c r="B10" s="606" t="s">
        <v>1265</v>
      </c>
      <c r="C10" s="24" t="s">
        <v>8658</v>
      </c>
      <c r="D10" s="615" t="s">
        <v>8829</v>
      </c>
      <c r="I10">
        <v>-12</v>
      </c>
    </row>
    <row r="11" spans="2:24" ht="14.25">
      <c r="B11" s="606" t="s">
        <v>1265</v>
      </c>
      <c r="C11" s="24" t="s">
        <v>8660</v>
      </c>
      <c r="D11" s="615" t="s">
        <v>8830</v>
      </c>
      <c r="I11">
        <v>-38</v>
      </c>
    </row>
    <row r="12" spans="2:24" ht="14.25">
      <c r="B12" s="606" t="s">
        <v>1265</v>
      </c>
      <c r="C12" s="24" t="s">
        <v>8662</v>
      </c>
      <c r="D12" s="615" t="s">
        <v>8831</v>
      </c>
      <c r="I12">
        <v>-6</v>
      </c>
      <c r="V12" s="114"/>
      <c r="W12" s="75"/>
      <c r="X12" s="73"/>
    </row>
    <row r="13" spans="2:24" ht="14.25">
      <c r="B13" s="606" t="s">
        <v>1265</v>
      </c>
      <c r="C13" s="24" t="s">
        <v>8663</v>
      </c>
      <c r="D13" s="615" t="s">
        <v>8832</v>
      </c>
      <c r="I13">
        <v>-8</v>
      </c>
      <c r="V13" s="114"/>
      <c r="W13" s="76"/>
      <c r="X13" s="73"/>
    </row>
    <row r="14" spans="2:24" ht="14.25">
      <c r="B14" s="606" t="s">
        <v>1265</v>
      </c>
      <c r="C14" s="24" t="s">
        <v>8664</v>
      </c>
      <c r="D14" s="615" t="s">
        <v>8833</v>
      </c>
      <c r="E14" s="615"/>
      <c r="I14">
        <v>-4</v>
      </c>
      <c r="V14" s="114"/>
      <c r="W14" s="76"/>
      <c r="X14" s="73"/>
    </row>
    <row r="15" spans="2:24" ht="14.25">
      <c r="B15" s="606" t="s">
        <v>1265</v>
      </c>
      <c r="C15" s="25" t="s">
        <v>8665</v>
      </c>
      <c r="D15" s="616" t="s">
        <v>8834</v>
      </c>
      <c r="I15">
        <v>-25</v>
      </c>
      <c r="V15" s="114"/>
      <c r="W15" s="77"/>
      <c r="X15" s="73"/>
    </row>
    <row r="16" spans="2:24" ht="14.25">
      <c r="B16" s="606" t="s">
        <v>1265</v>
      </c>
      <c r="C16" s="25" t="s">
        <v>11109</v>
      </c>
      <c r="D16" s="616" t="s">
        <v>8835</v>
      </c>
      <c r="I16">
        <v>-11</v>
      </c>
      <c r="V16" s="114"/>
      <c r="W16" s="78"/>
      <c r="X16" s="73"/>
    </row>
    <row r="17" spans="2:24" ht="14.25">
      <c r="B17" s="606" t="s">
        <v>1265</v>
      </c>
      <c r="C17" s="25" t="s">
        <v>8667</v>
      </c>
      <c r="D17" s="616" t="s">
        <v>8836</v>
      </c>
      <c r="I17">
        <v>24</v>
      </c>
      <c r="V17" s="114"/>
      <c r="W17" s="80"/>
      <c r="X17" s="73"/>
    </row>
    <row r="18" spans="2:24" ht="14.25">
      <c r="B18" s="606" t="s">
        <v>1265</v>
      </c>
      <c r="C18" s="25" t="s">
        <v>8668</v>
      </c>
      <c r="D18" s="616" t="s">
        <v>8837</v>
      </c>
      <c r="I18">
        <v>-15</v>
      </c>
      <c r="V18" s="114"/>
      <c r="W18" s="74"/>
      <c r="X18" s="73"/>
    </row>
    <row r="19" spans="2:24" ht="14.25">
      <c r="B19" s="606" t="s">
        <v>1265</v>
      </c>
      <c r="C19" s="25" t="s">
        <v>8669</v>
      </c>
      <c r="D19" s="616" t="s">
        <v>8838</v>
      </c>
      <c r="I19">
        <v>-14</v>
      </c>
      <c r="V19" s="114"/>
      <c r="W19" s="75"/>
      <c r="X19" s="73"/>
    </row>
    <row r="20" spans="2:24" ht="14.25">
      <c r="B20" s="606" t="s">
        <v>1265</v>
      </c>
      <c r="C20" s="25" t="s">
        <v>8670</v>
      </c>
      <c r="D20" s="616" t="s">
        <v>8839</v>
      </c>
      <c r="I20">
        <v>39</v>
      </c>
      <c r="V20" s="114"/>
      <c r="W20" s="76"/>
      <c r="X20" s="73"/>
    </row>
    <row r="21" spans="2:24" ht="14.25">
      <c r="B21" s="606" t="s">
        <v>1265</v>
      </c>
      <c r="C21" s="25" t="s">
        <v>8671</v>
      </c>
      <c r="D21" s="616" t="s">
        <v>8840</v>
      </c>
      <c r="I21">
        <v>-20</v>
      </c>
      <c r="V21" s="114"/>
      <c r="W21" s="76"/>
      <c r="X21" s="73"/>
    </row>
    <row r="22" spans="2:24" ht="14.25">
      <c r="B22" s="606" t="s">
        <v>1265</v>
      </c>
      <c r="C22" s="25" t="s">
        <v>8672</v>
      </c>
      <c r="D22" s="616" t="s">
        <v>8841</v>
      </c>
      <c r="V22" s="114"/>
      <c r="W22" s="77"/>
      <c r="X22" s="73"/>
    </row>
    <row r="23" spans="2:24" ht="14.25">
      <c r="B23" s="606" t="s">
        <v>1265</v>
      </c>
      <c r="C23" s="25" t="s">
        <v>8673</v>
      </c>
      <c r="D23" s="616" t="s">
        <v>8842</v>
      </c>
      <c r="V23" s="114"/>
      <c r="W23" s="79"/>
      <c r="X23" s="73"/>
    </row>
    <row r="24" spans="2:24" ht="14.25">
      <c r="B24" s="606" t="s">
        <v>1265</v>
      </c>
      <c r="C24" s="25" t="s">
        <v>8674</v>
      </c>
      <c r="D24" s="616" t="s">
        <v>8843</v>
      </c>
      <c r="V24" s="114"/>
      <c r="W24" s="80"/>
      <c r="X24" s="73"/>
    </row>
    <row r="25" spans="2:24" ht="14.25">
      <c r="B25" s="606" t="s">
        <v>1265</v>
      </c>
      <c r="C25" s="25" t="s">
        <v>8675</v>
      </c>
      <c r="D25" s="616" t="s">
        <v>8844</v>
      </c>
      <c r="G25" s="623" t="s">
        <v>11110</v>
      </c>
      <c r="H25" t="s">
        <v>11111</v>
      </c>
      <c r="I25" t="s">
        <v>11112</v>
      </c>
      <c r="V25" s="114"/>
      <c r="W25" s="3"/>
      <c r="X25" s="3"/>
    </row>
    <row r="26" spans="2:24" ht="14.25">
      <c r="B26" s="606" t="s">
        <v>1265</v>
      </c>
      <c r="C26" s="25" t="s">
        <v>8676</v>
      </c>
      <c r="D26" s="616" t="s">
        <v>8845</v>
      </c>
      <c r="G26">
        <v>200</v>
      </c>
      <c r="H26" s="607" t="s">
        <v>11113</v>
      </c>
      <c r="I26" s="621">
        <v>25</v>
      </c>
      <c r="V26" s="114"/>
      <c r="W26" s="75"/>
      <c r="X26" s="73"/>
    </row>
    <row r="27" spans="2:24" ht="14.25">
      <c r="B27" s="606" t="s">
        <v>1265</v>
      </c>
      <c r="C27" s="25" t="s">
        <v>8677</v>
      </c>
      <c r="D27" s="616" t="s">
        <v>8846</v>
      </c>
      <c r="G27">
        <v>400</v>
      </c>
      <c r="H27" s="608" t="s">
        <v>11114</v>
      </c>
      <c r="I27" s="621">
        <v>50</v>
      </c>
      <c r="V27" s="114"/>
      <c r="W27" s="76"/>
      <c r="X27" s="73"/>
    </row>
    <row r="28" spans="2:24" ht="14.25">
      <c r="B28" s="606" t="s">
        <v>1265</v>
      </c>
      <c r="C28" s="25" t="s">
        <v>8678</v>
      </c>
      <c r="D28" s="616" t="s">
        <v>8847</v>
      </c>
      <c r="G28">
        <v>600</v>
      </c>
      <c r="H28" s="609" t="s">
        <v>11115</v>
      </c>
      <c r="I28" s="621">
        <v>75</v>
      </c>
      <c r="V28" s="114"/>
      <c r="W28" s="76"/>
      <c r="X28" s="74"/>
    </row>
    <row r="29" spans="2:24" ht="14.25">
      <c r="B29" s="606" t="s">
        <v>1265</v>
      </c>
      <c r="C29" s="25" t="s">
        <v>11116</v>
      </c>
      <c r="D29" s="616" t="s">
        <v>8848</v>
      </c>
      <c r="G29">
        <v>800</v>
      </c>
      <c r="H29" s="610" t="s">
        <v>11117</v>
      </c>
      <c r="I29" s="621">
        <v>100</v>
      </c>
      <c r="V29" s="114"/>
      <c r="W29" s="77"/>
      <c r="X29" s="73"/>
    </row>
    <row r="30" spans="2:24" ht="14.25">
      <c r="B30" s="606" t="s">
        <v>1265</v>
      </c>
      <c r="C30" s="26" t="s">
        <v>8680</v>
      </c>
      <c r="D30" s="617" t="s">
        <v>8922</v>
      </c>
      <c r="G30">
        <v>1000</v>
      </c>
      <c r="H30" s="611" t="s">
        <v>11118</v>
      </c>
      <c r="I30" s="621">
        <v>125</v>
      </c>
      <c r="V30" s="114"/>
      <c r="W30" s="79"/>
      <c r="X30" s="73"/>
    </row>
    <row r="31" spans="2:24" ht="14.25">
      <c r="B31" s="606" t="s">
        <v>1265</v>
      </c>
      <c r="C31" s="26" t="s">
        <v>8682</v>
      </c>
      <c r="D31" s="617" t="s">
        <v>8923</v>
      </c>
      <c r="G31">
        <v>1200</v>
      </c>
      <c r="H31" s="612" t="s">
        <v>11119</v>
      </c>
      <c r="I31" s="621">
        <v>150</v>
      </c>
      <c r="V31" s="114"/>
      <c r="W31" s="80"/>
      <c r="X31" s="73"/>
    </row>
    <row r="32" spans="2:24" ht="14.25">
      <c r="B32" s="606" t="s">
        <v>1265</v>
      </c>
      <c r="C32" s="26" t="s">
        <v>8683</v>
      </c>
      <c r="D32" s="617" t="s">
        <v>8924</v>
      </c>
      <c r="V32" s="114"/>
      <c r="W32" s="78"/>
      <c r="X32" s="73"/>
    </row>
    <row r="33" spans="2:24" ht="14.25">
      <c r="B33" s="606" t="s">
        <v>1265</v>
      </c>
      <c r="C33" s="26" t="s">
        <v>8684</v>
      </c>
      <c r="D33" s="617" t="s">
        <v>8925</v>
      </c>
      <c r="V33" s="114"/>
      <c r="W33" s="75"/>
      <c r="X33" s="73"/>
    </row>
    <row r="34" spans="2:24" ht="14.25">
      <c r="B34" s="606" t="s">
        <v>1265</v>
      </c>
      <c r="C34" s="26" t="s">
        <v>8685</v>
      </c>
      <c r="D34" s="617" t="s">
        <v>8926</v>
      </c>
      <c r="V34" s="114"/>
      <c r="W34" s="635"/>
      <c r="X34" s="73"/>
    </row>
    <row r="35" spans="2:24" ht="14.25">
      <c r="B35" s="606" t="s">
        <v>1265</v>
      </c>
      <c r="C35" s="26" t="s">
        <v>8686</v>
      </c>
      <c r="D35" s="617" t="s">
        <v>8927</v>
      </c>
      <c r="V35" s="114"/>
      <c r="W35" s="76"/>
      <c r="X35" s="74"/>
    </row>
    <row r="36" spans="2:24" ht="14.25">
      <c r="B36" s="606" t="s">
        <v>1265</v>
      </c>
      <c r="C36" s="26" t="s">
        <v>8687</v>
      </c>
      <c r="D36" s="617" t="s">
        <v>8928</v>
      </c>
      <c r="V36" s="114"/>
      <c r="W36" s="77"/>
      <c r="X36" s="73"/>
    </row>
    <row r="37" spans="2:24" ht="14.25">
      <c r="B37" s="606" t="s">
        <v>1265</v>
      </c>
      <c r="C37" s="26" t="s">
        <v>8688</v>
      </c>
      <c r="D37" s="617" t="s">
        <v>8929</v>
      </c>
      <c r="V37" s="114"/>
      <c r="W37" s="79"/>
      <c r="X37" s="73"/>
    </row>
    <row r="38" spans="2:24" ht="14.25">
      <c r="B38" s="606" t="s">
        <v>1265</v>
      </c>
      <c r="C38" s="26" t="s">
        <v>8689</v>
      </c>
      <c r="D38" s="617" t="s">
        <v>8930</v>
      </c>
      <c r="V38" s="114"/>
      <c r="W38" s="80"/>
      <c r="X38" s="73"/>
    </row>
    <row r="40" spans="2:24" ht="14.25">
      <c r="B40" s="24" t="s">
        <v>8638</v>
      </c>
      <c r="C40" s="606" t="s">
        <v>1265</v>
      </c>
      <c r="D40" s="615" t="s">
        <v>8822</v>
      </c>
    </row>
    <row r="41" spans="2:24" ht="14.25">
      <c r="B41" s="24" t="s">
        <v>8638</v>
      </c>
      <c r="C41" s="24" t="s">
        <v>8638</v>
      </c>
      <c r="D41" s="616" t="s">
        <v>8847</v>
      </c>
    </row>
    <row r="42" spans="2:24" ht="14.25">
      <c r="B42" s="24" t="s">
        <v>8638</v>
      </c>
      <c r="C42" s="24" t="s">
        <v>8640</v>
      </c>
      <c r="D42" s="616" t="s">
        <v>8849</v>
      </c>
    </row>
    <row r="43" spans="2:24" ht="14.25">
      <c r="B43" s="24" t="s">
        <v>8638</v>
      </c>
      <c r="C43" s="24" t="s">
        <v>8643</v>
      </c>
      <c r="D43" s="616" t="s">
        <v>8850</v>
      </c>
    </row>
    <row r="44" spans="2:24" ht="14.25">
      <c r="B44" s="24" t="s">
        <v>8638</v>
      </c>
      <c r="C44" s="24" t="s">
        <v>8646</v>
      </c>
      <c r="D44" s="616" t="s">
        <v>8851</v>
      </c>
    </row>
    <row r="45" spans="2:24" ht="14.25">
      <c r="B45" s="24" t="s">
        <v>8638</v>
      </c>
      <c r="C45" s="24" t="s">
        <v>8649</v>
      </c>
      <c r="D45" s="616" t="s">
        <v>8852</v>
      </c>
    </row>
    <row r="46" spans="2:24" ht="14.25">
      <c r="B46" s="24" t="s">
        <v>8638</v>
      </c>
      <c r="C46" s="24" t="s">
        <v>11107</v>
      </c>
      <c r="D46" s="616" t="s">
        <v>8853</v>
      </c>
    </row>
    <row r="47" spans="2:24" ht="14.25">
      <c r="B47" s="24" t="s">
        <v>8638</v>
      </c>
      <c r="C47" s="24" t="s">
        <v>8655</v>
      </c>
      <c r="D47" s="616" t="s">
        <v>8854</v>
      </c>
    </row>
    <row r="48" spans="2:24" ht="14.25">
      <c r="B48" s="24" t="s">
        <v>8638</v>
      </c>
      <c r="C48" s="24" t="s">
        <v>8658</v>
      </c>
      <c r="D48" s="616" t="s">
        <v>8855</v>
      </c>
    </row>
    <row r="49" spans="2:5" ht="14.25">
      <c r="B49" s="24" t="s">
        <v>8638</v>
      </c>
      <c r="C49" s="24" t="s">
        <v>8660</v>
      </c>
      <c r="D49" s="616" t="s">
        <v>8856</v>
      </c>
    </row>
    <row r="50" spans="2:5" ht="14.25">
      <c r="B50" s="24" t="s">
        <v>8638</v>
      </c>
      <c r="C50" s="24" t="s">
        <v>8662</v>
      </c>
      <c r="D50" s="616" t="s">
        <v>8857</v>
      </c>
    </row>
    <row r="51" spans="2:5" ht="14.25">
      <c r="B51" s="24" t="s">
        <v>8638</v>
      </c>
      <c r="C51" s="24" t="s">
        <v>8663</v>
      </c>
      <c r="D51" s="616" t="s">
        <v>11120</v>
      </c>
    </row>
    <row r="52" spans="2:5" ht="14.25">
      <c r="B52" s="24" t="s">
        <v>8638</v>
      </c>
      <c r="C52" s="24" t="s">
        <v>8664</v>
      </c>
      <c r="D52" s="616" t="s">
        <v>8859</v>
      </c>
    </row>
    <row r="53" spans="2:5" ht="14.25">
      <c r="B53" s="24" t="s">
        <v>8638</v>
      </c>
      <c r="C53" s="25" t="s">
        <v>8665</v>
      </c>
      <c r="D53" s="617" t="s">
        <v>8931</v>
      </c>
    </row>
    <row r="54" spans="2:5" ht="14.25">
      <c r="B54" s="24" t="s">
        <v>8638</v>
      </c>
      <c r="C54" s="25" t="s">
        <v>11109</v>
      </c>
      <c r="D54" s="617" t="s">
        <v>8932</v>
      </c>
    </row>
    <row r="55" spans="2:5" ht="14.25">
      <c r="B55" s="24" t="s">
        <v>8638</v>
      </c>
      <c r="C55" s="25" t="s">
        <v>8667</v>
      </c>
      <c r="D55" s="617" t="s">
        <v>8933</v>
      </c>
    </row>
    <row r="56" spans="2:5" ht="14.25">
      <c r="B56" s="24" t="s">
        <v>8638</v>
      </c>
      <c r="C56" s="25" t="s">
        <v>8668</v>
      </c>
      <c r="D56" s="617" t="s">
        <v>8934</v>
      </c>
    </row>
    <row r="57" spans="2:5" ht="14.25">
      <c r="B57" s="24" t="s">
        <v>8638</v>
      </c>
      <c r="C57" s="25" t="s">
        <v>8669</v>
      </c>
      <c r="D57" s="617" t="s">
        <v>8935</v>
      </c>
    </row>
    <row r="58" spans="2:5" ht="14.25">
      <c r="B58" s="24" t="s">
        <v>8638</v>
      </c>
      <c r="C58" s="25" t="s">
        <v>8670</v>
      </c>
      <c r="D58" s="617" t="s">
        <v>8936</v>
      </c>
    </row>
    <row r="59" spans="2:5" ht="14.25">
      <c r="B59" s="24" t="s">
        <v>8638</v>
      </c>
      <c r="C59" s="25" t="s">
        <v>8671</v>
      </c>
      <c r="D59" s="617" t="s">
        <v>8937</v>
      </c>
    </row>
    <row r="60" spans="2:5" ht="14.25">
      <c r="B60" s="24" t="s">
        <v>8638</v>
      </c>
      <c r="C60" s="25" t="s">
        <v>8672</v>
      </c>
      <c r="D60" s="617" t="s">
        <v>8938</v>
      </c>
      <c r="E60" s="619"/>
    </row>
    <row r="61" spans="2:5" ht="14.25">
      <c r="B61" s="24" t="s">
        <v>8638</v>
      </c>
      <c r="C61" s="25" t="s">
        <v>8673</v>
      </c>
      <c r="D61" s="617" t="s">
        <v>8939</v>
      </c>
      <c r="E61" s="619"/>
    </row>
    <row r="62" spans="2:5" ht="14.25">
      <c r="B62" s="24" t="s">
        <v>8638</v>
      </c>
      <c r="C62" s="25" t="s">
        <v>8674</v>
      </c>
      <c r="D62" s="617" t="s">
        <v>8940</v>
      </c>
      <c r="E62" s="619"/>
    </row>
    <row r="63" spans="2:5" ht="14.25">
      <c r="B63" s="24" t="s">
        <v>8638</v>
      </c>
      <c r="C63" s="25" t="s">
        <v>8675</v>
      </c>
      <c r="D63" s="617" t="s">
        <v>8941</v>
      </c>
      <c r="E63" s="619"/>
    </row>
    <row r="64" spans="2:5" ht="14.25">
      <c r="B64" s="24" t="s">
        <v>8638</v>
      </c>
      <c r="C64" s="25" t="s">
        <v>8676</v>
      </c>
      <c r="D64" s="617" t="s">
        <v>8942</v>
      </c>
      <c r="E64" s="619"/>
    </row>
    <row r="65" spans="2:5" ht="14.25">
      <c r="B65" s="24" t="s">
        <v>8638</v>
      </c>
      <c r="C65" s="25" t="s">
        <v>8677</v>
      </c>
      <c r="D65" s="617" t="s">
        <v>8943</v>
      </c>
      <c r="E65" s="619"/>
    </row>
    <row r="66" spans="2:5" ht="14.25">
      <c r="B66" s="24" t="s">
        <v>8638</v>
      </c>
      <c r="C66" s="25" t="s">
        <v>8678</v>
      </c>
      <c r="D66" s="617" t="s">
        <v>8944</v>
      </c>
      <c r="E66" s="620"/>
    </row>
    <row r="67" spans="2:5" ht="14.25">
      <c r="B67" s="24" t="s">
        <v>8638</v>
      </c>
      <c r="C67" s="25" t="s">
        <v>11116</v>
      </c>
      <c r="D67" s="617" t="s">
        <v>8945</v>
      </c>
      <c r="E67" s="620"/>
    </row>
    <row r="68" spans="2:5" ht="14.25">
      <c r="B68" s="24" t="s">
        <v>8638</v>
      </c>
      <c r="C68" s="26" t="s">
        <v>8680</v>
      </c>
      <c r="D68" s="618" t="s">
        <v>9095</v>
      </c>
      <c r="E68" s="620"/>
    </row>
    <row r="69" spans="2:5" ht="14.25">
      <c r="B69" s="24" t="s">
        <v>8638</v>
      </c>
      <c r="C69" s="26" t="s">
        <v>8682</v>
      </c>
      <c r="D69" s="618" t="s">
        <v>9096</v>
      </c>
      <c r="E69" s="620"/>
    </row>
    <row r="70" spans="2:5" ht="14.25">
      <c r="B70" s="24" t="s">
        <v>8638</v>
      </c>
      <c r="C70" s="26" t="s">
        <v>8683</v>
      </c>
      <c r="D70" s="618" t="s">
        <v>9097</v>
      </c>
      <c r="E70" s="620"/>
    </row>
    <row r="71" spans="2:5" ht="14.25">
      <c r="B71" s="24" t="s">
        <v>8638</v>
      </c>
      <c r="C71" s="26" t="s">
        <v>8684</v>
      </c>
      <c r="D71" s="618" t="s">
        <v>9098</v>
      </c>
      <c r="E71" s="620"/>
    </row>
    <row r="72" spans="2:5" ht="14.25">
      <c r="B72" s="24" t="s">
        <v>8638</v>
      </c>
      <c r="C72" s="26" t="s">
        <v>8685</v>
      </c>
      <c r="D72" s="618" t="s">
        <v>9099</v>
      </c>
      <c r="E72" s="620"/>
    </row>
    <row r="73" spans="2:5" ht="14.25">
      <c r="B73" s="24" t="s">
        <v>8638</v>
      </c>
      <c r="C73" s="26" t="s">
        <v>8686</v>
      </c>
      <c r="D73" s="618" t="s">
        <v>9100</v>
      </c>
      <c r="E73" s="620"/>
    </row>
    <row r="74" spans="2:5" ht="14.25">
      <c r="B74" s="24" t="s">
        <v>8638</v>
      </c>
      <c r="C74" s="26" t="s">
        <v>8687</v>
      </c>
      <c r="D74" s="618" t="s">
        <v>9101</v>
      </c>
      <c r="E74" s="617"/>
    </row>
    <row r="75" spans="2:5" ht="14.25">
      <c r="B75" s="24" t="s">
        <v>8638</v>
      </c>
      <c r="C75" s="26" t="s">
        <v>8688</v>
      </c>
      <c r="D75" s="618" t="s">
        <v>11121</v>
      </c>
      <c r="E75" s="617"/>
    </row>
    <row r="76" spans="2:5" ht="14.25">
      <c r="B76" s="24" t="s">
        <v>8638</v>
      </c>
      <c r="C76" s="26" t="s">
        <v>8689</v>
      </c>
      <c r="D76" s="618" t="s">
        <v>9103</v>
      </c>
      <c r="E76" s="617"/>
    </row>
    <row r="77" spans="2:5" ht="14.25">
      <c r="E77" s="617"/>
    </row>
    <row r="78" spans="2:5" ht="14.25">
      <c r="B78" s="24" t="s">
        <v>8640</v>
      </c>
      <c r="C78" s="606" t="s">
        <v>1265</v>
      </c>
      <c r="D78" s="615" t="s">
        <v>8823</v>
      </c>
    </row>
    <row r="79" spans="2:5" ht="14.25">
      <c r="B79" s="24" t="s">
        <v>8640</v>
      </c>
      <c r="C79" s="24" t="s">
        <v>8638</v>
      </c>
      <c r="D79" s="616" t="s">
        <v>8847</v>
      </c>
    </row>
    <row r="80" spans="2:5" ht="14.25">
      <c r="B80" s="24" t="s">
        <v>8640</v>
      </c>
      <c r="C80" s="24" t="s">
        <v>8640</v>
      </c>
      <c r="D80" s="616" t="s">
        <v>8860</v>
      </c>
    </row>
    <row r="81" spans="2:4" ht="14.25">
      <c r="B81" s="24" t="s">
        <v>8640</v>
      </c>
      <c r="C81" s="24" t="s">
        <v>8643</v>
      </c>
      <c r="D81" s="616" t="s">
        <v>8861</v>
      </c>
    </row>
    <row r="82" spans="2:4" ht="14.25">
      <c r="B82" s="24" t="s">
        <v>8640</v>
      </c>
      <c r="C82" s="24" t="s">
        <v>8646</v>
      </c>
      <c r="D82" s="616" t="s">
        <v>8862</v>
      </c>
    </row>
    <row r="83" spans="2:4" ht="14.25">
      <c r="B83" s="24" t="s">
        <v>8640</v>
      </c>
      <c r="C83" s="24" t="s">
        <v>8649</v>
      </c>
      <c r="D83" s="616" t="s">
        <v>8863</v>
      </c>
    </row>
    <row r="84" spans="2:4" ht="14.25">
      <c r="B84" s="24" t="s">
        <v>8640</v>
      </c>
      <c r="C84" s="24" t="s">
        <v>11107</v>
      </c>
      <c r="D84" s="616" t="s">
        <v>8864</v>
      </c>
    </row>
    <row r="85" spans="2:4" ht="14.25">
      <c r="B85" s="24" t="s">
        <v>8640</v>
      </c>
      <c r="C85" s="24" t="s">
        <v>8655</v>
      </c>
      <c r="D85" s="616" t="s">
        <v>8865</v>
      </c>
    </row>
    <row r="86" spans="2:4" ht="14.25">
      <c r="B86" s="24" t="s">
        <v>8640</v>
      </c>
      <c r="C86" s="24" t="s">
        <v>8658</v>
      </c>
      <c r="D86" s="616" t="s">
        <v>8866</v>
      </c>
    </row>
    <row r="87" spans="2:4" ht="14.25">
      <c r="B87" s="24" t="s">
        <v>8640</v>
      </c>
      <c r="C87" s="24" t="s">
        <v>8660</v>
      </c>
      <c r="D87" s="616" t="s">
        <v>8867</v>
      </c>
    </row>
    <row r="88" spans="2:4" ht="14.25">
      <c r="B88" s="24" t="s">
        <v>8640</v>
      </c>
      <c r="C88" s="24" t="s">
        <v>8662</v>
      </c>
      <c r="D88" s="616" t="s">
        <v>8868</v>
      </c>
    </row>
    <row r="89" spans="2:4" ht="14.25">
      <c r="B89" s="24" t="s">
        <v>8640</v>
      </c>
      <c r="C89" s="24" t="s">
        <v>8663</v>
      </c>
      <c r="D89" s="616" t="s">
        <v>8869</v>
      </c>
    </row>
    <row r="90" spans="2:4" ht="14.25">
      <c r="B90" s="24" t="s">
        <v>8640</v>
      </c>
      <c r="C90" s="24" t="s">
        <v>8664</v>
      </c>
      <c r="D90" s="616" t="s">
        <v>8870</v>
      </c>
    </row>
    <row r="91" spans="2:4" ht="14.25">
      <c r="B91" s="24" t="s">
        <v>8640</v>
      </c>
      <c r="C91" s="25" t="s">
        <v>8665</v>
      </c>
      <c r="D91" s="617" t="s">
        <v>8946</v>
      </c>
    </row>
    <row r="92" spans="2:4" ht="14.25">
      <c r="B92" s="24" t="s">
        <v>8640</v>
      </c>
      <c r="C92" s="25" t="s">
        <v>11109</v>
      </c>
      <c r="D92" s="617" t="s">
        <v>8947</v>
      </c>
    </row>
    <row r="93" spans="2:4" ht="14.25">
      <c r="B93" s="24" t="s">
        <v>8640</v>
      </c>
      <c r="C93" s="25" t="s">
        <v>8667</v>
      </c>
      <c r="D93" s="617" t="s">
        <v>8948</v>
      </c>
    </row>
    <row r="94" spans="2:4" ht="14.25">
      <c r="B94" s="24" t="s">
        <v>8640</v>
      </c>
      <c r="C94" s="25" t="s">
        <v>8668</v>
      </c>
      <c r="D94" s="617" t="s">
        <v>8949</v>
      </c>
    </row>
    <row r="95" spans="2:4" ht="14.25">
      <c r="B95" s="24" t="s">
        <v>8640</v>
      </c>
      <c r="C95" s="25" t="s">
        <v>8669</v>
      </c>
      <c r="D95" s="617" t="s">
        <v>8950</v>
      </c>
    </row>
    <row r="96" spans="2:4" ht="14.25">
      <c r="B96" s="24" t="s">
        <v>8640</v>
      </c>
      <c r="C96" s="25" t="s">
        <v>8670</v>
      </c>
      <c r="D96" s="617" t="s">
        <v>8951</v>
      </c>
    </row>
    <row r="97" spans="2:4" ht="14.25">
      <c r="B97" s="24" t="s">
        <v>8640</v>
      </c>
      <c r="C97" s="25" t="s">
        <v>8671</v>
      </c>
      <c r="D97" s="617" t="s">
        <v>8952</v>
      </c>
    </row>
    <row r="98" spans="2:4" ht="14.25">
      <c r="B98" s="24" t="s">
        <v>8640</v>
      </c>
      <c r="C98" s="25" t="s">
        <v>8672</v>
      </c>
      <c r="D98" s="617" t="s">
        <v>8953</v>
      </c>
    </row>
    <row r="99" spans="2:4" ht="14.25">
      <c r="B99" s="24" t="s">
        <v>8640</v>
      </c>
      <c r="C99" s="25" t="s">
        <v>8673</v>
      </c>
      <c r="D99" s="617" t="s">
        <v>8954</v>
      </c>
    </row>
    <row r="100" spans="2:4" ht="14.25">
      <c r="B100" s="24" t="s">
        <v>8640</v>
      </c>
      <c r="C100" s="25" t="s">
        <v>8674</v>
      </c>
      <c r="D100" s="617" t="s">
        <v>8955</v>
      </c>
    </row>
    <row r="101" spans="2:4" ht="14.25">
      <c r="B101" s="24" t="s">
        <v>8640</v>
      </c>
      <c r="C101" s="25" t="s">
        <v>8675</v>
      </c>
      <c r="D101" s="617" t="s">
        <v>8956</v>
      </c>
    </row>
    <row r="102" spans="2:4" ht="14.25">
      <c r="B102" s="24" t="s">
        <v>8640</v>
      </c>
      <c r="C102" s="25" t="s">
        <v>8676</v>
      </c>
      <c r="D102" s="617" t="s">
        <v>8957</v>
      </c>
    </row>
    <row r="103" spans="2:4" ht="14.25">
      <c r="B103" s="24" t="s">
        <v>8640</v>
      </c>
      <c r="C103" s="25" t="s">
        <v>8677</v>
      </c>
      <c r="D103" s="617" t="s">
        <v>8958</v>
      </c>
    </row>
    <row r="104" spans="2:4" ht="14.25">
      <c r="B104" s="24" t="s">
        <v>8640</v>
      </c>
      <c r="C104" s="25" t="s">
        <v>8678</v>
      </c>
      <c r="D104" s="617" t="s">
        <v>8959</v>
      </c>
    </row>
    <row r="105" spans="2:4" ht="14.25">
      <c r="B105" s="24" t="s">
        <v>8640</v>
      </c>
      <c r="C105" s="25" t="s">
        <v>11116</v>
      </c>
      <c r="D105" s="617" t="s">
        <v>8960</v>
      </c>
    </row>
    <row r="106" spans="2:4" ht="14.25">
      <c r="B106" s="24" t="s">
        <v>8640</v>
      </c>
      <c r="C106" s="26" t="s">
        <v>8680</v>
      </c>
      <c r="D106" s="618" t="s">
        <v>11122</v>
      </c>
    </row>
    <row r="107" spans="2:4" ht="14.25">
      <c r="B107" s="24" t="s">
        <v>8640</v>
      </c>
      <c r="C107" s="26" t="s">
        <v>8682</v>
      </c>
      <c r="D107" s="618" t="s">
        <v>9105</v>
      </c>
    </row>
    <row r="108" spans="2:4" ht="14.25">
      <c r="B108" s="24" t="s">
        <v>8640</v>
      </c>
      <c r="C108" s="26" t="s">
        <v>8683</v>
      </c>
      <c r="D108" s="618" t="s">
        <v>9106</v>
      </c>
    </row>
    <row r="109" spans="2:4" ht="14.25">
      <c r="B109" s="24" t="s">
        <v>8640</v>
      </c>
      <c r="C109" s="26" t="s">
        <v>8684</v>
      </c>
      <c r="D109" s="618" t="s">
        <v>9107</v>
      </c>
    </row>
    <row r="110" spans="2:4" ht="14.25">
      <c r="B110" s="24" t="s">
        <v>8640</v>
      </c>
      <c r="C110" s="26" t="s">
        <v>8685</v>
      </c>
      <c r="D110" s="618" t="s">
        <v>9108</v>
      </c>
    </row>
    <row r="111" spans="2:4" ht="14.25">
      <c r="B111" s="24" t="s">
        <v>8640</v>
      </c>
      <c r="C111" s="26" t="s">
        <v>8686</v>
      </c>
      <c r="D111" s="618" t="s">
        <v>9109</v>
      </c>
    </row>
    <row r="112" spans="2:4" ht="14.25">
      <c r="B112" s="24" t="s">
        <v>8640</v>
      </c>
      <c r="C112" s="26" t="s">
        <v>8687</v>
      </c>
      <c r="D112" s="618" t="s">
        <v>9110</v>
      </c>
    </row>
    <row r="113" spans="2:4" ht="14.25">
      <c r="B113" s="24" t="s">
        <v>8640</v>
      </c>
      <c r="C113" s="26" t="s">
        <v>8688</v>
      </c>
      <c r="D113" s="618" t="s">
        <v>9111</v>
      </c>
    </row>
    <row r="114" spans="2:4" ht="14.25">
      <c r="B114" s="24" t="s">
        <v>8640</v>
      </c>
      <c r="C114" s="26" t="s">
        <v>8689</v>
      </c>
      <c r="D114" s="618" t="s">
        <v>9112</v>
      </c>
    </row>
    <row r="116" spans="2:4" ht="14.25">
      <c r="B116" s="24" t="s">
        <v>8643</v>
      </c>
      <c r="C116" s="606" t="s">
        <v>1265</v>
      </c>
      <c r="D116" s="615" t="s">
        <v>8824</v>
      </c>
    </row>
    <row r="117" spans="2:4" ht="14.25">
      <c r="B117" s="24" t="s">
        <v>8643</v>
      </c>
      <c r="C117" s="24" t="s">
        <v>8638</v>
      </c>
      <c r="D117" s="616" t="s">
        <v>8850</v>
      </c>
    </row>
    <row r="118" spans="2:4" ht="14.25">
      <c r="B118" s="24" t="s">
        <v>8643</v>
      </c>
      <c r="C118" s="24" t="s">
        <v>8640</v>
      </c>
      <c r="D118" s="616" t="s">
        <v>8861</v>
      </c>
    </row>
    <row r="119" spans="2:4" ht="14.25">
      <c r="B119" s="24" t="s">
        <v>8643</v>
      </c>
      <c r="C119" s="24" t="s">
        <v>8643</v>
      </c>
      <c r="D119" s="616" t="s">
        <v>8850</v>
      </c>
    </row>
    <row r="120" spans="2:4" ht="14.25">
      <c r="B120" s="24" t="s">
        <v>8643</v>
      </c>
      <c r="C120" s="24" t="s">
        <v>8646</v>
      </c>
      <c r="D120" s="616" t="s">
        <v>8871</v>
      </c>
    </row>
    <row r="121" spans="2:4" ht="14.25">
      <c r="B121" s="24" t="s">
        <v>8643</v>
      </c>
      <c r="C121" s="24" t="s">
        <v>8649</v>
      </c>
      <c r="D121" s="616" t="s">
        <v>8872</v>
      </c>
    </row>
    <row r="122" spans="2:4" ht="14.25">
      <c r="B122" s="24" t="s">
        <v>8643</v>
      </c>
      <c r="C122" s="24" t="s">
        <v>11107</v>
      </c>
      <c r="D122" s="616" t="s">
        <v>8873</v>
      </c>
    </row>
    <row r="123" spans="2:4" ht="14.25">
      <c r="B123" s="24" t="s">
        <v>8643</v>
      </c>
      <c r="C123" s="24" t="s">
        <v>8655</v>
      </c>
      <c r="D123" s="616" t="s">
        <v>8874</v>
      </c>
    </row>
    <row r="124" spans="2:4" ht="14.25">
      <c r="B124" s="24" t="s">
        <v>8643</v>
      </c>
      <c r="C124" s="24" t="s">
        <v>8658</v>
      </c>
      <c r="D124" s="616" t="s">
        <v>8875</v>
      </c>
    </row>
    <row r="125" spans="2:4" ht="14.25">
      <c r="B125" s="24" t="s">
        <v>8643</v>
      </c>
      <c r="C125" s="24" t="s">
        <v>8660</v>
      </c>
      <c r="D125" s="616" t="s">
        <v>8876</v>
      </c>
    </row>
    <row r="126" spans="2:4" ht="14.25">
      <c r="B126" s="24" t="s">
        <v>8643</v>
      </c>
      <c r="C126" s="24" t="s">
        <v>8662</v>
      </c>
      <c r="D126" s="616" t="s">
        <v>8877</v>
      </c>
    </row>
    <row r="127" spans="2:4" ht="14.25">
      <c r="B127" s="24" t="s">
        <v>8643</v>
      </c>
      <c r="C127" s="24" t="s">
        <v>8663</v>
      </c>
      <c r="D127" s="616" t="s">
        <v>8878</v>
      </c>
    </row>
    <row r="128" spans="2:4" ht="14.25">
      <c r="B128" s="24" t="s">
        <v>8643</v>
      </c>
      <c r="C128" s="24" t="s">
        <v>8664</v>
      </c>
      <c r="D128" s="616" t="s">
        <v>8879</v>
      </c>
    </row>
    <row r="129" spans="2:4" ht="14.25">
      <c r="B129" s="24" t="s">
        <v>8643</v>
      </c>
      <c r="C129" s="25" t="s">
        <v>8665</v>
      </c>
      <c r="D129" s="617" t="s">
        <v>8961</v>
      </c>
    </row>
    <row r="130" spans="2:4" ht="14.25">
      <c r="B130" s="24" t="s">
        <v>8643</v>
      </c>
      <c r="C130" s="25" t="s">
        <v>11109</v>
      </c>
      <c r="D130" s="617" t="s">
        <v>8962</v>
      </c>
    </row>
    <row r="131" spans="2:4" ht="14.25">
      <c r="B131" s="24" t="s">
        <v>8643</v>
      </c>
      <c r="C131" s="25" t="s">
        <v>8667</v>
      </c>
      <c r="D131" s="617" t="s">
        <v>8963</v>
      </c>
    </row>
    <row r="132" spans="2:4" ht="14.25">
      <c r="B132" s="24" t="s">
        <v>8643</v>
      </c>
      <c r="C132" s="25" t="s">
        <v>8668</v>
      </c>
      <c r="D132" s="617" t="s">
        <v>8964</v>
      </c>
    </row>
    <row r="133" spans="2:4" ht="14.25">
      <c r="B133" s="24" t="s">
        <v>8643</v>
      </c>
      <c r="C133" s="25" t="s">
        <v>8669</v>
      </c>
      <c r="D133" s="617" t="s">
        <v>8965</v>
      </c>
    </row>
    <row r="134" spans="2:4" ht="14.25">
      <c r="B134" s="24" t="s">
        <v>8643</v>
      </c>
      <c r="C134" s="25" t="s">
        <v>8670</v>
      </c>
      <c r="D134" s="617" t="s">
        <v>8966</v>
      </c>
    </row>
    <row r="135" spans="2:4" ht="14.25">
      <c r="B135" s="24" t="s">
        <v>8643</v>
      </c>
      <c r="C135" s="25" t="s">
        <v>8671</v>
      </c>
      <c r="D135" s="617" t="s">
        <v>11123</v>
      </c>
    </row>
    <row r="136" spans="2:4" ht="14.25">
      <c r="B136" s="24" t="s">
        <v>8643</v>
      </c>
      <c r="C136" s="25" t="s">
        <v>8672</v>
      </c>
      <c r="D136" s="617" t="s">
        <v>8968</v>
      </c>
    </row>
    <row r="137" spans="2:4" ht="14.25">
      <c r="B137" s="24" t="s">
        <v>8643</v>
      </c>
      <c r="C137" s="25" t="s">
        <v>8673</v>
      </c>
      <c r="D137" s="617" t="s">
        <v>8969</v>
      </c>
    </row>
    <row r="138" spans="2:4" ht="14.25">
      <c r="B138" s="24" t="s">
        <v>8643</v>
      </c>
      <c r="C138" s="25" t="s">
        <v>8674</v>
      </c>
      <c r="D138" s="617" t="s">
        <v>8970</v>
      </c>
    </row>
    <row r="139" spans="2:4" ht="14.25">
      <c r="B139" s="24" t="s">
        <v>8643</v>
      </c>
      <c r="C139" s="25" t="s">
        <v>8675</v>
      </c>
      <c r="D139" s="617" t="s">
        <v>8971</v>
      </c>
    </row>
    <row r="140" spans="2:4" ht="14.25">
      <c r="B140" s="24" t="s">
        <v>8643</v>
      </c>
      <c r="C140" s="25" t="s">
        <v>8676</v>
      </c>
      <c r="D140" s="617" t="s">
        <v>8972</v>
      </c>
    </row>
    <row r="141" spans="2:4" ht="14.25">
      <c r="B141" s="24" t="s">
        <v>8643</v>
      </c>
      <c r="C141" s="25" t="s">
        <v>8677</v>
      </c>
      <c r="D141" s="617" t="s">
        <v>8973</v>
      </c>
    </row>
    <row r="142" spans="2:4" ht="14.25">
      <c r="B142" s="24" t="s">
        <v>8643</v>
      </c>
      <c r="C142" s="25" t="s">
        <v>8678</v>
      </c>
      <c r="D142" s="617" t="s">
        <v>8974</v>
      </c>
    </row>
    <row r="143" spans="2:4" ht="14.25">
      <c r="B143" s="24" t="s">
        <v>8643</v>
      </c>
      <c r="C143" s="25" t="s">
        <v>11116</v>
      </c>
      <c r="D143" s="617" t="s">
        <v>8975</v>
      </c>
    </row>
    <row r="144" spans="2:4" ht="14.25">
      <c r="B144" s="24" t="s">
        <v>8643</v>
      </c>
      <c r="C144" s="26" t="s">
        <v>8680</v>
      </c>
      <c r="D144" s="618" t="s">
        <v>11124</v>
      </c>
    </row>
    <row r="145" spans="2:4" ht="14.25">
      <c r="B145" s="24" t="s">
        <v>8643</v>
      </c>
      <c r="C145" s="26" t="s">
        <v>8682</v>
      </c>
      <c r="D145" s="618" t="s">
        <v>9114</v>
      </c>
    </row>
    <row r="146" spans="2:4" ht="14.25">
      <c r="B146" s="24" t="s">
        <v>8643</v>
      </c>
      <c r="C146" s="26" t="s">
        <v>8683</v>
      </c>
      <c r="D146" s="618" t="s">
        <v>9115</v>
      </c>
    </row>
    <row r="147" spans="2:4" ht="14.25">
      <c r="B147" s="24" t="s">
        <v>8643</v>
      </c>
      <c r="C147" s="26" t="s">
        <v>8684</v>
      </c>
      <c r="D147" s="618" t="s">
        <v>9116</v>
      </c>
    </row>
    <row r="148" spans="2:4" ht="14.25">
      <c r="B148" s="24" t="s">
        <v>8643</v>
      </c>
      <c r="C148" s="26" t="s">
        <v>8685</v>
      </c>
      <c r="D148" s="618" t="s">
        <v>9117</v>
      </c>
    </row>
    <row r="149" spans="2:4" ht="14.25">
      <c r="B149" s="24" t="s">
        <v>8643</v>
      </c>
      <c r="C149" s="26" t="s">
        <v>8686</v>
      </c>
      <c r="D149" s="618" t="s">
        <v>9118</v>
      </c>
    </row>
    <row r="150" spans="2:4" ht="14.25">
      <c r="B150" s="24" t="s">
        <v>8643</v>
      </c>
      <c r="C150" s="26" t="s">
        <v>8687</v>
      </c>
      <c r="D150" s="618" t="s">
        <v>9119</v>
      </c>
    </row>
    <row r="151" spans="2:4" ht="14.25">
      <c r="B151" s="24" t="s">
        <v>8643</v>
      </c>
      <c r="C151" s="26" t="s">
        <v>8688</v>
      </c>
      <c r="D151" s="618" t="s">
        <v>9120</v>
      </c>
    </row>
    <row r="152" spans="2:4" ht="14.25">
      <c r="B152" s="24" t="s">
        <v>8643</v>
      </c>
      <c r="C152" s="26" t="s">
        <v>8689</v>
      </c>
      <c r="D152" s="618" t="s">
        <v>9121</v>
      </c>
    </row>
    <row r="154" spans="2:4" ht="14.25">
      <c r="B154" s="24" t="s">
        <v>8646</v>
      </c>
      <c r="C154" s="606" t="s">
        <v>1265</v>
      </c>
      <c r="D154" s="615" t="s">
        <v>8825</v>
      </c>
    </row>
    <row r="155" spans="2:4" ht="14.25">
      <c r="B155" s="24" t="s">
        <v>8646</v>
      </c>
      <c r="C155" s="24" t="s">
        <v>8638</v>
      </c>
      <c r="D155" s="616" t="s">
        <v>8851</v>
      </c>
    </row>
    <row r="156" spans="2:4" ht="14.25">
      <c r="B156" s="24" t="s">
        <v>8646</v>
      </c>
      <c r="C156" s="24" t="s">
        <v>8640</v>
      </c>
      <c r="D156" s="616" t="s">
        <v>8862</v>
      </c>
    </row>
    <row r="157" spans="2:4" ht="14.25">
      <c r="B157" s="24" t="s">
        <v>8646</v>
      </c>
      <c r="C157" s="24" t="s">
        <v>8643</v>
      </c>
      <c r="D157" s="616" t="s">
        <v>8871</v>
      </c>
    </row>
    <row r="158" spans="2:4" ht="14.25">
      <c r="B158" s="24" t="s">
        <v>8646</v>
      </c>
      <c r="C158" s="24" t="s">
        <v>8646</v>
      </c>
      <c r="D158" s="616" t="s">
        <v>11125</v>
      </c>
    </row>
    <row r="159" spans="2:4" ht="14.25">
      <c r="B159" s="24" t="s">
        <v>8646</v>
      </c>
      <c r="C159" s="24" t="s">
        <v>8649</v>
      </c>
      <c r="D159" s="616" t="s">
        <v>8881</v>
      </c>
    </row>
    <row r="160" spans="2:4" ht="14.25">
      <c r="B160" s="24" t="s">
        <v>8646</v>
      </c>
      <c r="C160" s="24" t="s">
        <v>11107</v>
      </c>
      <c r="D160" s="616" t="s">
        <v>8882</v>
      </c>
    </row>
    <row r="161" spans="2:4" ht="14.25">
      <c r="B161" s="24" t="s">
        <v>8646</v>
      </c>
      <c r="C161" s="24" t="s">
        <v>8655</v>
      </c>
      <c r="D161" s="616" t="s">
        <v>8883</v>
      </c>
    </row>
    <row r="162" spans="2:4" ht="14.25">
      <c r="B162" s="24" t="s">
        <v>8646</v>
      </c>
      <c r="C162" s="24" t="s">
        <v>8658</v>
      </c>
      <c r="D162" s="616" t="s">
        <v>8884</v>
      </c>
    </row>
    <row r="163" spans="2:4" ht="14.25">
      <c r="B163" s="24" t="s">
        <v>8646</v>
      </c>
      <c r="C163" s="24" t="s">
        <v>8660</v>
      </c>
      <c r="D163" s="616" t="s">
        <v>8885</v>
      </c>
    </row>
    <row r="164" spans="2:4" ht="14.25">
      <c r="B164" s="24" t="s">
        <v>8646</v>
      </c>
      <c r="C164" s="24" t="s">
        <v>8662</v>
      </c>
      <c r="D164" s="616" t="s">
        <v>8886</v>
      </c>
    </row>
    <row r="165" spans="2:4" ht="14.25">
      <c r="B165" s="24" t="s">
        <v>8646</v>
      </c>
      <c r="C165" s="24" t="s">
        <v>8663</v>
      </c>
      <c r="D165" s="616" t="s">
        <v>8887</v>
      </c>
    </row>
    <row r="166" spans="2:4" ht="14.25">
      <c r="B166" s="24" t="s">
        <v>8646</v>
      </c>
      <c r="C166" s="24" t="s">
        <v>8664</v>
      </c>
      <c r="D166" s="616" t="s">
        <v>8888</v>
      </c>
    </row>
    <row r="167" spans="2:4" ht="14.25">
      <c r="B167" s="24" t="s">
        <v>8646</v>
      </c>
      <c r="C167" s="25" t="s">
        <v>8665</v>
      </c>
      <c r="D167" s="617" t="s">
        <v>11126</v>
      </c>
    </row>
    <row r="168" spans="2:4" ht="14.25">
      <c r="B168" s="24" t="s">
        <v>8646</v>
      </c>
      <c r="C168" s="25" t="s">
        <v>11109</v>
      </c>
      <c r="D168" s="617" t="s">
        <v>11127</v>
      </c>
    </row>
    <row r="169" spans="2:4" ht="14.25">
      <c r="B169" s="24" t="s">
        <v>8646</v>
      </c>
      <c r="C169" s="25" t="s">
        <v>8667</v>
      </c>
      <c r="D169" s="617" t="s">
        <v>11128</v>
      </c>
    </row>
    <row r="170" spans="2:4" ht="14.25">
      <c r="B170" s="24" t="s">
        <v>8646</v>
      </c>
      <c r="C170" s="25" t="s">
        <v>8668</v>
      </c>
      <c r="D170" s="617" t="s">
        <v>11129</v>
      </c>
    </row>
    <row r="171" spans="2:4" ht="14.25">
      <c r="B171" s="24" t="s">
        <v>8646</v>
      </c>
      <c r="C171" s="25" t="s">
        <v>8669</v>
      </c>
      <c r="D171" s="617" t="s">
        <v>11130</v>
      </c>
    </row>
    <row r="172" spans="2:4" ht="14.25">
      <c r="B172" s="24" t="s">
        <v>8646</v>
      </c>
      <c r="C172" s="25" t="s">
        <v>8670</v>
      </c>
      <c r="D172" s="617" t="s">
        <v>11131</v>
      </c>
    </row>
    <row r="173" spans="2:4" ht="14.25">
      <c r="B173" s="24" t="s">
        <v>8646</v>
      </c>
      <c r="C173" s="25" t="s">
        <v>8671</v>
      </c>
      <c r="D173" s="617" t="s">
        <v>11132</v>
      </c>
    </row>
    <row r="174" spans="2:4" ht="14.25">
      <c r="B174" s="24" t="s">
        <v>8646</v>
      </c>
      <c r="C174" s="25" t="s">
        <v>8672</v>
      </c>
      <c r="D174" s="617" t="s">
        <v>11133</v>
      </c>
    </row>
    <row r="175" spans="2:4" ht="14.25">
      <c r="B175" s="24" t="s">
        <v>8646</v>
      </c>
      <c r="C175" s="25" t="s">
        <v>8673</v>
      </c>
      <c r="D175" s="617" t="s">
        <v>11134</v>
      </c>
    </row>
    <row r="176" spans="2:4" ht="14.25">
      <c r="B176" s="24" t="s">
        <v>8646</v>
      </c>
      <c r="C176" s="25" t="s">
        <v>8674</v>
      </c>
      <c r="D176" s="617" t="s">
        <v>8985</v>
      </c>
    </row>
    <row r="177" spans="2:4" ht="14.25">
      <c r="B177" s="24" t="s">
        <v>8646</v>
      </c>
      <c r="C177" s="25" t="s">
        <v>8675</v>
      </c>
      <c r="D177" s="617" t="s">
        <v>8986</v>
      </c>
    </row>
    <row r="178" spans="2:4" ht="14.25">
      <c r="B178" s="24" t="s">
        <v>8646</v>
      </c>
      <c r="C178" s="25" t="s">
        <v>8676</v>
      </c>
      <c r="D178" s="617" t="s">
        <v>8987</v>
      </c>
    </row>
    <row r="179" spans="2:4" ht="14.25">
      <c r="B179" s="24" t="s">
        <v>8646</v>
      </c>
      <c r="C179" s="25" t="s">
        <v>8677</v>
      </c>
      <c r="D179" s="617" t="s">
        <v>8988</v>
      </c>
    </row>
    <row r="180" spans="2:4" ht="14.25">
      <c r="B180" s="24" t="s">
        <v>8646</v>
      </c>
      <c r="C180" s="25" t="s">
        <v>8678</v>
      </c>
      <c r="D180" s="617" t="s">
        <v>8989</v>
      </c>
    </row>
    <row r="181" spans="2:4" ht="14.25">
      <c r="B181" s="24" t="s">
        <v>8646</v>
      </c>
      <c r="C181" s="25" t="s">
        <v>11116</v>
      </c>
      <c r="D181" s="617" t="s">
        <v>8990</v>
      </c>
    </row>
    <row r="182" spans="2:4" ht="14.25">
      <c r="B182" s="24" t="s">
        <v>8646</v>
      </c>
      <c r="C182" s="26" t="s">
        <v>8680</v>
      </c>
      <c r="D182" s="618" t="s">
        <v>11135</v>
      </c>
    </row>
    <row r="183" spans="2:4" ht="14.25">
      <c r="B183" s="24" t="s">
        <v>8646</v>
      </c>
      <c r="C183" s="26" t="s">
        <v>8682</v>
      </c>
      <c r="D183" s="618" t="s">
        <v>9123</v>
      </c>
    </row>
    <row r="184" spans="2:4" ht="14.25">
      <c r="B184" s="24" t="s">
        <v>8646</v>
      </c>
      <c r="C184" s="26" t="s">
        <v>8683</v>
      </c>
      <c r="D184" s="618" t="s">
        <v>9124</v>
      </c>
    </row>
    <row r="185" spans="2:4" ht="14.25">
      <c r="B185" s="24" t="s">
        <v>8646</v>
      </c>
      <c r="C185" s="26" t="s">
        <v>8684</v>
      </c>
      <c r="D185" s="618" t="s">
        <v>9125</v>
      </c>
    </row>
    <row r="186" spans="2:4" ht="14.25">
      <c r="B186" s="24" t="s">
        <v>8646</v>
      </c>
      <c r="C186" s="26" t="s">
        <v>8685</v>
      </c>
      <c r="D186" s="618" t="s">
        <v>9126</v>
      </c>
    </row>
    <row r="187" spans="2:4" ht="14.25">
      <c r="B187" s="24" t="s">
        <v>8646</v>
      </c>
      <c r="C187" s="26" t="s">
        <v>8686</v>
      </c>
      <c r="D187" s="618" t="s">
        <v>9127</v>
      </c>
    </row>
    <row r="188" spans="2:4" ht="14.25">
      <c r="B188" s="24" t="s">
        <v>8646</v>
      </c>
      <c r="C188" s="26" t="s">
        <v>8687</v>
      </c>
      <c r="D188" s="618" t="s">
        <v>9128</v>
      </c>
    </row>
    <row r="189" spans="2:4" ht="14.25">
      <c r="B189" s="24" t="s">
        <v>8646</v>
      </c>
      <c r="C189" s="26" t="s">
        <v>8688</v>
      </c>
      <c r="D189" s="618" t="s">
        <v>9129</v>
      </c>
    </row>
    <row r="190" spans="2:4" ht="14.25">
      <c r="B190" s="24" t="s">
        <v>8646</v>
      </c>
      <c r="C190" s="26" t="s">
        <v>8689</v>
      </c>
      <c r="D190" s="618" t="s">
        <v>9130</v>
      </c>
    </row>
    <row r="192" spans="2:4" ht="14.25">
      <c r="B192" s="24" t="s">
        <v>8649</v>
      </c>
      <c r="C192" s="606" t="s">
        <v>1265</v>
      </c>
      <c r="D192" s="615" t="s">
        <v>8826</v>
      </c>
    </row>
    <row r="193" spans="2:4" ht="14.25">
      <c r="B193" s="24" t="s">
        <v>8649</v>
      </c>
      <c r="C193" s="24" t="s">
        <v>8638</v>
      </c>
      <c r="D193" s="616" t="s">
        <v>8852</v>
      </c>
    </row>
    <row r="194" spans="2:4" ht="14.25">
      <c r="B194" s="24" t="s">
        <v>8649</v>
      </c>
      <c r="C194" s="24" t="s">
        <v>8640</v>
      </c>
      <c r="D194" s="616" t="s">
        <v>8863</v>
      </c>
    </row>
    <row r="195" spans="2:4" ht="14.25">
      <c r="B195" s="24" t="s">
        <v>8649</v>
      </c>
      <c r="C195" s="24" t="s">
        <v>8643</v>
      </c>
      <c r="D195" s="616" t="s">
        <v>8872</v>
      </c>
    </row>
    <row r="196" spans="2:4" ht="14.25">
      <c r="B196" s="24" t="s">
        <v>8649</v>
      </c>
      <c r="C196" s="24" t="s">
        <v>8646</v>
      </c>
      <c r="D196" s="616" t="s">
        <v>8881</v>
      </c>
    </row>
    <row r="197" spans="2:4" ht="14.25">
      <c r="B197" s="24" t="s">
        <v>8649</v>
      </c>
      <c r="C197" s="24" t="s">
        <v>8649</v>
      </c>
      <c r="D197" s="616" t="s">
        <v>8889</v>
      </c>
    </row>
    <row r="198" spans="2:4" ht="14.25">
      <c r="B198" s="24" t="s">
        <v>8649</v>
      </c>
      <c r="C198" s="24" t="s">
        <v>11107</v>
      </c>
      <c r="D198" s="616" t="s">
        <v>8890</v>
      </c>
    </row>
    <row r="199" spans="2:4" ht="14.25">
      <c r="B199" s="24" t="s">
        <v>8649</v>
      </c>
      <c r="C199" s="24" t="s">
        <v>8655</v>
      </c>
      <c r="D199" s="616" t="s">
        <v>8891</v>
      </c>
    </row>
    <row r="200" spans="2:4" ht="14.25">
      <c r="B200" s="24" t="s">
        <v>8649</v>
      </c>
      <c r="C200" s="24" t="s">
        <v>8658</v>
      </c>
      <c r="D200" s="616" t="s">
        <v>8892</v>
      </c>
    </row>
    <row r="201" spans="2:4" ht="14.25">
      <c r="B201" s="24" t="s">
        <v>8649</v>
      </c>
      <c r="C201" s="24" t="s">
        <v>8660</v>
      </c>
      <c r="D201" s="616" t="s">
        <v>8893</v>
      </c>
    </row>
    <row r="202" spans="2:4" ht="14.25">
      <c r="B202" s="24" t="s">
        <v>8649</v>
      </c>
      <c r="C202" s="24" t="s">
        <v>8662</v>
      </c>
      <c r="D202" s="616" t="s">
        <v>8894</v>
      </c>
    </row>
    <row r="203" spans="2:4" ht="14.25">
      <c r="B203" s="24" t="s">
        <v>8649</v>
      </c>
      <c r="C203" s="24" t="s">
        <v>8663</v>
      </c>
      <c r="D203" s="616" t="s">
        <v>8895</v>
      </c>
    </row>
    <row r="204" spans="2:4" ht="14.25">
      <c r="B204" s="24" t="s">
        <v>8649</v>
      </c>
      <c r="C204" s="24" t="s">
        <v>8664</v>
      </c>
      <c r="D204" s="616" t="s">
        <v>8896</v>
      </c>
    </row>
    <row r="205" spans="2:4" ht="14.25">
      <c r="B205" s="24" t="s">
        <v>8649</v>
      </c>
      <c r="C205" s="25" t="s">
        <v>8665</v>
      </c>
      <c r="D205" s="617" t="s">
        <v>8991</v>
      </c>
    </row>
    <row r="206" spans="2:4" ht="14.25">
      <c r="B206" s="24" t="s">
        <v>8649</v>
      </c>
      <c r="C206" s="25" t="s">
        <v>11109</v>
      </c>
      <c r="D206" s="617" t="s">
        <v>8992</v>
      </c>
    </row>
    <row r="207" spans="2:4" ht="14.25">
      <c r="B207" s="24" t="s">
        <v>8649</v>
      </c>
      <c r="C207" s="25" t="s">
        <v>8667</v>
      </c>
      <c r="D207" s="617" t="s">
        <v>8993</v>
      </c>
    </row>
    <row r="208" spans="2:4" ht="14.25">
      <c r="B208" s="24" t="s">
        <v>8649</v>
      </c>
      <c r="C208" s="25" t="s">
        <v>8668</v>
      </c>
      <c r="D208" s="617" t="s">
        <v>8994</v>
      </c>
    </row>
    <row r="209" spans="2:4" ht="14.25">
      <c r="B209" s="24" t="s">
        <v>8649</v>
      </c>
      <c r="C209" s="25" t="s">
        <v>8669</v>
      </c>
      <c r="D209" s="617" t="s">
        <v>8995</v>
      </c>
    </row>
    <row r="210" spans="2:4" ht="14.25">
      <c r="B210" s="24" t="s">
        <v>8649</v>
      </c>
      <c r="C210" s="25" t="s">
        <v>8670</v>
      </c>
      <c r="D210" s="617" t="s">
        <v>8996</v>
      </c>
    </row>
    <row r="211" spans="2:4" ht="14.25">
      <c r="B211" s="24" t="s">
        <v>8649</v>
      </c>
      <c r="C211" s="25" t="s">
        <v>8671</v>
      </c>
      <c r="D211" s="617" t="s">
        <v>8997</v>
      </c>
    </row>
    <row r="212" spans="2:4" ht="14.25">
      <c r="B212" s="24" t="s">
        <v>8649</v>
      </c>
      <c r="C212" s="25" t="s">
        <v>8672</v>
      </c>
      <c r="D212" s="617" t="s">
        <v>8998</v>
      </c>
    </row>
    <row r="213" spans="2:4" ht="14.25">
      <c r="B213" s="24" t="s">
        <v>8649</v>
      </c>
      <c r="C213" s="25" t="s">
        <v>8673</v>
      </c>
      <c r="D213" s="617" t="s">
        <v>8999</v>
      </c>
    </row>
    <row r="214" spans="2:4" ht="14.25">
      <c r="B214" s="24" t="s">
        <v>8649</v>
      </c>
      <c r="C214" s="25" t="s">
        <v>8674</v>
      </c>
      <c r="D214" s="617" t="s">
        <v>9000</v>
      </c>
    </row>
    <row r="215" spans="2:4" ht="14.25">
      <c r="B215" s="24" t="s">
        <v>8649</v>
      </c>
      <c r="C215" s="25" t="s">
        <v>8675</v>
      </c>
      <c r="D215" s="617" t="s">
        <v>9001</v>
      </c>
    </row>
    <row r="216" spans="2:4" ht="14.25">
      <c r="B216" s="24" t="s">
        <v>8649</v>
      </c>
      <c r="C216" s="25" t="s">
        <v>8676</v>
      </c>
      <c r="D216" s="617" t="s">
        <v>9002</v>
      </c>
    </row>
    <row r="217" spans="2:4" ht="14.25">
      <c r="B217" s="24" t="s">
        <v>8649</v>
      </c>
      <c r="C217" s="25" t="s">
        <v>8677</v>
      </c>
      <c r="D217" s="617" t="s">
        <v>9003</v>
      </c>
    </row>
    <row r="218" spans="2:4" ht="14.25">
      <c r="B218" s="24" t="s">
        <v>8649</v>
      </c>
      <c r="C218" s="25" t="s">
        <v>8678</v>
      </c>
      <c r="D218" s="617" t="s">
        <v>9004</v>
      </c>
    </row>
    <row r="219" spans="2:4" ht="14.25">
      <c r="B219" s="24" t="s">
        <v>8649</v>
      </c>
      <c r="C219" s="25" t="s">
        <v>11116</v>
      </c>
      <c r="D219" s="617" t="s">
        <v>9005</v>
      </c>
    </row>
    <row r="220" spans="2:4" ht="14.25">
      <c r="B220" s="24" t="s">
        <v>8649</v>
      </c>
      <c r="C220" s="26" t="s">
        <v>8680</v>
      </c>
      <c r="D220" s="618" t="s">
        <v>9131</v>
      </c>
    </row>
    <row r="221" spans="2:4" ht="14.25">
      <c r="B221" s="24" t="s">
        <v>8649</v>
      </c>
      <c r="C221" s="26" t="s">
        <v>8682</v>
      </c>
      <c r="D221" s="618" t="s">
        <v>9132</v>
      </c>
    </row>
    <row r="222" spans="2:4" ht="14.25">
      <c r="B222" s="24" t="s">
        <v>8649</v>
      </c>
      <c r="C222" s="26" t="s">
        <v>8683</v>
      </c>
      <c r="D222" s="618" t="s">
        <v>9133</v>
      </c>
    </row>
    <row r="223" spans="2:4" ht="14.25">
      <c r="B223" s="24" t="s">
        <v>8649</v>
      </c>
      <c r="C223" s="26" t="s">
        <v>8684</v>
      </c>
      <c r="D223" s="618" t="s">
        <v>9134</v>
      </c>
    </row>
    <row r="224" spans="2:4" ht="14.25">
      <c r="B224" s="24" t="s">
        <v>8649</v>
      </c>
      <c r="C224" s="26" t="s">
        <v>8685</v>
      </c>
      <c r="D224" s="618" t="s">
        <v>9135</v>
      </c>
    </row>
    <row r="225" spans="2:4" ht="14.25">
      <c r="B225" s="24" t="s">
        <v>8649</v>
      </c>
      <c r="C225" s="26" t="s">
        <v>8686</v>
      </c>
      <c r="D225" s="618" t="s">
        <v>9136</v>
      </c>
    </row>
    <row r="226" spans="2:4" ht="14.25">
      <c r="B226" s="24" t="s">
        <v>8649</v>
      </c>
      <c r="C226" s="26" t="s">
        <v>8687</v>
      </c>
      <c r="D226" s="618" t="s">
        <v>9137</v>
      </c>
    </row>
    <row r="227" spans="2:4" ht="14.25">
      <c r="B227" s="24" t="s">
        <v>8649</v>
      </c>
      <c r="C227" s="26" t="s">
        <v>8688</v>
      </c>
      <c r="D227" s="618" t="s">
        <v>9138</v>
      </c>
    </row>
    <row r="228" spans="2:4" ht="14.25">
      <c r="B228" s="24" t="s">
        <v>8649</v>
      </c>
      <c r="C228" s="26" t="s">
        <v>8689</v>
      </c>
      <c r="D228" s="618" t="s">
        <v>9139</v>
      </c>
    </row>
    <row r="230" spans="2:4" ht="14.25">
      <c r="B230" s="24" t="s">
        <v>11107</v>
      </c>
      <c r="C230" s="606" t="s">
        <v>1265</v>
      </c>
      <c r="D230" s="615" t="s">
        <v>8827</v>
      </c>
    </row>
    <row r="231" spans="2:4" ht="14.25">
      <c r="B231" s="24" t="s">
        <v>11107</v>
      </c>
      <c r="C231" s="24" t="s">
        <v>8638</v>
      </c>
      <c r="D231" s="616" t="s">
        <v>8853</v>
      </c>
    </row>
    <row r="232" spans="2:4" ht="14.25">
      <c r="B232" s="24" t="s">
        <v>11107</v>
      </c>
      <c r="C232" s="24" t="s">
        <v>8640</v>
      </c>
      <c r="D232" s="616" t="s">
        <v>8864</v>
      </c>
    </row>
    <row r="233" spans="2:4" ht="14.25">
      <c r="B233" s="24" t="s">
        <v>11107</v>
      </c>
      <c r="C233" s="24" t="s">
        <v>8643</v>
      </c>
      <c r="D233" s="616" t="s">
        <v>8873</v>
      </c>
    </row>
    <row r="234" spans="2:4" ht="14.25">
      <c r="B234" s="24" t="s">
        <v>11107</v>
      </c>
      <c r="C234" s="24" t="s">
        <v>8646</v>
      </c>
      <c r="D234" s="616" t="s">
        <v>8882</v>
      </c>
    </row>
    <row r="235" spans="2:4" ht="14.25">
      <c r="B235" s="24" t="s">
        <v>11107</v>
      </c>
      <c r="C235" s="24" t="s">
        <v>8649</v>
      </c>
      <c r="D235" s="616" t="s">
        <v>8890</v>
      </c>
    </row>
    <row r="236" spans="2:4" ht="14.25">
      <c r="B236" s="24" t="s">
        <v>11107</v>
      </c>
      <c r="C236" s="24" t="s">
        <v>11107</v>
      </c>
      <c r="D236" s="616" t="s">
        <v>8897</v>
      </c>
    </row>
    <row r="237" spans="2:4" ht="14.25">
      <c r="B237" s="24" t="s">
        <v>11107</v>
      </c>
      <c r="C237" s="24" t="s">
        <v>8655</v>
      </c>
      <c r="D237" s="616" t="s">
        <v>8898</v>
      </c>
    </row>
    <row r="238" spans="2:4" ht="14.25">
      <c r="B238" s="24" t="s">
        <v>11107</v>
      </c>
      <c r="C238" s="24" t="s">
        <v>8658</v>
      </c>
      <c r="D238" s="616" t="s">
        <v>8899</v>
      </c>
    </row>
    <row r="239" spans="2:4" ht="14.25">
      <c r="B239" s="24" t="s">
        <v>11107</v>
      </c>
      <c r="C239" s="24" t="s">
        <v>8660</v>
      </c>
      <c r="D239" s="616" t="s">
        <v>8900</v>
      </c>
    </row>
    <row r="240" spans="2:4" ht="14.25">
      <c r="B240" s="24" t="s">
        <v>11107</v>
      </c>
      <c r="C240" s="24" t="s">
        <v>8662</v>
      </c>
      <c r="D240" s="616" t="s">
        <v>8901</v>
      </c>
    </row>
    <row r="241" spans="2:4" ht="14.25">
      <c r="B241" s="24" t="s">
        <v>11107</v>
      </c>
      <c r="C241" s="24" t="s">
        <v>8663</v>
      </c>
      <c r="D241" s="616" t="s">
        <v>8902</v>
      </c>
    </row>
    <row r="242" spans="2:4" ht="14.25">
      <c r="B242" s="24" t="s">
        <v>11107</v>
      </c>
      <c r="C242" s="24" t="s">
        <v>8664</v>
      </c>
      <c r="D242" s="616" t="s">
        <v>8903</v>
      </c>
    </row>
    <row r="243" spans="2:4" ht="14.25">
      <c r="B243" s="24" t="s">
        <v>11107</v>
      </c>
      <c r="C243" s="25" t="s">
        <v>8665</v>
      </c>
      <c r="D243" s="617" t="s">
        <v>9006</v>
      </c>
    </row>
    <row r="244" spans="2:4" ht="14.25">
      <c r="B244" s="24" t="s">
        <v>11107</v>
      </c>
      <c r="C244" s="25" t="s">
        <v>11109</v>
      </c>
      <c r="D244" s="617" t="s">
        <v>9007</v>
      </c>
    </row>
    <row r="245" spans="2:4" ht="14.25">
      <c r="B245" s="24" t="s">
        <v>11107</v>
      </c>
      <c r="C245" s="25" t="s">
        <v>8667</v>
      </c>
      <c r="D245" s="617" t="s">
        <v>9008</v>
      </c>
    </row>
    <row r="246" spans="2:4" ht="14.25">
      <c r="B246" s="24" t="s">
        <v>11107</v>
      </c>
      <c r="C246" s="25" t="s">
        <v>8668</v>
      </c>
      <c r="D246" s="617" t="s">
        <v>9009</v>
      </c>
    </row>
    <row r="247" spans="2:4" ht="14.25">
      <c r="B247" s="24" t="s">
        <v>11107</v>
      </c>
      <c r="C247" s="25" t="s">
        <v>8669</v>
      </c>
      <c r="D247" s="617" t="s">
        <v>9010</v>
      </c>
    </row>
    <row r="248" spans="2:4" ht="14.25">
      <c r="B248" s="24" t="s">
        <v>11107</v>
      </c>
      <c r="C248" s="25" t="s">
        <v>8670</v>
      </c>
      <c r="D248" s="617" t="s">
        <v>9011</v>
      </c>
    </row>
    <row r="249" spans="2:4" ht="14.25">
      <c r="B249" s="24" t="s">
        <v>11107</v>
      </c>
      <c r="C249" s="25" t="s">
        <v>8671</v>
      </c>
      <c r="D249" s="617" t="s">
        <v>9012</v>
      </c>
    </row>
    <row r="250" spans="2:4" ht="14.25">
      <c r="B250" s="24" t="s">
        <v>11107</v>
      </c>
      <c r="C250" s="25" t="s">
        <v>8672</v>
      </c>
      <c r="D250" s="617" t="s">
        <v>9013</v>
      </c>
    </row>
    <row r="251" spans="2:4" ht="14.25">
      <c r="B251" s="24" t="s">
        <v>11107</v>
      </c>
      <c r="C251" s="25" t="s">
        <v>8673</v>
      </c>
      <c r="D251" s="617" t="s">
        <v>9014</v>
      </c>
    </row>
    <row r="252" spans="2:4" ht="14.25">
      <c r="B252" s="24" t="s">
        <v>11107</v>
      </c>
      <c r="C252" s="25" t="s">
        <v>8674</v>
      </c>
      <c r="D252" s="617" t="s">
        <v>9015</v>
      </c>
    </row>
    <row r="253" spans="2:4" ht="14.25">
      <c r="B253" s="24" t="s">
        <v>11107</v>
      </c>
      <c r="C253" s="25" t="s">
        <v>8675</v>
      </c>
      <c r="D253" s="617" t="s">
        <v>9016</v>
      </c>
    </row>
    <row r="254" spans="2:4" ht="14.25">
      <c r="B254" s="24" t="s">
        <v>11107</v>
      </c>
      <c r="C254" s="25" t="s">
        <v>8676</v>
      </c>
      <c r="D254" s="617" t="s">
        <v>9017</v>
      </c>
    </row>
    <row r="255" spans="2:4" ht="14.25">
      <c r="B255" s="24" t="s">
        <v>11107</v>
      </c>
      <c r="C255" s="25" t="s">
        <v>8677</v>
      </c>
      <c r="D255" s="617" t="s">
        <v>9018</v>
      </c>
    </row>
    <row r="256" spans="2:4" ht="14.25">
      <c r="B256" s="24" t="s">
        <v>11107</v>
      </c>
      <c r="C256" s="25" t="s">
        <v>8678</v>
      </c>
      <c r="D256" s="617" t="s">
        <v>9019</v>
      </c>
    </row>
    <row r="257" spans="2:4" ht="14.25">
      <c r="B257" s="24" t="s">
        <v>11107</v>
      </c>
      <c r="C257" s="25" t="s">
        <v>11116</v>
      </c>
      <c r="D257" s="617" t="s">
        <v>9020</v>
      </c>
    </row>
    <row r="258" spans="2:4" ht="14.25">
      <c r="B258" s="24" t="s">
        <v>11107</v>
      </c>
      <c r="C258" s="26" t="s">
        <v>8680</v>
      </c>
      <c r="D258" s="618" t="s">
        <v>9140</v>
      </c>
    </row>
    <row r="259" spans="2:4" ht="14.25">
      <c r="B259" s="24" t="s">
        <v>11107</v>
      </c>
      <c r="C259" s="26" t="s">
        <v>8682</v>
      </c>
      <c r="D259" s="618" t="s">
        <v>9141</v>
      </c>
    </row>
    <row r="260" spans="2:4" ht="14.25">
      <c r="B260" s="24" t="s">
        <v>11107</v>
      </c>
      <c r="C260" s="26" t="s">
        <v>8683</v>
      </c>
      <c r="D260" s="618" t="s">
        <v>9142</v>
      </c>
    </row>
    <row r="261" spans="2:4" ht="14.25">
      <c r="B261" s="24" t="s">
        <v>11107</v>
      </c>
      <c r="C261" s="26" t="s">
        <v>8684</v>
      </c>
      <c r="D261" s="618" t="s">
        <v>9143</v>
      </c>
    </row>
    <row r="262" spans="2:4" ht="14.25">
      <c r="B262" s="24" t="s">
        <v>11107</v>
      </c>
      <c r="C262" s="26" t="s">
        <v>8685</v>
      </c>
      <c r="D262" s="618" t="s">
        <v>9144</v>
      </c>
    </row>
    <row r="263" spans="2:4" ht="14.25">
      <c r="B263" s="24" t="s">
        <v>11107</v>
      </c>
      <c r="C263" s="26" t="s">
        <v>8686</v>
      </c>
      <c r="D263" s="618" t="s">
        <v>9145</v>
      </c>
    </row>
    <row r="264" spans="2:4" ht="14.25">
      <c r="B264" s="24" t="s">
        <v>11107</v>
      </c>
      <c r="C264" s="26" t="s">
        <v>8687</v>
      </c>
      <c r="D264" s="618" t="s">
        <v>9146</v>
      </c>
    </row>
    <row r="265" spans="2:4" ht="14.25">
      <c r="B265" s="24" t="s">
        <v>11107</v>
      </c>
      <c r="C265" s="26" t="s">
        <v>8688</v>
      </c>
      <c r="D265" s="618" t="s">
        <v>9147</v>
      </c>
    </row>
    <row r="266" spans="2:4" ht="14.25">
      <c r="B266" s="24" t="s">
        <v>11107</v>
      </c>
      <c r="C266" s="26" t="s">
        <v>8689</v>
      </c>
      <c r="D266" s="618" t="s">
        <v>9148</v>
      </c>
    </row>
    <row r="268" spans="2:4" ht="14.25">
      <c r="B268" s="24" t="s">
        <v>8655</v>
      </c>
      <c r="C268" s="606" t="s">
        <v>1265</v>
      </c>
      <c r="D268" s="615" t="s">
        <v>8828</v>
      </c>
    </row>
    <row r="269" spans="2:4" ht="14.25">
      <c r="B269" s="24" t="s">
        <v>8655</v>
      </c>
      <c r="C269" s="24" t="s">
        <v>8638</v>
      </c>
      <c r="D269" s="616" t="s">
        <v>8854</v>
      </c>
    </row>
    <row r="270" spans="2:4" ht="14.25">
      <c r="B270" s="24" t="s">
        <v>8655</v>
      </c>
      <c r="C270" s="24" t="s">
        <v>8640</v>
      </c>
      <c r="D270" s="616" t="s">
        <v>8865</v>
      </c>
    </row>
    <row r="271" spans="2:4" ht="14.25">
      <c r="B271" s="24" t="s">
        <v>8655</v>
      </c>
      <c r="C271" s="24" t="s">
        <v>8643</v>
      </c>
      <c r="D271" s="616" t="s">
        <v>8874</v>
      </c>
    </row>
    <row r="272" spans="2:4" ht="14.25">
      <c r="B272" s="24" t="s">
        <v>8655</v>
      </c>
      <c r="C272" s="24" t="s">
        <v>8646</v>
      </c>
      <c r="D272" s="616" t="s">
        <v>8883</v>
      </c>
    </row>
    <row r="273" spans="2:4" ht="14.25">
      <c r="B273" s="24" t="s">
        <v>8655</v>
      </c>
      <c r="C273" s="24" t="s">
        <v>8649</v>
      </c>
      <c r="D273" s="616" t="s">
        <v>8891</v>
      </c>
    </row>
    <row r="274" spans="2:4" ht="14.25">
      <c r="B274" s="24" t="s">
        <v>8655</v>
      </c>
      <c r="C274" s="24" t="s">
        <v>11107</v>
      </c>
      <c r="D274" s="616" t="s">
        <v>8898</v>
      </c>
    </row>
    <row r="275" spans="2:4" ht="14.25">
      <c r="B275" s="24" t="s">
        <v>8655</v>
      </c>
      <c r="C275" s="24" t="s">
        <v>8655</v>
      </c>
      <c r="D275" s="616" t="s">
        <v>8904</v>
      </c>
    </row>
    <row r="276" spans="2:4" ht="14.25">
      <c r="B276" s="24" t="s">
        <v>8655</v>
      </c>
      <c r="C276" s="24" t="s">
        <v>8658</v>
      </c>
      <c r="D276" s="616" t="s">
        <v>8905</v>
      </c>
    </row>
    <row r="277" spans="2:4" ht="14.25">
      <c r="B277" s="24" t="s">
        <v>8655</v>
      </c>
      <c r="C277" s="24" t="s">
        <v>8660</v>
      </c>
      <c r="D277" s="616" t="s">
        <v>8906</v>
      </c>
    </row>
    <row r="278" spans="2:4" ht="14.25">
      <c r="B278" s="24" t="s">
        <v>8655</v>
      </c>
      <c r="C278" s="24" t="s">
        <v>8662</v>
      </c>
      <c r="D278" s="616" t="s">
        <v>8907</v>
      </c>
    </row>
    <row r="279" spans="2:4" ht="14.25">
      <c r="B279" s="24" t="s">
        <v>8655</v>
      </c>
      <c r="C279" s="24" t="s">
        <v>8663</v>
      </c>
      <c r="D279" s="616" t="s">
        <v>8908</v>
      </c>
    </row>
    <row r="280" spans="2:4" ht="14.25">
      <c r="B280" s="24" t="s">
        <v>8655</v>
      </c>
      <c r="C280" s="24" t="s">
        <v>8664</v>
      </c>
      <c r="D280" s="616" t="s">
        <v>8909</v>
      </c>
    </row>
    <row r="281" spans="2:4" ht="14.25">
      <c r="B281" s="24" t="s">
        <v>8655</v>
      </c>
      <c r="C281" s="25" t="s">
        <v>8665</v>
      </c>
      <c r="D281" s="617" t="s">
        <v>9021</v>
      </c>
    </row>
    <row r="282" spans="2:4" ht="14.25">
      <c r="B282" s="24" t="s">
        <v>8655</v>
      </c>
      <c r="C282" s="25" t="s">
        <v>11109</v>
      </c>
      <c r="D282" s="617" t="s">
        <v>9022</v>
      </c>
    </row>
    <row r="283" spans="2:4" ht="14.25">
      <c r="B283" s="24" t="s">
        <v>8655</v>
      </c>
      <c r="C283" s="25" t="s">
        <v>8667</v>
      </c>
      <c r="D283" s="617" t="s">
        <v>9023</v>
      </c>
    </row>
    <row r="284" spans="2:4" ht="14.25">
      <c r="B284" s="24" t="s">
        <v>8655</v>
      </c>
      <c r="C284" s="25" t="s">
        <v>8668</v>
      </c>
      <c r="D284" s="617" t="s">
        <v>9024</v>
      </c>
    </row>
    <row r="285" spans="2:4" ht="14.25">
      <c r="B285" s="24" t="s">
        <v>8655</v>
      </c>
      <c r="C285" s="25" t="s">
        <v>8669</v>
      </c>
      <c r="D285" s="617" t="s">
        <v>9025</v>
      </c>
    </row>
    <row r="286" spans="2:4" ht="14.25">
      <c r="B286" s="24" t="s">
        <v>8655</v>
      </c>
      <c r="C286" s="25" t="s">
        <v>8670</v>
      </c>
      <c r="D286" s="617" t="s">
        <v>9026</v>
      </c>
    </row>
    <row r="287" spans="2:4" ht="14.25">
      <c r="B287" s="24" t="s">
        <v>8655</v>
      </c>
      <c r="C287" s="25" t="s">
        <v>8671</v>
      </c>
      <c r="D287" s="617" t="s">
        <v>9027</v>
      </c>
    </row>
    <row r="288" spans="2:4" ht="14.25">
      <c r="B288" s="24" t="s">
        <v>8655</v>
      </c>
      <c r="C288" s="25" t="s">
        <v>8672</v>
      </c>
      <c r="D288" s="617" t="s">
        <v>9028</v>
      </c>
    </row>
    <row r="289" spans="2:4" ht="14.25">
      <c r="B289" s="24" t="s">
        <v>8655</v>
      </c>
      <c r="C289" s="25" t="s">
        <v>8673</v>
      </c>
      <c r="D289" s="617" t="s">
        <v>9029</v>
      </c>
    </row>
    <row r="290" spans="2:4" ht="14.25">
      <c r="B290" s="24" t="s">
        <v>8655</v>
      </c>
      <c r="C290" s="25" t="s">
        <v>8674</v>
      </c>
      <c r="D290" s="617" t="s">
        <v>9030</v>
      </c>
    </row>
    <row r="291" spans="2:4" ht="14.25">
      <c r="B291" s="24" t="s">
        <v>8655</v>
      </c>
      <c r="C291" s="25" t="s">
        <v>8675</v>
      </c>
      <c r="D291" s="617" t="s">
        <v>9031</v>
      </c>
    </row>
    <row r="292" spans="2:4" ht="14.25">
      <c r="B292" s="24" t="s">
        <v>8655</v>
      </c>
      <c r="C292" s="25" t="s">
        <v>8676</v>
      </c>
      <c r="D292" s="617" t="s">
        <v>9032</v>
      </c>
    </row>
    <row r="293" spans="2:4" ht="14.25">
      <c r="B293" s="24" t="s">
        <v>8655</v>
      </c>
      <c r="C293" s="25" t="s">
        <v>8677</v>
      </c>
      <c r="D293" s="617" t="s">
        <v>9033</v>
      </c>
    </row>
    <row r="294" spans="2:4" ht="14.25">
      <c r="B294" s="24" t="s">
        <v>8655</v>
      </c>
      <c r="C294" s="25" t="s">
        <v>8678</v>
      </c>
      <c r="D294" s="617" t="s">
        <v>9034</v>
      </c>
    </row>
    <row r="295" spans="2:4" ht="14.25">
      <c r="B295" s="24" t="s">
        <v>8655</v>
      </c>
      <c r="C295" s="25" t="s">
        <v>11116</v>
      </c>
      <c r="D295" s="617" t="s">
        <v>9035</v>
      </c>
    </row>
    <row r="296" spans="2:4" ht="14.25">
      <c r="B296" s="24" t="s">
        <v>8655</v>
      </c>
      <c r="C296" s="26" t="s">
        <v>8680</v>
      </c>
      <c r="D296" s="618" t="s">
        <v>9149</v>
      </c>
    </row>
    <row r="297" spans="2:4" ht="14.25">
      <c r="B297" s="24" t="s">
        <v>8655</v>
      </c>
      <c r="C297" s="26" t="s">
        <v>8682</v>
      </c>
      <c r="D297" s="618" t="s">
        <v>9150</v>
      </c>
    </row>
    <row r="298" spans="2:4" ht="14.25">
      <c r="B298" s="24" t="s">
        <v>8655</v>
      </c>
      <c r="C298" s="26" t="s">
        <v>8683</v>
      </c>
      <c r="D298" s="618" t="s">
        <v>9151</v>
      </c>
    </row>
    <row r="299" spans="2:4" ht="14.25">
      <c r="B299" s="24" t="s">
        <v>8655</v>
      </c>
      <c r="C299" s="26" t="s">
        <v>8684</v>
      </c>
      <c r="D299" s="618" t="s">
        <v>9152</v>
      </c>
    </row>
    <row r="300" spans="2:4" ht="14.25">
      <c r="B300" s="24" t="s">
        <v>8655</v>
      </c>
      <c r="C300" s="26" t="s">
        <v>8685</v>
      </c>
      <c r="D300" s="618" t="s">
        <v>9153</v>
      </c>
    </row>
    <row r="301" spans="2:4" ht="14.25">
      <c r="B301" s="24" t="s">
        <v>8655</v>
      </c>
      <c r="C301" s="26" t="s">
        <v>8686</v>
      </c>
      <c r="D301" s="618" t="s">
        <v>9154</v>
      </c>
    </row>
    <row r="302" spans="2:4" ht="14.25">
      <c r="B302" s="24" t="s">
        <v>8655</v>
      </c>
      <c r="C302" s="26" t="s">
        <v>8687</v>
      </c>
      <c r="D302" s="618" t="s">
        <v>9155</v>
      </c>
    </row>
    <row r="303" spans="2:4" ht="14.25">
      <c r="B303" s="24" t="s">
        <v>8655</v>
      </c>
      <c r="C303" s="26" t="s">
        <v>8688</v>
      </c>
      <c r="D303" s="618" t="s">
        <v>9156</v>
      </c>
    </row>
    <row r="304" spans="2:4" ht="14.25">
      <c r="B304" s="24" t="s">
        <v>8655</v>
      </c>
      <c r="C304" s="26" t="s">
        <v>8689</v>
      </c>
      <c r="D304" s="618" t="s">
        <v>9157</v>
      </c>
    </row>
    <row r="306" spans="2:4" ht="14.25">
      <c r="B306" s="24" t="s">
        <v>8658</v>
      </c>
      <c r="C306" s="606" t="s">
        <v>1265</v>
      </c>
      <c r="D306" s="615" t="s">
        <v>8829</v>
      </c>
    </row>
    <row r="307" spans="2:4" ht="14.25">
      <c r="B307" s="24" t="s">
        <v>8658</v>
      </c>
      <c r="C307" s="24" t="s">
        <v>8638</v>
      </c>
      <c r="D307" s="616" t="s">
        <v>8855</v>
      </c>
    </row>
    <row r="308" spans="2:4" ht="14.25">
      <c r="B308" s="24" t="s">
        <v>8658</v>
      </c>
      <c r="C308" s="24" t="s">
        <v>8640</v>
      </c>
      <c r="D308" s="616" t="s">
        <v>8866</v>
      </c>
    </row>
    <row r="309" spans="2:4" ht="14.25">
      <c r="B309" s="24" t="s">
        <v>8658</v>
      </c>
      <c r="C309" s="24" t="s">
        <v>8643</v>
      </c>
      <c r="D309" s="616" t="s">
        <v>8875</v>
      </c>
    </row>
    <row r="310" spans="2:4" ht="14.25">
      <c r="B310" s="24" t="s">
        <v>8658</v>
      </c>
      <c r="C310" s="24" t="s">
        <v>8646</v>
      </c>
      <c r="D310" s="616" t="s">
        <v>8884</v>
      </c>
    </row>
    <row r="311" spans="2:4" ht="14.25">
      <c r="B311" s="24" t="s">
        <v>8658</v>
      </c>
      <c r="C311" s="24" t="s">
        <v>8649</v>
      </c>
      <c r="D311" s="616" t="s">
        <v>8892</v>
      </c>
    </row>
    <row r="312" spans="2:4" ht="14.25">
      <c r="B312" s="24" t="s">
        <v>8658</v>
      </c>
      <c r="C312" s="24" t="s">
        <v>11107</v>
      </c>
      <c r="D312" s="616" t="s">
        <v>8899</v>
      </c>
    </row>
    <row r="313" spans="2:4" ht="14.25">
      <c r="B313" s="24" t="s">
        <v>8658</v>
      </c>
      <c r="C313" s="24" t="s">
        <v>8655</v>
      </c>
      <c r="D313" s="616" t="s">
        <v>8905</v>
      </c>
    </row>
    <row r="314" spans="2:4" ht="14.25">
      <c r="B314" s="24" t="s">
        <v>8658</v>
      </c>
      <c r="C314" s="24" t="s">
        <v>8658</v>
      </c>
      <c r="D314" s="616" t="s">
        <v>8843</v>
      </c>
    </row>
    <row r="315" spans="2:4" ht="14.25">
      <c r="B315" s="24" t="s">
        <v>8658</v>
      </c>
      <c r="C315" s="24" t="s">
        <v>8660</v>
      </c>
      <c r="D315" s="616" t="s">
        <v>8910</v>
      </c>
    </row>
    <row r="316" spans="2:4" ht="14.25">
      <c r="B316" s="24" t="s">
        <v>8658</v>
      </c>
      <c r="C316" s="24" t="s">
        <v>8662</v>
      </c>
      <c r="D316" s="616" t="s">
        <v>8911</v>
      </c>
    </row>
    <row r="317" spans="2:4" ht="14.25">
      <c r="B317" s="24" t="s">
        <v>8658</v>
      </c>
      <c r="C317" s="24" t="s">
        <v>8663</v>
      </c>
      <c r="D317" s="616" t="s">
        <v>8912</v>
      </c>
    </row>
    <row r="318" spans="2:4" ht="14.25">
      <c r="B318" s="24" t="s">
        <v>8658</v>
      </c>
      <c r="C318" s="24" t="s">
        <v>8664</v>
      </c>
      <c r="D318" s="616" t="s">
        <v>8913</v>
      </c>
    </row>
    <row r="319" spans="2:4" ht="14.25">
      <c r="B319" s="24" t="s">
        <v>8658</v>
      </c>
      <c r="C319" s="25" t="s">
        <v>8665</v>
      </c>
      <c r="D319" s="617" t="s">
        <v>9036</v>
      </c>
    </row>
    <row r="320" spans="2:4" ht="14.25">
      <c r="B320" s="24" t="s">
        <v>8658</v>
      </c>
      <c r="C320" s="25" t="s">
        <v>11109</v>
      </c>
      <c r="D320" s="617" t="s">
        <v>9037</v>
      </c>
    </row>
    <row r="321" spans="2:4" ht="14.25">
      <c r="B321" s="24" t="s">
        <v>8658</v>
      </c>
      <c r="C321" s="25" t="s">
        <v>8667</v>
      </c>
      <c r="D321" s="617" t="s">
        <v>9038</v>
      </c>
    </row>
    <row r="322" spans="2:4" ht="14.25">
      <c r="B322" s="24" t="s">
        <v>8658</v>
      </c>
      <c r="C322" s="25" t="s">
        <v>8668</v>
      </c>
      <c r="D322" s="617" t="s">
        <v>9039</v>
      </c>
    </row>
    <row r="323" spans="2:4" ht="14.25">
      <c r="B323" s="24" t="s">
        <v>8658</v>
      </c>
      <c r="C323" s="25" t="s">
        <v>8669</v>
      </c>
      <c r="D323" s="617" t="s">
        <v>9040</v>
      </c>
    </row>
    <row r="324" spans="2:4" ht="14.25">
      <c r="B324" s="24" t="s">
        <v>8658</v>
      </c>
      <c r="C324" s="25" t="s">
        <v>8670</v>
      </c>
      <c r="D324" s="617" t="s">
        <v>9041</v>
      </c>
    </row>
    <row r="325" spans="2:4" ht="14.25">
      <c r="B325" s="24" t="s">
        <v>8658</v>
      </c>
      <c r="C325" s="25" t="s">
        <v>8671</v>
      </c>
      <c r="D325" s="617" t="s">
        <v>9042</v>
      </c>
    </row>
    <row r="326" spans="2:4" ht="14.25">
      <c r="B326" s="24" t="s">
        <v>8658</v>
      </c>
      <c r="C326" s="25" t="s">
        <v>8672</v>
      </c>
      <c r="D326" s="617" t="s">
        <v>9043</v>
      </c>
    </row>
    <row r="327" spans="2:4" ht="14.25">
      <c r="B327" s="24" t="s">
        <v>8658</v>
      </c>
      <c r="C327" s="25" t="s">
        <v>8673</v>
      </c>
      <c r="D327" s="617" t="s">
        <v>9044</v>
      </c>
    </row>
    <row r="328" spans="2:4" ht="14.25">
      <c r="B328" s="24" t="s">
        <v>8658</v>
      </c>
      <c r="C328" s="25" t="s">
        <v>8674</v>
      </c>
      <c r="D328" s="617" t="s">
        <v>9045</v>
      </c>
    </row>
    <row r="329" spans="2:4" ht="14.25">
      <c r="B329" s="24" t="s">
        <v>8658</v>
      </c>
      <c r="C329" s="25" t="s">
        <v>8675</v>
      </c>
      <c r="D329" s="617" t="s">
        <v>9046</v>
      </c>
    </row>
    <row r="330" spans="2:4" ht="14.25">
      <c r="B330" s="24" t="s">
        <v>8658</v>
      </c>
      <c r="C330" s="25" t="s">
        <v>8676</v>
      </c>
      <c r="D330" s="617" t="s">
        <v>9047</v>
      </c>
    </row>
    <row r="331" spans="2:4" ht="14.25">
      <c r="B331" s="24" t="s">
        <v>8658</v>
      </c>
      <c r="C331" s="25" t="s">
        <v>8677</v>
      </c>
      <c r="D331" s="617" t="s">
        <v>9048</v>
      </c>
    </row>
    <row r="332" spans="2:4" ht="14.25">
      <c r="B332" s="24" t="s">
        <v>8658</v>
      </c>
      <c r="C332" s="25" t="s">
        <v>8678</v>
      </c>
      <c r="D332" s="617" t="s">
        <v>8940</v>
      </c>
    </row>
    <row r="333" spans="2:4" ht="14.25">
      <c r="B333" s="24" t="s">
        <v>8658</v>
      </c>
      <c r="C333" s="25" t="s">
        <v>11116</v>
      </c>
      <c r="D333" s="617" t="s">
        <v>9049</v>
      </c>
    </row>
    <row r="334" spans="2:4" ht="14.25">
      <c r="B334" s="24" t="s">
        <v>8658</v>
      </c>
      <c r="C334" s="26" t="s">
        <v>8680</v>
      </c>
      <c r="D334" s="618" t="s">
        <v>11136</v>
      </c>
    </row>
    <row r="335" spans="2:4" ht="14.25">
      <c r="B335" s="24" t="s">
        <v>8658</v>
      </c>
      <c r="C335" s="26" t="s">
        <v>8682</v>
      </c>
      <c r="D335" s="618" t="s">
        <v>9159</v>
      </c>
    </row>
    <row r="336" spans="2:4" ht="14.25">
      <c r="B336" s="24" t="s">
        <v>8658</v>
      </c>
      <c r="C336" s="26" t="s">
        <v>8683</v>
      </c>
      <c r="D336" s="618" t="s">
        <v>9160</v>
      </c>
    </row>
    <row r="337" spans="2:4" ht="14.25">
      <c r="B337" s="24" t="s">
        <v>8658</v>
      </c>
      <c r="C337" s="26" t="s">
        <v>8684</v>
      </c>
      <c r="D337" s="618" t="s">
        <v>9161</v>
      </c>
    </row>
    <row r="338" spans="2:4" ht="14.25">
      <c r="B338" s="24" t="s">
        <v>8658</v>
      </c>
      <c r="C338" s="26" t="s">
        <v>8685</v>
      </c>
      <c r="D338" s="618" t="s">
        <v>9162</v>
      </c>
    </row>
    <row r="339" spans="2:4" ht="14.25">
      <c r="B339" s="24" t="s">
        <v>8658</v>
      </c>
      <c r="C339" s="26" t="s">
        <v>8686</v>
      </c>
      <c r="D339" s="618" t="s">
        <v>9163</v>
      </c>
    </row>
    <row r="340" spans="2:4" ht="14.25">
      <c r="B340" s="24" t="s">
        <v>8658</v>
      </c>
      <c r="C340" s="26" t="s">
        <v>8687</v>
      </c>
      <c r="D340" s="618" t="s">
        <v>9164</v>
      </c>
    </row>
    <row r="341" spans="2:4" ht="14.25">
      <c r="B341" s="24" t="s">
        <v>8658</v>
      </c>
      <c r="C341" s="26" t="s">
        <v>8688</v>
      </c>
      <c r="D341" s="618" t="s">
        <v>9165</v>
      </c>
    </row>
    <row r="342" spans="2:4" ht="14.25">
      <c r="B342" s="24" t="s">
        <v>8658</v>
      </c>
      <c r="C342" s="26" t="s">
        <v>8689</v>
      </c>
      <c r="D342" s="618" t="s">
        <v>9166</v>
      </c>
    </row>
    <row r="344" spans="2:4" ht="14.25">
      <c r="B344" s="24" t="s">
        <v>8660</v>
      </c>
      <c r="C344" s="606" t="s">
        <v>1265</v>
      </c>
      <c r="D344" s="615" t="s">
        <v>8830</v>
      </c>
    </row>
    <row r="345" spans="2:4" ht="14.25">
      <c r="B345" s="24" t="s">
        <v>8660</v>
      </c>
      <c r="C345" s="24" t="s">
        <v>8638</v>
      </c>
      <c r="D345" s="616" t="s">
        <v>8856</v>
      </c>
    </row>
    <row r="346" spans="2:4" ht="14.25">
      <c r="B346" s="24" t="s">
        <v>8660</v>
      </c>
      <c r="C346" s="24" t="s">
        <v>8640</v>
      </c>
      <c r="D346" s="616" t="s">
        <v>8867</v>
      </c>
    </row>
    <row r="347" spans="2:4" ht="14.25">
      <c r="B347" s="24" t="s">
        <v>8660</v>
      </c>
      <c r="C347" s="24" t="s">
        <v>8643</v>
      </c>
      <c r="D347" s="616" t="s">
        <v>8876</v>
      </c>
    </row>
    <row r="348" spans="2:4" ht="14.25">
      <c r="B348" s="24" t="s">
        <v>8660</v>
      </c>
      <c r="C348" s="24" t="s">
        <v>8646</v>
      </c>
      <c r="D348" s="616" t="s">
        <v>8885</v>
      </c>
    </row>
    <row r="349" spans="2:4" ht="14.25">
      <c r="B349" s="24" t="s">
        <v>8660</v>
      </c>
      <c r="C349" s="24" t="s">
        <v>8649</v>
      </c>
      <c r="D349" s="616" t="s">
        <v>8893</v>
      </c>
    </row>
    <row r="350" spans="2:4" ht="14.25">
      <c r="B350" s="24" t="s">
        <v>8660</v>
      </c>
      <c r="C350" s="24" t="s">
        <v>11107</v>
      </c>
      <c r="D350" s="616" t="s">
        <v>8900</v>
      </c>
    </row>
    <row r="351" spans="2:4" ht="14.25">
      <c r="B351" s="24" t="s">
        <v>8660</v>
      </c>
      <c r="C351" s="24" t="s">
        <v>8655</v>
      </c>
      <c r="D351" s="616" t="s">
        <v>8906</v>
      </c>
    </row>
    <row r="352" spans="2:4" ht="14.25">
      <c r="B352" s="24" t="s">
        <v>8660</v>
      </c>
      <c r="C352" s="24" t="s">
        <v>8658</v>
      </c>
      <c r="D352" s="616" t="s">
        <v>8910</v>
      </c>
    </row>
    <row r="353" spans="2:4" ht="14.25">
      <c r="B353" s="24" t="s">
        <v>8660</v>
      </c>
      <c r="C353" s="24" t="s">
        <v>8660</v>
      </c>
      <c r="D353" s="616" t="s">
        <v>8844</v>
      </c>
    </row>
    <row r="354" spans="2:4" ht="14.25">
      <c r="B354" s="24" t="s">
        <v>8660</v>
      </c>
      <c r="C354" s="24" t="s">
        <v>8662</v>
      </c>
      <c r="D354" s="616" t="s">
        <v>8914</v>
      </c>
    </row>
    <row r="355" spans="2:4" ht="14.25">
      <c r="B355" s="24" t="s">
        <v>8660</v>
      </c>
      <c r="C355" s="24" t="s">
        <v>8663</v>
      </c>
      <c r="D355" s="616" t="s">
        <v>8915</v>
      </c>
    </row>
    <row r="356" spans="2:4" ht="14.25">
      <c r="B356" s="24" t="s">
        <v>8660</v>
      </c>
      <c r="C356" s="24" t="s">
        <v>8664</v>
      </c>
      <c r="D356" s="616" t="s">
        <v>8916</v>
      </c>
    </row>
    <row r="357" spans="2:4" ht="14.25">
      <c r="B357" s="24" t="s">
        <v>8660</v>
      </c>
      <c r="C357" s="25" t="s">
        <v>8665</v>
      </c>
      <c r="D357" s="617" t="s">
        <v>9050</v>
      </c>
    </row>
    <row r="358" spans="2:4" ht="14.25">
      <c r="B358" s="24" t="s">
        <v>8660</v>
      </c>
      <c r="C358" s="25" t="s">
        <v>11109</v>
      </c>
      <c r="D358" s="617" t="s">
        <v>9051</v>
      </c>
    </row>
    <row r="359" spans="2:4" ht="14.25">
      <c r="B359" s="24" t="s">
        <v>8660</v>
      </c>
      <c r="C359" s="25" t="s">
        <v>8667</v>
      </c>
      <c r="D359" s="617" t="s">
        <v>9052</v>
      </c>
    </row>
    <row r="360" spans="2:4" ht="14.25">
      <c r="B360" s="24" t="s">
        <v>8660</v>
      </c>
      <c r="C360" s="25" t="s">
        <v>8668</v>
      </c>
      <c r="D360" s="617" t="s">
        <v>9053</v>
      </c>
    </row>
    <row r="361" spans="2:4" ht="14.25">
      <c r="B361" s="24" t="s">
        <v>8660</v>
      </c>
      <c r="C361" s="25" t="s">
        <v>8669</v>
      </c>
      <c r="D361" s="617" t="s">
        <v>9054</v>
      </c>
    </row>
    <row r="362" spans="2:4" ht="14.25">
      <c r="B362" s="24" t="s">
        <v>8660</v>
      </c>
      <c r="C362" s="25" t="s">
        <v>8670</v>
      </c>
      <c r="D362" s="617" t="s">
        <v>9055</v>
      </c>
    </row>
    <row r="363" spans="2:4" ht="14.25">
      <c r="B363" s="24" t="s">
        <v>8660</v>
      </c>
      <c r="C363" s="25" t="s">
        <v>8671</v>
      </c>
      <c r="D363" s="617" t="s">
        <v>9056</v>
      </c>
    </row>
    <row r="364" spans="2:4" ht="14.25">
      <c r="B364" s="24" t="s">
        <v>8660</v>
      </c>
      <c r="C364" s="25" t="s">
        <v>8672</v>
      </c>
      <c r="D364" s="617" t="s">
        <v>9057</v>
      </c>
    </row>
    <row r="365" spans="2:4" ht="14.25">
      <c r="B365" s="24" t="s">
        <v>8660</v>
      </c>
      <c r="C365" s="25" t="s">
        <v>8673</v>
      </c>
      <c r="D365" s="617" t="s">
        <v>9058</v>
      </c>
    </row>
    <row r="366" spans="2:4" ht="14.25">
      <c r="B366" s="24" t="s">
        <v>8660</v>
      </c>
      <c r="C366" s="25" t="s">
        <v>8674</v>
      </c>
      <c r="D366" s="617" t="s">
        <v>9046</v>
      </c>
    </row>
    <row r="367" spans="2:4" ht="14.25">
      <c r="B367" s="24" t="s">
        <v>8660</v>
      </c>
      <c r="C367" s="25" t="s">
        <v>8675</v>
      </c>
      <c r="D367" s="617" t="s">
        <v>9059</v>
      </c>
    </row>
    <row r="368" spans="2:4" ht="14.25">
      <c r="B368" s="24" t="s">
        <v>8660</v>
      </c>
      <c r="C368" s="25" t="s">
        <v>8676</v>
      </c>
      <c r="D368" s="617" t="s">
        <v>9060</v>
      </c>
    </row>
    <row r="369" spans="2:6" ht="14.25">
      <c r="B369" s="24" t="s">
        <v>8660</v>
      </c>
      <c r="C369" s="25" t="s">
        <v>8677</v>
      </c>
      <c r="D369" s="617" t="s">
        <v>9061</v>
      </c>
    </row>
    <row r="370" spans="2:6" ht="14.25">
      <c r="B370" s="24" t="s">
        <v>8660</v>
      </c>
      <c r="C370" s="25" t="s">
        <v>8678</v>
      </c>
      <c r="D370" s="617" t="s">
        <v>8941</v>
      </c>
    </row>
    <row r="371" spans="2:6" ht="14.25">
      <c r="B371" s="24" t="s">
        <v>8660</v>
      </c>
      <c r="C371" s="25" t="s">
        <v>11116</v>
      </c>
      <c r="D371" s="617" t="s">
        <v>9062</v>
      </c>
    </row>
    <row r="372" spans="2:6" ht="14.25">
      <c r="B372" s="24" t="s">
        <v>8660</v>
      </c>
      <c r="C372" s="26" t="s">
        <v>8680</v>
      </c>
      <c r="D372" s="618" t="s">
        <v>9167</v>
      </c>
    </row>
    <row r="373" spans="2:6" ht="14.25">
      <c r="B373" s="24" t="s">
        <v>8660</v>
      </c>
      <c r="C373" s="26" t="s">
        <v>8682</v>
      </c>
      <c r="D373" s="618" t="s">
        <v>9168</v>
      </c>
    </row>
    <row r="374" spans="2:6" ht="14.25">
      <c r="B374" s="24" t="s">
        <v>8660</v>
      </c>
      <c r="C374" s="26" t="s">
        <v>8683</v>
      </c>
      <c r="D374" s="618" t="s">
        <v>9169</v>
      </c>
    </row>
    <row r="375" spans="2:6" ht="14.25">
      <c r="B375" s="24" t="s">
        <v>8660</v>
      </c>
      <c r="C375" s="26" t="s">
        <v>8684</v>
      </c>
      <c r="D375" s="618" t="s">
        <v>9170</v>
      </c>
    </row>
    <row r="376" spans="2:6" ht="14.25">
      <c r="B376" s="24" t="s">
        <v>8660</v>
      </c>
      <c r="C376" s="26" t="s">
        <v>8685</v>
      </c>
      <c r="D376" s="618" t="s">
        <v>9171</v>
      </c>
    </row>
    <row r="377" spans="2:6" ht="14.25">
      <c r="B377" s="24" t="s">
        <v>8660</v>
      </c>
      <c r="C377" s="26" t="s">
        <v>8686</v>
      </c>
      <c r="D377" s="618" t="s">
        <v>9172</v>
      </c>
    </row>
    <row r="378" spans="2:6" ht="14.25">
      <c r="B378" s="24" t="s">
        <v>8660</v>
      </c>
      <c r="C378" s="26" t="s">
        <v>8687</v>
      </c>
      <c r="D378" s="618" t="s">
        <v>9173</v>
      </c>
    </row>
    <row r="379" spans="2:6" ht="14.25">
      <c r="B379" s="24" t="s">
        <v>8660</v>
      </c>
      <c r="C379" s="26" t="s">
        <v>8688</v>
      </c>
      <c r="D379" s="618" t="s">
        <v>9174</v>
      </c>
    </row>
    <row r="380" spans="2:6" ht="14.25">
      <c r="B380" s="24" t="s">
        <v>8660</v>
      </c>
      <c r="C380" s="26" t="s">
        <v>8689</v>
      </c>
      <c r="D380" s="618" t="s">
        <v>9175</v>
      </c>
    </row>
    <row r="382" spans="2:6" ht="14.25">
      <c r="B382" s="24" t="s">
        <v>8662</v>
      </c>
      <c r="C382" s="606" t="s">
        <v>1265</v>
      </c>
      <c r="D382" s="615" t="s">
        <v>8831</v>
      </c>
      <c r="E382" s="615"/>
      <c r="F382" s="615"/>
    </row>
    <row r="383" spans="2:6" ht="14.25">
      <c r="B383" s="24" t="s">
        <v>8662</v>
      </c>
      <c r="C383" s="24" t="s">
        <v>8638</v>
      </c>
      <c r="D383" s="616" t="s">
        <v>8857</v>
      </c>
      <c r="E383" s="616"/>
      <c r="F383" s="616"/>
    </row>
    <row r="384" spans="2:6" ht="14.25">
      <c r="B384" s="24" t="s">
        <v>8662</v>
      </c>
      <c r="C384" s="24" t="s">
        <v>8640</v>
      </c>
      <c r="D384" s="616" t="s">
        <v>8868</v>
      </c>
      <c r="E384" s="616"/>
      <c r="F384" s="616"/>
    </row>
    <row r="385" spans="2:6" ht="14.25">
      <c r="B385" s="24" t="s">
        <v>8662</v>
      </c>
      <c r="C385" s="24" t="s">
        <v>8643</v>
      </c>
      <c r="D385" s="616" t="s">
        <v>8877</v>
      </c>
      <c r="E385" s="616"/>
      <c r="F385" s="616"/>
    </row>
    <row r="386" spans="2:6" ht="14.25">
      <c r="B386" s="24" t="s">
        <v>8662</v>
      </c>
      <c r="C386" s="24" t="s">
        <v>8646</v>
      </c>
      <c r="D386" s="616" t="s">
        <v>8886</v>
      </c>
      <c r="E386" s="616"/>
      <c r="F386" s="616"/>
    </row>
    <row r="387" spans="2:6" ht="14.25">
      <c r="B387" s="24" t="s">
        <v>8662</v>
      </c>
      <c r="C387" s="24" t="s">
        <v>8649</v>
      </c>
      <c r="D387" s="616" t="s">
        <v>8894</v>
      </c>
      <c r="E387" s="616"/>
      <c r="F387" s="616"/>
    </row>
    <row r="388" spans="2:6" ht="14.25">
      <c r="B388" s="24" t="s">
        <v>8662</v>
      </c>
      <c r="C388" s="24" t="s">
        <v>11107</v>
      </c>
      <c r="D388" s="616" t="s">
        <v>8901</v>
      </c>
      <c r="E388" s="616"/>
      <c r="F388" s="616"/>
    </row>
    <row r="389" spans="2:6" ht="14.25">
      <c r="B389" s="24" t="s">
        <v>8662</v>
      </c>
      <c r="C389" s="24" t="s">
        <v>8655</v>
      </c>
      <c r="D389" s="616" t="s">
        <v>8907</v>
      </c>
      <c r="E389" s="616"/>
      <c r="F389" s="616"/>
    </row>
    <row r="390" spans="2:6" ht="14.25">
      <c r="B390" s="24" t="s">
        <v>8662</v>
      </c>
      <c r="C390" s="24" t="s">
        <v>8658</v>
      </c>
      <c r="D390" s="616" t="s">
        <v>8911</v>
      </c>
      <c r="E390" s="616"/>
      <c r="F390" s="616"/>
    </row>
    <row r="391" spans="2:6" ht="14.25">
      <c r="B391" s="24" t="s">
        <v>8662</v>
      </c>
      <c r="C391" s="24" t="s">
        <v>8660</v>
      </c>
      <c r="D391" s="616" t="s">
        <v>8914</v>
      </c>
      <c r="E391" s="616"/>
      <c r="F391" s="616"/>
    </row>
    <row r="392" spans="2:6" ht="14.25">
      <c r="B392" s="24" t="s">
        <v>8662</v>
      </c>
      <c r="C392" s="24" t="s">
        <v>8662</v>
      </c>
      <c r="D392" s="616" t="s">
        <v>8845</v>
      </c>
      <c r="E392" s="616"/>
      <c r="F392" s="616"/>
    </row>
    <row r="393" spans="2:6" ht="14.25">
      <c r="B393" s="24" t="s">
        <v>8662</v>
      </c>
      <c r="C393" s="24" t="s">
        <v>8663</v>
      </c>
      <c r="D393" s="616" t="s">
        <v>8917</v>
      </c>
      <c r="E393" s="616"/>
    </row>
    <row r="394" spans="2:6" ht="14.25">
      <c r="B394" s="24" t="s">
        <v>8662</v>
      </c>
      <c r="C394" s="24" t="s">
        <v>8664</v>
      </c>
      <c r="D394" s="616" t="s">
        <v>8918</v>
      </c>
      <c r="E394" s="616"/>
    </row>
    <row r="395" spans="2:6" ht="14.25">
      <c r="B395" s="24" t="s">
        <v>8662</v>
      </c>
      <c r="C395" s="25" t="s">
        <v>8665</v>
      </c>
      <c r="D395" s="617" t="s">
        <v>9063</v>
      </c>
      <c r="E395" s="617"/>
    </row>
    <row r="396" spans="2:6" ht="14.25">
      <c r="B396" s="24" t="s">
        <v>8662</v>
      </c>
      <c r="C396" s="25" t="s">
        <v>11109</v>
      </c>
      <c r="D396" s="617" t="s">
        <v>9064</v>
      </c>
      <c r="E396" s="617"/>
    </row>
    <row r="397" spans="2:6" ht="14.25">
      <c r="B397" s="24" t="s">
        <v>8662</v>
      </c>
      <c r="C397" s="25" t="s">
        <v>8667</v>
      </c>
      <c r="D397" s="617" t="s">
        <v>9065</v>
      </c>
      <c r="E397" s="617"/>
    </row>
    <row r="398" spans="2:6" ht="14.25">
      <c r="B398" s="24" t="s">
        <v>8662</v>
      </c>
      <c r="C398" s="25" t="s">
        <v>8668</v>
      </c>
      <c r="D398" s="617" t="s">
        <v>9066</v>
      </c>
      <c r="E398" s="617"/>
    </row>
    <row r="399" spans="2:6" ht="14.25">
      <c r="B399" s="24" t="s">
        <v>8662</v>
      </c>
      <c r="C399" s="25" t="s">
        <v>8669</v>
      </c>
      <c r="D399" s="617" t="s">
        <v>9067</v>
      </c>
      <c r="E399" s="617"/>
    </row>
    <row r="400" spans="2:6" ht="14.25">
      <c r="B400" s="24" t="s">
        <v>8662</v>
      </c>
      <c r="C400" s="25" t="s">
        <v>8670</v>
      </c>
      <c r="D400" s="617" t="s">
        <v>9068</v>
      </c>
      <c r="E400" s="617"/>
    </row>
    <row r="401" spans="2:6" ht="14.25">
      <c r="B401" s="24" t="s">
        <v>8662</v>
      </c>
      <c r="C401" s="25" t="s">
        <v>8671</v>
      </c>
      <c r="D401" s="617" t="s">
        <v>9069</v>
      </c>
      <c r="E401" s="617"/>
    </row>
    <row r="402" spans="2:6" ht="14.25">
      <c r="B402" s="24" t="s">
        <v>8662</v>
      </c>
      <c r="C402" s="25" t="s">
        <v>8672</v>
      </c>
      <c r="D402" s="617" t="s">
        <v>9070</v>
      </c>
      <c r="E402" s="617"/>
    </row>
    <row r="403" spans="2:6" ht="14.25">
      <c r="B403" s="24" t="s">
        <v>8662</v>
      </c>
      <c r="C403" s="25" t="s">
        <v>8673</v>
      </c>
      <c r="D403" s="617" t="s">
        <v>9071</v>
      </c>
      <c r="E403" s="617"/>
    </row>
    <row r="404" spans="2:6" ht="14.25">
      <c r="B404" s="24" t="s">
        <v>8662</v>
      </c>
      <c r="C404" s="25" t="s">
        <v>8674</v>
      </c>
      <c r="D404" s="617" t="s">
        <v>9047</v>
      </c>
      <c r="E404" s="617"/>
      <c r="F404" s="617"/>
    </row>
    <row r="405" spans="2:6" ht="14.25">
      <c r="B405" s="24" t="s">
        <v>8662</v>
      </c>
      <c r="C405" s="25" t="s">
        <v>8675</v>
      </c>
      <c r="D405" s="617" t="s">
        <v>9060</v>
      </c>
      <c r="E405" s="617"/>
      <c r="F405" s="617"/>
    </row>
    <row r="406" spans="2:6" ht="14.25">
      <c r="B406" s="24" t="s">
        <v>8662</v>
      </c>
      <c r="C406" s="25" t="s">
        <v>8676</v>
      </c>
      <c r="D406" s="617" t="s">
        <v>9072</v>
      </c>
      <c r="E406" s="617"/>
      <c r="F406" s="617"/>
    </row>
    <row r="407" spans="2:6" ht="14.25">
      <c r="B407" s="24" t="s">
        <v>8662</v>
      </c>
      <c r="C407" s="25" t="s">
        <v>8677</v>
      </c>
      <c r="D407" s="617" t="s">
        <v>9073</v>
      </c>
      <c r="E407" s="617"/>
      <c r="F407" s="617"/>
    </row>
    <row r="408" spans="2:6" ht="14.25">
      <c r="B408" s="24" t="s">
        <v>8662</v>
      </c>
      <c r="C408" s="25" t="s">
        <v>8678</v>
      </c>
      <c r="D408" s="617" t="s">
        <v>11137</v>
      </c>
      <c r="E408" s="617"/>
      <c r="F408" s="617"/>
    </row>
    <row r="409" spans="2:6" ht="14.25">
      <c r="B409" s="24" t="s">
        <v>8662</v>
      </c>
      <c r="C409" s="25" t="s">
        <v>11116</v>
      </c>
      <c r="D409" s="617" t="s">
        <v>9074</v>
      </c>
      <c r="E409" s="617"/>
      <c r="F409" s="617"/>
    </row>
    <row r="410" spans="2:6" ht="14.25">
      <c r="B410" s="24" t="s">
        <v>8662</v>
      </c>
      <c r="C410" s="26" t="s">
        <v>8680</v>
      </c>
      <c r="D410" s="618" t="s">
        <v>11138</v>
      </c>
      <c r="E410" s="618"/>
      <c r="F410" s="618"/>
    </row>
    <row r="411" spans="2:6" ht="14.25">
      <c r="B411" s="24" t="s">
        <v>8662</v>
      </c>
      <c r="C411" s="26" t="s">
        <v>8682</v>
      </c>
      <c r="D411" s="618" t="s">
        <v>9177</v>
      </c>
      <c r="E411" s="618"/>
      <c r="F411" s="618"/>
    </row>
    <row r="412" spans="2:6" ht="14.25">
      <c r="B412" s="24" t="s">
        <v>8662</v>
      </c>
      <c r="C412" s="26" t="s">
        <v>8683</v>
      </c>
      <c r="D412" s="618" t="s">
        <v>9178</v>
      </c>
      <c r="E412" s="618"/>
      <c r="F412" s="618"/>
    </row>
    <row r="413" spans="2:6" ht="14.25">
      <c r="B413" s="24" t="s">
        <v>8662</v>
      </c>
      <c r="C413" s="26" t="s">
        <v>8684</v>
      </c>
      <c r="D413" s="618" t="s">
        <v>9161</v>
      </c>
      <c r="E413" s="618"/>
      <c r="F413" s="618"/>
    </row>
    <row r="414" spans="2:6" ht="14.25">
      <c r="B414" s="24" t="s">
        <v>8662</v>
      </c>
      <c r="C414" s="26" t="s">
        <v>8685</v>
      </c>
      <c r="D414" s="618" t="s">
        <v>9179</v>
      </c>
      <c r="E414" s="618"/>
      <c r="F414" s="618"/>
    </row>
    <row r="415" spans="2:6" ht="14.25">
      <c r="B415" s="24" t="s">
        <v>8662</v>
      </c>
      <c r="C415" s="26" t="s">
        <v>8686</v>
      </c>
      <c r="D415" s="618" t="s">
        <v>9180</v>
      </c>
      <c r="E415" s="618"/>
      <c r="F415" s="618"/>
    </row>
    <row r="416" spans="2:6" ht="14.25">
      <c r="B416" s="24" t="s">
        <v>8662</v>
      </c>
      <c r="C416" s="26" t="s">
        <v>8687</v>
      </c>
      <c r="D416" s="618" t="s">
        <v>9181</v>
      </c>
      <c r="E416" s="618"/>
      <c r="F416" s="618"/>
    </row>
    <row r="417" spans="2:6" ht="14.25">
      <c r="B417" s="24" t="s">
        <v>8662</v>
      </c>
      <c r="C417" s="26" t="s">
        <v>8688</v>
      </c>
      <c r="D417" s="618" t="s">
        <v>9182</v>
      </c>
      <c r="E417" s="618"/>
      <c r="F417" s="618"/>
    </row>
    <row r="418" spans="2:6" ht="14.25">
      <c r="B418" s="24" t="s">
        <v>8662</v>
      </c>
      <c r="C418" s="26" t="s">
        <v>8689</v>
      </c>
      <c r="D418" s="618" t="s">
        <v>9183</v>
      </c>
      <c r="E418" s="618"/>
      <c r="F418" s="618"/>
    </row>
    <row r="419" spans="2:6" ht="14.25">
      <c r="E419" s="617"/>
    </row>
    <row r="420" spans="2:6" ht="14.25">
      <c r="B420" s="24" t="s">
        <v>8663</v>
      </c>
      <c r="C420" s="606" t="s">
        <v>1265</v>
      </c>
      <c r="D420" s="615" t="s">
        <v>8832</v>
      </c>
      <c r="E420" s="622"/>
    </row>
    <row r="421" spans="2:6" ht="14.25">
      <c r="B421" s="24" t="s">
        <v>8663</v>
      </c>
      <c r="C421" s="24" t="s">
        <v>8638</v>
      </c>
      <c r="D421" s="616" t="s">
        <v>11120</v>
      </c>
      <c r="E421" s="622"/>
    </row>
    <row r="422" spans="2:6" ht="14.25">
      <c r="B422" s="24" t="s">
        <v>8663</v>
      </c>
      <c r="C422" s="24" t="s">
        <v>8640</v>
      </c>
      <c r="D422" s="616" t="s">
        <v>8869</v>
      </c>
      <c r="E422" s="622"/>
    </row>
    <row r="423" spans="2:6" ht="14.25">
      <c r="B423" s="24" t="s">
        <v>8663</v>
      </c>
      <c r="C423" s="24" t="s">
        <v>8643</v>
      </c>
      <c r="D423" s="616" t="s">
        <v>8878</v>
      </c>
      <c r="E423" s="622"/>
    </row>
    <row r="424" spans="2:6" ht="14.25">
      <c r="B424" s="24" t="s">
        <v>8663</v>
      </c>
      <c r="C424" s="24" t="s">
        <v>8646</v>
      </c>
      <c r="D424" s="616" t="s">
        <v>8887</v>
      </c>
      <c r="E424" s="622"/>
    </row>
    <row r="425" spans="2:6" ht="14.25">
      <c r="B425" s="24" t="s">
        <v>8663</v>
      </c>
      <c r="C425" s="24" t="s">
        <v>8649</v>
      </c>
      <c r="D425" s="616" t="s">
        <v>8895</v>
      </c>
      <c r="E425" s="622"/>
    </row>
    <row r="426" spans="2:6" ht="14.25">
      <c r="B426" s="24" t="s">
        <v>8663</v>
      </c>
      <c r="C426" s="24" t="s">
        <v>11107</v>
      </c>
      <c r="D426" s="616" t="s">
        <v>8902</v>
      </c>
      <c r="E426" s="622"/>
    </row>
    <row r="427" spans="2:6" ht="14.25">
      <c r="B427" s="24" t="s">
        <v>8663</v>
      </c>
      <c r="C427" s="24" t="s">
        <v>8655</v>
      </c>
      <c r="D427" s="616" t="s">
        <v>8908</v>
      </c>
      <c r="E427" s="622"/>
    </row>
    <row r="428" spans="2:6" ht="14.25">
      <c r="B428" s="24" t="s">
        <v>8663</v>
      </c>
      <c r="C428" s="24" t="s">
        <v>8658</v>
      </c>
      <c r="D428" s="616" t="s">
        <v>8912</v>
      </c>
      <c r="E428" s="622"/>
    </row>
    <row r="429" spans="2:6" ht="14.25">
      <c r="B429" s="24" t="s">
        <v>8663</v>
      </c>
      <c r="C429" s="24" t="s">
        <v>8660</v>
      </c>
      <c r="D429" s="616" t="s">
        <v>8915</v>
      </c>
      <c r="E429" s="622"/>
    </row>
    <row r="430" spans="2:6" ht="14.25">
      <c r="B430" s="24" t="s">
        <v>8663</v>
      </c>
      <c r="C430" s="24" t="s">
        <v>8662</v>
      </c>
      <c r="D430" s="616" t="s">
        <v>8917</v>
      </c>
      <c r="E430" s="622"/>
    </row>
    <row r="431" spans="2:6" ht="14.25">
      <c r="B431" s="24" t="s">
        <v>8663</v>
      </c>
      <c r="C431" s="24" t="s">
        <v>8663</v>
      </c>
      <c r="D431" s="616" t="s">
        <v>8919</v>
      </c>
      <c r="E431" s="622"/>
    </row>
    <row r="432" spans="2:6" ht="14.25">
      <c r="B432" s="24" t="s">
        <v>8663</v>
      </c>
      <c r="C432" s="24" t="s">
        <v>8664</v>
      </c>
      <c r="D432" s="616" t="s">
        <v>8920</v>
      </c>
      <c r="E432" s="622"/>
    </row>
    <row r="433" spans="2:5" ht="14.25">
      <c r="B433" s="24" t="s">
        <v>8663</v>
      </c>
      <c r="C433" s="25" t="s">
        <v>8665</v>
      </c>
      <c r="D433" s="617" t="s">
        <v>8991</v>
      </c>
      <c r="E433" s="622"/>
    </row>
    <row r="434" spans="2:5" ht="14.25">
      <c r="B434" s="24" t="s">
        <v>8663</v>
      </c>
      <c r="C434" s="25" t="s">
        <v>11109</v>
      </c>
      <c r="D434" s="617" t="s">
        <v>8992</v>
      </c>
      <c r="E434" s="622"/>
    </row>
    <row r="435" spans="2:5" ht="14.25">
      <c r="B435" s="24" t="s">
        <v>8663</v>
      </c>
      <c r="C435" s="25" t="s">
        <v>8667</v>
      </c>
      <c r="D435" s="617" t="s">
        <v>8993</v>
      </c>
      <c r="E435" s="622"/>
    </row>
    <row r="436" spans="2:5" ht="14.25">
      <c r="B436" s="24" t="s">
        <v>8663</v>
      </c>
      <c r="C436" s="25" t="s">
        <v>8668</v>
      </c>
      <c r="D436" s="617" t="s">
        <v>8994</v>
      </c>
      <c r="E436" s="622"/>
    </row>
    <row r="437" spans="2:5" ht="14.25">
      <c r="B437" s="24" t="s">
        <v>8663</v>
      </c>
      <c r="C437" s="25" t="s">
        <v>8669</v>
      </c>
      <c r="D437" s="617" t="s">
        <v>8995</v>
      </c>
      <c r="E437" s="622"/>
    </row>
    <row r="438" spans="2:5" ht="14.25">
      <c r="B438" s="24" t="s">
        <v>8663</v>
      </c>
      <c r="C438" s="25" t="s">
        <v>8670</v>
      </c>
      <c r="D438" s="617" t="s">
        <v>8996</v>
      </c>
      <c r="E438" s="622"/>
    </row>
    <row r="439" spans="2:5" ht="14.25">
      <c r="B439" s="24" t="s">
        <v>8663</v>
      </c>
      <c r="C439" s="25" t="s">
        <v>8671</v>
      </c>
      <c r="D439" s="617" t="s">
        <v>8997</v>
      </c>
      <c r="E439" s="622"/>
    </row>
    <row r="440" spans="2:5" ht="14.25">
      <c r="B440" s="24" t="s">
        <v>8663</v>
      </c>
      <c r="C440" s="25" t="s">
        <v>8672</v>
      </c>
      <c r="D440" s="617" t="s">
        <v>8998</v>
      </c>
      <c r="E440" s="622"/>
    </row>
    <row r="441" spans="2:5" ht="14.25">
      <c r="B441" s="24" t="s">
        <v>8663</v>
      </c>
      <c r="C441" s="25" t="s">
        <v>8673</v>
      </c>
      <c r="D441" s="617" t="s">
        <v>8999</v>
      </c>
      <c r="E441" s="622"/>
    </row>
    <row r="442" spans="2:5" ht="14.25">
      <c r="B442" s="24" t="s">
        <v>8663</v>
      </c>
      <c r="C442" s="25" t="s">
        <v>8674</v>
      </c>
      <c r="D442" s="617" t="s">
        <v>9075</v>
      </c>
      <c r="E442" s="622"/>
    </row>
    <row r="443" spans="2:5" ht="14.25">
      <c r="B443" s="24" t="s">
        <v>8663</v>
      </c>
      <c r="C443" s="25" t="s">
        <v>8675</v>
      </c>
      <c r="D443" s="617" t="s">
        <v>9076</v>
      </c>
      <c r="E443" s="622"/>
    </row>
    <row r="444" spans="2:5" ht="14.25">
      <c r="B444" s="24" t="s">
        <v>8663</v>
      </c>
      <c r="C444" s="25" t="s">
        <v>8676</v>
      </c>
      <c r="D444" s="617" t="s">
        <v>9077</v>
      </c>
      <c r="E444" s="622"/>
    </row>
    <row r="445" spans="2:5" ht="14.25">
      <c r="B445" s="24" t="s">
        <v>8663</v>
      </c>
      <c r="C445" s="25" t="s">
        <v>8677</v>
      </c>
      <c r="D445" s="617" t="s">
        <v>9078</v>
      </c>
      <c r="E445" s="622"/>
    </row>
    <row r="446" spans="2:5" ht="14.25">
      <c r="B446" s="24" t="s">
        <v>8663</v>
      </c>
      <c r="C446" s="25" t="s">
        <v>8678</v>
      </c>
      <c r="D446" s="617" t="s">
        <v>11139</v>
      </c>
      <c r="E446" s="622"/>
    </row>
    <row r="447" spans="2:5" ht="14.25">
      <c r="B447" s="24" t="s">
        <v>8663</v>
      </c>
      <c r="C447" s="25" t="s">
        <v>11116</v>
      </c>
      <c r="D447" s="617" t="s">
        <v>9080</v>
      </c>
      <c r="E447" s="622"/>
    </row>
    <row r="448" spans="2:5" ht="14.25">
      <c r="B448" s="24" t="s">
        <v>8663</v>
      </c>
      <c r="C448" s="26" t="s">
        <v>8680</v>
      </c>
      <c r="D448" s="618" t="s">
        <v>9184</v>
      </c>
      <c r="E448" s="622"/>
    </row>
    <row r="449" spans="2:5" ht="14.25">
      <c r="B449" s="24" t="s">
        <v>8663</v>
      </c>
      <c r="C449" s="26" t="s">
        <v>8682</v>
      </c>
      <c r="D449" s="618" t="s">
        <v>9185</v>
      </c>
      <c r="E449" s="622"/>
    </row>
    <row r="450" spans="2:5" ht="14.25">
      <c r="B450" s="24" t="s">
        <v>8663</v>
      </c>
      <c r="C450" s="26" t="s">
        <v>8683</v>
      </c>
      <c r="D450" s="618" t="s">
        <v>9186</v>
      </c>
      <c r="E450" s="622"/>
    </row>
    <row r="451" spans="2:5" ht="14.25">
      <c r="B451" s="24" t="s">
        <v>8663</v>
      </c>
      <c r="C451" s="26" t="s">
        <v>8684</v>
      </c>
      <c r="D451" s="618" t="s">
        <v>9187</v>
      </c>
      <c r="E451" s="622"/>
    </row>
    <row r="452" spans="2:5" ht="14.25">
      <c r="B452" s="24" t="s">
        <v>8663</v>
      </c>
      <c r="C452" s="26" t="s">
        <v>8685</v>
      </c>
      <c r="D452" s="618" t="s">
        <v>9188</v>
      </c>
    </row>
    <row r="453" spans="2:5" ht="14.25">
      <c r="B453" s="24" t="s">
        <v>8663</v>
      </c>
      <c r="C453" s="26" t="s">
        <v>8686</v>
      </c>
      <c r="D453" s="618" t="s">
        <v>9189</v>
      </c>
    </row>
    <row r="454" spans="2:5" ht="14.25">
      <c r="B454" s="24" t="s">
        <v>8663</v>
      </c>
      <c r="C454" s="26" t="s">
        <v>8687</v>
      </c>
      <c r="D454" s="618" t="s">
        <v>9190</v>
      </c>
    </row>
    <row r="455" spans="2:5" ht="14.25">
      <c r="B455" s="24" t="s">
        <v>8663</v>
      </c>
      <c r="C455" s="26" t="s">
        <v>8688</v>
      </c>
      <c r="D455" s="618" t="s">
        <v>9191</v>
      </c>
    </row>
    <row r="456" spans="2:5" ht="14.25">
      <c r="B456" s="24" t="s">
        <v>8663</v>
      </c>
      <c r="C456" s="26" t="s">
        <v>8689</v>
      </c>
      <c r="D456" s="618" t="s">
        <v>9192</v>
      </c>
    </row>
    <row r="458" spans="2:5" ht="14.25">
      <c r="B458" s="24" t="s">
        <v>8664</v>
      </c>
      <c r="C458" s="606" t="s">
        <v>1265</v>
      </c>
      <c r="D458" s="615" t="s">
        <v>8833</v>
      </c>
      <c r="E458" s="616"/>
    </row>
    <row r="459" spans="2:5" ht="14.25">
      <c r="B459" s="24" t="s">
        <v>8664</v>
      </c>
      <c r="C459" s="24" t="s">
        <v>8638</v>
      </c>
      <c r="D459" s="616" t="s">
        <v>8859</v>
      </c>
      <c r="E459" s="617"/>
    </row>
    <row r="460" spans="2:5" ht="14.25">
      <c r="B460" s="24" t="s">
        <v>8664</v>
      </c>
      <c r="C460" s="24" t="s">
        <v>8640</v>
      </c>
      <c r="D460" s="616" t="s">
        <v>8870</v>
      </c>
      <c r="E460" s="617"/>
    </row>
    <row r="461" spans="2:5" ht="14.25">
      <c r="B461" s="24" t="s">
        <v>8664</v>
      </c>
      <c r="C461" s="24" t="s">
        <v>8643</v>
      </c>
      <c r="D461" s="616" t="s">
        <v>8879</v>
      </c>
      <c r="E461" s="617"/>
    </row>
    <row r="462" spans="2:5" ht="14.25">
      <c r="B462" s="24" t="s">
        <v>8664</v>
      </c>
      <c r="C462" s="24" t="s">
        <v>8646</v>
      </c>
      <c r="D462" s="616" t="s">
        <v>8888</v>
      </c>
      <c r="E462" s="617"/>
    </row>
    <row r="463" spans="2:5" ht="14.25">
      <c r="B463" s="24" t="s">
        <v>8664</v>
      </c>
      <c r="C463" s="24" t="s">
        <v>8649</v>
      </c>
      <c r="D463" s="616" t="s">
        <v>8896</v>
      </c>
      <c r="E463" s="617"/>
    </row>
    <row r="464" spans="2:5" ht="14.25">
      <c r="B464" s="24" t="s">
        <v>8664</v>
      </c>
      <c r="C464" s="24" t="s">
        <v>11107</v>
      </c>
      <c r="D464" s="616" t="s">
        <v>8903</v>
      </c>
      <c r="E464" s="617"/>
    </row>
    <row r="465" spans="2:5" ht="14.25">
      <c r="B465" s="24" t="s">
        <v>8664</v>
      </c>
      <c r="C465" s="24" t="s">
        <v>8655</v>
      </c>
      <c r="D465" s="616" t="s">
        <v>8909</v>
      </c>
      <c r="E465" s="617"/>
    </row>
    <row r="466" spans="2:5" ht="14.25">
      <c r="B466" s="24" t="s">
        <v>8664</v>
      </c>
      <c r="C466" s="24" t="s">
        <v>8658</v>
      </c>
      <c r="D466" s="616" t="s">
        <v>8913</v>
      </c>
      <c r="E466" s="617"/>
    </row>
    <row r="467" spans="2:5" ht="14.25">
      <c r="B467" s="24" t="s">
        <v>8664</v>
      </c>
      <c r="C467" s="24" t="s">
        <v>8660</v>
      </c>
      <c r="D467" s="616" t="s">
        <v>8916</v>
      </c>
      <c r="E467" s="617"/>
    </row>
    <row r="468" spans="2:5" ht="14.25">
      <c r="B468" s="24" t="s">
        <v>8664</v>
      </c>
      <c r="C468" s="24" t="s">
        <v>8662</v>
      </c>
      <c r="D468" s="616" t="s">
        <v>8918</v>
      </c>
      <c r="E468" s="617"/>
    </row>
    <row r="469" spans="2:5" ht="14.25">
      <c r="B469" s="24" t="s">
        <v>8664</v>
      </c>
      <c r="C469" s="24" t="s">
        <v>8663</v>
      </c>
      <c r="D469" s="616" t="s">
        <v>8920</v>
      </c>
      <c r="E469" s="636"/>
    </row>
    <row r="470" spans="2:5" ht="14.25">
      <c r="B470" s="24" t="s">
        <v>8664</v>
      </c>
      <c r="C470" s="24" t="s">
        <v>8664</v>
      </c>
      <c r="D470" s="616" t="s">
        <v>8846</v>
      </c>
      <c r="E470" s="617"/>
    </row>
    <row r="471" spans="2:5" ht="14.25">
      <c r="B471" s="24" t="s">
        <v>8664</v>
      </c>
      <c r="C471" s="25" t="s">
        <v>8665</v>
      </c>
      <c r="D471" s="617" t="s">
        <v>9081</v>
      </c>
      <c r="E471" s="636"/>
    </row>
    <row r="472" spans="2:5" ht="14.25">
      <c r="B472" s="24" t="s">
        <v>8664</v>
      </c>
      <c r="C472" s="25" t="s">
        <v>11109</v>
      </c>
      <c r="D472" s="617" t="s">
        <v>9082</v>
      </c>
      <c r="E472" s="636"/>
    </row>
    <row r="473" spans="2:5" ht="14.25">
      <c r="B473" s="24" t="s">
        <v>8664</v>
      </c>
      <c r="C473" s="25" t="s">
        <v>8667</v>
      </c>
      <c r="D473" s="617" t="s">
        <v>9083</v>
      </c>
      <c r="E473" s="636"/>
    </row>
    <row r="474" spans="2:5" ht="14.25">
      <c r="B474" s="24" t="s">
        <v>8664</v>
      </c>
      <c r="C474" s="25" t="s">
        <v>8668</v>
      </c>
      <c r="D474" s="617" t="s">
        <v>9084</v>
      </c>
    </row>
    <row r="475" spans="2:5" ht="14.25">
      <c r="B475" s="24" t="s">
        <v>8664</v>
      </c>
      <c r="C475" s="25" t="s">
        <v>8669</v>
      </c>
      <c r="D475" s="617" t="s">
        <v>9085</v>
      </c>
    </row>
    <row r="476" spans="2:5" ht="14.25">
      <c r="B476" s="24" t="s">
        <v>8664</v>
      </c>
      <c r="C476" s="25" t="s">
        <v>8670</v>
      </c>
      <c r="D476" s="617" t="s">
        <v>9086</v>
      </c>
    </row>
    <row r="477" spans="2:5" ht="14.25">
      <c r="B477" s="24" t="s">
        <v>8664</v>
      </c>
      <c r="C477" s="25" t="s">
        <v>8671</v>
      </c>
      <c r="D477" s="617" t="s">
        <v>9087</v>
      </c>
    </row>
    <row r="478" spans="2:5" ht="14.25">
      <c r="B478" s="24" t="s">
        <v>8664</v>
      </c>
      <c r="C478" s="25" t="s">
        <v>8672</v>
      </c>
      <c r="D478" s="617" t="s">
        <v>9088</v>
      </c>
    </row>
    <row r="479" spans="2:5" ht="14.25">
      <c r="B479" s="24" t="s">
        <v>8664</v>
      </c>
      <c r="C479" s="25" t="s">
        <v>8673</v>
      </c>
      <c r="D479" s="617" t="s">
        <v>9089</v>
      </c>
    </row>
    <row r="480" spans="2:5" ht="14.25">
      <c r="B480" s="24" t="s">
        <v>8664</v>
      </c>
      <c r="C480" s="25" t="s">
        <v>8674</v>
      </c>
      <c r="D480" s="617" t="s">
        <v>9048</v>
      </c>
    </row>
    <row r="481" spans="2:4" ht="14.25">
      <c r="B481" s="24" t="s">
        <v>8664</v>
      </c>
      <c r="C481" s="25" t="s">
        <v>8675</v>
      </c>
      <c r="D481" s="617" t="s">
        <v>9061</v>
      </c>
    </row>
    <row r="482" spans="2:4" ht="14.25">
      <c r="B482" s="24" t="s">
        <v>8664</v>
      </c>
      <c r="C482" s="25" t="s">
        <v>8676</v>
      </c>
      <c r="D482" s="617" t="s">
        <v>9090</v>
      </c>
    </row>
    <row r="483" spans="2:4" ht="14.25">
      <c r="B483" s="24" t="s">
        <v>8664</v>
      </c>
      <c r="C483" s="25" t="s">
        <v>8677</v>
      </c>
      <c r="D483" s="617" t="s">
        <v>9091</v>
      </c>
    </row>
    <row r="484" spans="2:4" ht="14.25">
      <c r="B484" s="24" t="s">
        <v>8664</v>
      </c>
      <c r="C484" s="25" t="s">
        <v>8678</v>
      </c>
      <c r="D484" s="617" t="s">
        <v>8943</v>
      </c>
    </row>
    <row r="485" spans="2:4" ht="14.25">
      <c r="B485" s="24" t="s">
        <v>8664</v>
      </c>
      <c r="C485" s="25" t="s">
        <v>11116</v>
      </c>
      <c r="D485" s="617" t="s">
        <v>9092</v>
      </c>
    </row>
    <row r="486" spans="2:4" ht="14.25">
      <c r="B486" s="24" t="s">
        <v>8664</v>
      </c>
      <c r="C486" s="26" t="s">
        <v>8680</v>
      </c>
      <c r="D486" s="618" t="s">
        <v>9193</v>
      </c>
    </row>
    <row r="487" spans="2:4" ht="14.25">
      <c r="B487" s="24" t="s">
        <v>8664</v>
      </c>
      <c r="C487" s="26" t="s">
        <v>8682</v>
      </c>
      <c r="D487" s="618" t="s">
        <v>9194</v>
      </c>
    </row>
    <row r="488" spans="2:4" ht="14.25">
      <c r="B488" s="24" t="s">
        <v>8664</v>
      </c>
      <c r="C488" s="26" t="s">
        <v>8683</v>
      </c>
      <c r="D488" s="618" t="s">
        <v>9195</v>
      </c>
    </row>
    <row r="489" spans="2:4" ht="14.25">
      <c r="B489" s="24" t="s">
        <v>8664</v>
      </c>
      <c r="C489" s="26" t="s">
        <v>8684</v>
      </c>
      <c r="D489" s="618" t="s">
        <v>9196</v>
      </c>
    </row>
    <row r="490" spans="2:4" ht="14.25">
      <c r="B490" s="24" t="s">
        <v>8664</v>
      </c>
      <c r="C490" s="26" t="s">
        <v>8685</v>
      </c>
      <c r="D490" s="618" t="s">
        <v>9197</v>
      </c>
    </row>
    <row r="491" spans="2:4" ht="14.25">
      <c r="B491" s="24" t="s">
        <v>8664</v>
      </c>
      <c r="C491" s="26" t="s">
        <v>8686</v>
      </c>
      <c r="D491" s="618" t="s">
        <v>9198</v>
      </c>
    </row>
    <row r="492" spans="2:4" ht="14.25">
      <c r="B492" s="24" t="s">
        <v>8664</v>
      </c>
      <c r="C492" s="26" t="s">
        <v>8687</v>
      </c>
      <c r="D492" s="618" t="s">
        <v>9199</v>
      </c>
    </row>
    <row r="493" spans="2:4" ht="14.25">
      <c r="B493" s="24" t="s">
        <v>8664</v>
      </c>
      <c r="C493" s="26" t="s">
        <v>8688</v>
      </c>
      <c r="D493" s="618" t="s">
        <v>9200</v>
      </c>
    </row>
    <row r="494" spans="2:4" ht="14.25">
      <c r="B494" s="24" t="s">
        <v>8664</v>
      </c>
      <c r="C494" s="26" t="s">
        <v>8689</v>
      </c>
      <c r="D494" s="618" t="s">
        <v>9201</v>
      </c>
    </row>
    <row r="496" spans="2:4" ht="14.25">
      <c r="B496" s="25" t="s">
        <v>8665</v>
      </c>
      <c r="C496" s="606" t="s">
        <v>1265</v>
      </c>
      <c r="D496" s="616" t="s">
        <v>8834</v>
      </c>
    </row>
    <row r="497" spans="2:5" ht="14.25">
      <c r="B497" s="25" t="s">
        <v>8665</v>
      </c>
      <c r="C497" s="24" t="s">
        <v>8638</v>
      </c>
      <c r="D497" s="617" t="s">
        <v>8931</v>
      </c>
    </row>
    <row r="498" spans="2:5" ht="14.25">
      <c r="B498" s="25" t="s">
        <v>8665</v>
      </c>
      <c r="C498" s="24" t="s">
        <v>8640</v>
      </c>
      <c r="D498" s="617" t="s">
        <v>8946</v>
      </c>
    </row>
    <row r="499" spans="2:5" ht="14.25">
      <c r="B499" s="25" t="s">
        <v>8665</v>
      </c>
      <c r="C499" s="24" t="s">
        <v>8643</v>
      </c>
      <c r="D499" s="617" t="s">
        <v>8961</v>
      </c>
    </row>
    <row r="500" spans="2:5" ht="14.25">
      <c r="B500" s="25" t="s">
        <v>8665</v>
      </c>
      <c r="C500" s="24" t="s">
        <v>8646</v>
      </c>
      <c r="D500" s="617" t="s">
        <v>11126</v>
      </c>
    </row>
    <row r="501" spans="2:5" ht="14.25">
      <c r="B501" s="25" t="s">
        <v>8665</v>
      </c>
      <c r="C501" s="24" t="s">
        <v>8649</v>
      </c>
      <c r="D501" s="617" t="s">
        <v>8991</v>
      </c>
    </row>
    <row r="502" spans="2:5" ht="14.25">
      <c r="B502" s="25" t="s">
        <v>8665</v>
      </c>
      <c r="C502" s="24" t="s">
        <v>11107</v>
      </c>
      <c r="D502" s="617" t="s">
        <v>9006</v>
      </c>
    </row>
    <row r="503" spans="2:5" ht="14.25">
      <c r="B503" s="25" t="s">
        <v>8665</v>
      </c>
      <c r="C503" s="24" t="s">
        <v>8655</v>
      </c>
      <c r="D503" s="617" t="s">
        <v>9021</v>
      </c>
    </row>
    <row r="504" spans="2:5" ht="14.25">
      <c r="B504" s="25" t="s">
        <v>8665</v>
      </c>
      <c r="C504" s="24" t="s">
        <v>8658</v>
      </c>
      <c r="D504" s="617" t="s">
        <v>9036</v>
      </c>
    </row>
    <row r="505" spans="2:5" ht="14.25">
      <c r="B505" s="25" t="s">
        <v>8665</v>
      </c>
      <c r="C505" s="24" t="s">
        <v>8660</v>
      </c>
      <c r="D505" s="617" t="s">
        <v>9050</v>
      </c>
    </row>
    <row r="506" spans="2:5" ht="14.25">
      <c r="B506" s="25" t="s">
        <v>8665</v>
      </c>
      <c r="C506" s="24" t="s">
        <v>8662</v>
      </c>
      <c r="D506" s="617" t="s">
        <v>9063</v>
      </c>
    </row>
    <row r="507" spans="2:5" ht="14.25">
      <c r="B507" s="25" t="s">
        <v>8665</v>
      </c>
      <c r="C507" s="24" t="s">
        <v>8663</v>
      </c>
      <c r="D507" s="617" t="s">
        <v>8991</v>
      </c>
    </row>
    <row r="508" spans="2:5" ht="14.25">
      <c r="B508" s="25" t="s">
        <v>8665</v>
      </c>
      <c r="C508" s="24" t="s">
        <v>8664</v>
      </c>
      <c r="D508" s="617" t="s">
        <v>9081</v>
      </c>
    </row>
    <row r="509" spans="2:5" ht="14.25">
      <c r="B509" s="25" t="s">
        <v>8665</v>
      </c>
      <c r="C509" s="25" t="s">
        <v>8665</v>
      </c>
      <c r="D509" s="618" t="s">
        <v>9202</v>
      </c>
    </row>
    <row r="510" spans="2:5" ht="14.25">
      <c r="B510" s="25" t="s">
        <v>8665</v>
      </c>
      <c r="C510" s="25" t="s">
        <v>11109</v>
      </c>
      <c r="D510" s="618" t="s">
        <v>9203</v>
      </c>
    </row>
    <row r="511" spans="2:5" ht="14.25">
      <c r="B511" s="25" t="s">
        <v>8665</v>
      </c>
      <c r="C511" s="25" t="s">
        <v>8667</v>
      </c>
      <c r="D511" s="618" t="s">
        <v>9204</v>
      </c>
      <c r="E511" s="622"/>
    </row>
    <row r="512" spans="2:5" ht="14.25">
      <c r="B512" s="25" t="s">
        <v>8665</v>
      </c>
      <c r="C512" s="25" t="s">
        <v>8668</v>
      </c>
      <c r="D512" s="618" t="s">
        <v>9205</v>
      </c>
      <c r="E512" s="622"/>
    </row>
    <row r="513" spans="2:5" ht="14.25">
      <c r="B513" s="25" t="s">
        <v>8665</v>
      </c>
      <c r="C513" s="25" t="s">
        <v>8669</v>
      </c>
      <c r="D513" s="618" t="s">
        <v>9206</v>
      </c>
      <c r="E513" s="622"/>
    </row>
    <row r="514" spans="2:5" ht="14.25">
      <c r="B514" s="25" t="s">
        <v>8665</v>
      </c>
      <c r="C514" s="25" t="s">
        <v>8670</v>
      </c>
      <c r="D514" s="618" t="s">
        <v>9207</v>
      </c>
      <c r="E514" s="622"/>
    </row>
    <row r="515" spans="2:5" ht="14.25">
      <c r="B515" s="25" t="s">
        <v>8665</v>
      </c>
      <c r="C515" s="25" t="s">
        <v>8671</v>
      </c>
      <c r="D515" s="618" t="s">
        <v>9208</v>
      </c>
      <c r="E515" s="622"/>
    </row>
    <row r="516" spans="2:5" ht="14.25">
      <c r="B516" s="25" t="s">
        <v>8665</v>
      </c>
      <c r="C516" s="25" t="s">
        <v>8672</v>
      </c>
      <c r="D516" s="618" t="s">
        <v>9209</v>
      </c>
      <c r="E516" s="622"/>
    </row>
    <row r="517" spans="2:5" ht="14.25">
      <c r="B517" s="25" t="s">
        <v>8665</v>
      </c>
      <c r="C517" s="25" t="s">
        <v>8673</v>
      </c>
      <c r="D517" s="618" t="s">
        <v>9210</v>
      </c>
      <c r="E517" s="622"/>
    </row>
    <row r="518" spans="2:5" ht="14.25">
      <c r="B518" s="25" t="s">
        <v>8665</v>
      </c>
      <c r="C518" s="25" t="s">
        <v>8674</v>
      </c>
      <c r="D518" s="618" t="s">
        <v>9211</v>
      </c>
      <c r="E518" s="622"/>
    </row>
    <row r="519" spans="2:5" ht="14.25">
      <c r="B519" s="25" t="s">
        <v>8665</v>
      </c>
      <c r="C519" s="25" t="s">
        <v>8675</v>
      </c>
      <c r="D519" s="618" t="s">
        <v>9212</v>
      </c>
    </row>
    <row r="520" spans="2:5" ht="14.25">
      <c r="B520" s="25" t="s">
        <v>8665</v>
      </c>
      <c r="C520" s="25" t="s">
        <v>8676</v>
      </c>
      <c r="D520" s="618" t="s">
        <v>9213</v>
      </c>
    </row>
    <row r="521" spans="2:5" ht="14.25">
      <c r="B521" s="25" t="s">
        <v>8665</v>
      </c>
      <c r="C521" s="25" t="s">
        <v>8677</v>
      </c>
      <c r="D521" s="618" t="s">
        <v>9214</v>
      </c>
    </row>
    <row r="522" spans="2:5" ht="14.25">
      <c r="B522" s="25" t="s">
        <v>8665</v>
      </c>
      <c r="C522" s="25" t="s">
        <v>8678</v>
      </c>
      <c r="D522" s="618" t="s">
        <v>9215</v>
      </c>
    </row>
    <row r="523" spans="2:5" ht="14.25">
      <c r="B523" s="25" t="s">
        <v>8665</v>
      </c>
      <c r="C523" s="25" t="s">
        <v>11116</v>
      </c>
      <c r="D523" s="618" t="s">
        <v>9216</v>
      </c>
    </row>
    <row r="524" spans="2:5" ht="14.25">
      <c r="B524" s="25" t="s">
        <v>8665</v>
      </c>
      <c r="C524" s="26" t="s">
        <v>8680</v>
      </c>
      <c r="D524" s="619" t="s">
        <v>9329</v>
      </c>
    </row>
    <row r="525" spans="2:5" ht="14.25">
      <c r="B525" s="25" t="s">
        <v>8665</v>
      </c>
      <c r="C525" s="26" t="s">
        <v>8682</v>
      </c>
      <c r="D525" s="618" t="s">
        <v>9217</v>
      </c>
    </row>
    <row r="526" spans="2:5" ht="14.25">
      <c r="B526" s="25" t="s">
        <v>8665</v>
      </c>
      <c r="C526" s="26" t="s">
        <v>8683</v>
      </c>
      <c r="D526" s="619" t="s">
        <v>9330</v>
      </c>
    </row>
    <row r="527" spans="2:5" ht="14.25">
      <c r="B527" s="25" t="s">
        <v>8665</v>
      </c>
      <c r="C527" s="26" t="s">
        <v>8684</v>
      </c>
      <c r="D527" s="619" t="s">
        <v>9331</v>
      </c>
    </row>
    <row r="528" spans="2:5" ht="14.25">
      <c r="B528" s="25" t="s">
        <v>8665</v>
      </c>
      <c r="C528" s="26" t="s">
        <v>8685</v>
      </c>
      <c r="D528" s="619" t="s">
        <v>9332</v>
      </c>
    </row>
    <row r="529" spans="2:4" ht="14.25">
      <c r="B529" s="25" t="s">
        <v>8665</v>
      </c>
      <c r="C529" s="26" t="s">
        <v>8686</v>
      </c>
      <c r="D529" s="619" t="s">
        <v>9333</v>
      </c>
    </row>
    <row r="530" spans="2:4" ht="14.25">
      <c r="B530" s="25" t="s">
        <v>8665</v>
      </c>
      <c r="C530" s="26" t="s">
        <v>8687</v>
      </c>
      <c r="D530" s="619" t="s">
        <v>9334</v>
      </c>
    </row>
    <row r="531" spans="2:4" ht="14.25">
      <c r="B531" s="25" t="s">
        <v>8665</v>
      </c>
      <c r="C531" s="26" t="s">
        <v>8688</v>
      </c>
      <c r="D531" s="619" t="s">
        <v>9335</v>
      </c>
    </row>
    <row r="532" spans="2:4" ht="14.25">
      <c r="B532" s="25" t="s">
        <v>8665</v>
      </c>
      <c r="C532" s="26" t="s">
        <v>8689</v>
      </c>
      <c r="D532" s="619" t="s">
        <v>9336</v>
      </c>
    </row>
    <row r="534" spans="2:4" ht="14.25">
      <c r="B534" s="25" t="s">
        <v>11109</v>
      </c>
      <c r="C534" s="606" t="s">
        <v>1265</v>
      </c>
      <c r="D534" s="616" t="s">
        <v>8921</v>
      </c>
    </row>
    <row r="535" spans="2:4" ht="14.25">
      <c r="B535" s="25" t="s">
        <v>11109</v>
      </c>
      <c r="C535" s="24" t="s">
        <v>8638</v>
      </c>
      <c r="D535" s="617" t="s">
        <v>8932</v>
      </c>
    </row>
    <row r="536" spans="2:4" ht="14.25">
      <c r="B536" s="25" t="s">
        <v>11109</v>
      </c>
      <c r="C536" s="24" t="s">
        <v>8640</v>
      </c>
      <c r="D536" s="617" t="s">
        <v>8947</v>
      </c>
    </row>
    <row r="537" spans="2:4" ht="14.25">
      <c r="B537" s="25" t="s">
        <v>11109</v>
      </c>
      <c r="C537" s="24" t="s">
        <v>8643</v>
      </c>
      <c r="D537" s="617" t="s">
        <v>8962</v>
      </c>
    </row>
    <row r="538" spans="2:4" ht="14.25">
      <c r="B538" s="25" t="s">
        <v>11109</v>
      </c>
      <c r="C538" s="24" t="s">
        <v>8646</v>
      </c>
      <c r="D538" s="617" t="s">
        <v>11127</v>
      </c>
    </row>
    <row r="539" spans="2:4" ht="14.25">
      <c r="B539" s="25" t="s">
        <v>11109</v>
      </c>
      <c r="C539" s="24" t="s">
        <v>8649</v>
      </c>
      <c r="D539" s="617" t="s">
        <v>8992</v>
      </c>
    </row>
    <row r="540" spans="2:4" ht="14.25">
      <c r="B540" s="25" t="s">
        <v>11109</v>
      </c>
      <c r="C540" s="24" t="s">
        <v>11107</v>
      </c>
      <c r="D540" s="617" t="s">
        <v>9007</v>
      </c>
    </row>
    <row r="541" spans="2:4" ht="14.25">
      <c r="B541" s="25" t="s">
        <v>11109</v>
      </c>
      <c r="C541" s="24" t="s">
        <v>8655</v>
      </c>
      <c r="D541" s="617" t="s">
        <v>9022</v>
      </c>
    </row>
    <row r="542" spans="2:4" ht="14.25">
      <c r="B542" s="25" t="s">
        <v>11109</v>
      </c>
      <c r="C542" s="24" t="s">
        <v>8658</v>
      </c>
      <c r="D542" s="617" t="s">
        <v>9037</v>
      </c>
    </row>
    <row r="543" spans="2:4" ht="14.25">
      <c r="B543" s="25" t="s">
        <v>11109</v>
      </c>
      <c r="C543" s="24" t="s">
        <v>8660</v>
      </c>
      <c r="D543" s="617" t="s">
        <v>9051</v>
      </c>
    </row>
    <row r="544" spans="2:4" ht="14.25">
      <c r="B544" s="25" t="s">
        <v>11109</v>
      </c>
      <c r="C544" s="24" t="s">
        <v>8662</v>
      </c>
      <c r="D544" s="617" t="s">
        <v>9064</v>
      </c>
    </row>
    <row r="545" spans="2:4" ht="14.25">
      <c r="B545" s="25" t="s">
        <v>11109</v>
      </c>
      <c r="C545" s="24" t="s">
        <v>8663</v>
      </c>
      <c r="D545" s="617" t="s">
        <v>8992</v>
      </c>
    </row>
    <row r="546" spans="2:4" ht="14.25">
      <c r="B546" s="25" t="s">
        <v>11109</v>
      </c>
      <c r="C546" s="24" t="s">
        <v>8664</v>
      </c>
      <c r="D546" s="617" t="s">
        <v>9082</v>
      </c>
    </row>
    <row r="547" spans="2:4" ht="14.25">
      <c r="B547" s="25" t="s">
        <v>11109</v>
      </c>
      <c r="C547" s="25" t="s">
        <v>8665</v>
      </c>
      <c r="D547" s="618" t="s">
        <v>9203</v>
      </c>
    </row>
    <row r="548" spans="2:4" ht="14.25">
      <c r="B548" s="25" t="s">
        <v>11109</v>
      </c>
      <c r="C548" s="25" t="s">
        <v>11109</v>
      </c>
      <c r="D548" s="618" t="s">
        <v>9218</v>
      </c>
    </row>
    <row r="549" spans="2:4" ht="14.25">
      <c r="B549" s="25" t="s">
        <v>11109</v>
      </c>
      <c r="C549" s="25" t="s">
        <v>8667</v>
      </c>
      <c r="D549" s="618" t="s">
        <v>9219</v>
      </c>
    </row>
    <row r="550" spans="2:4" ht="14.25">
      <c r="B550" s="25" t="s">
        <v>11109</v>
      </c>
      <c r="C550" s="25" t="s">
        <v>8668</v>
      </c>
      <c r="D550" s="618" t="s">
        <v>9220</v>
      </c>
    </row>
    <row r="551" spans="2:4" ht="14.25">
      <c r="B551" s="25" t="s">
        <v>11109</v>
      </c>
      <c r="C551" s="25" t="s">
        <v>8669</v>
      </c>
      <c r="D551" s="618" t="s">
        <v>9221</v>
      </c>
    </row>
    <row r="552" spans="2:4" ht="14.25">
      <c r="B552" s="25" t="s">
        <v>11109</v>
      </c>
      <c r="C552" s="25" t="s">
        <v>8670</v>
      </c>
      <c r="D552" s="618" t="s">
        <v>9222</v>
      </c>
    </row>
    <row r="553" spans="2:4" ht="14.25">
      <c r="B553" s="25" t="s">
        <v>11109</v>
      </c>
      <c r="C553" s="25" t="s">
        <v>8671</v>
      </c>
      <c r="D553" s="618" t="s">
        <v>9223</v>
      </c>
    </row>
    <row r="554" spans="2:4" ht="14.25">
      <c r="B554" s="25" t="s">
        <v>11109</v>
      </c>
      <c r="C554" s="25" t="s">
        <v>8672</v>
      </c>
      <c r="D554" s="618" t="s">
        <v>9224</v>
      </c>
    </row>
    <row r="555" spans="2:4" ht="14.25">
      <c r="B555" s="25" t="s">
        <v>11109</v>
      </c>
      <c r="C555" s="25" t="s">
        <v>8673</v>
      </c>
      <c r="D555" s="618" t="s">
        <v>9225</v>
      </c>
    </row>
    <row r="556" spans="2:4" ht="14.25">
      <c r="B556" s="25" t="s">
        <v>11109</v>
      </c>
      <c r="C556" s="25" t="s">
        <v>8674</v>
      </c>
      <c r="D556" s="618" t="s">
        <v>11140</v>
      </c>
    </row>
    <row r="557" spans="2:4" ht="14.25">
      <c r="B557" s="25" t="s">
        <v>11109</v>
      </c>
      <c r="C557" s="25" t="s">
        <v>8675</v>
      </c>
      <c r="D557" s="618" t="s">
        <v>9227</v>
      </c>
    </row>
    <row r="558" spans="2:4" ht="14.25">
      <c r="B558" s="25" t="s">
        <v>11109</v>
      </c>
      <c r="C558" s="25" t="s">
        <v>8676</v>
      </c>
      <c r="D558" s="618" t="s">
        <v>9228</v>
      </c>
    </row>
    <row r="559" spans="2:4" ht="14.25">
      <c r="B559" s="25" t="s">
        <v>11109</v>
      </c>
      <c r="C559" s="25" t="s">
        <v>8677</v>
      </c>
      <c r="D559" s="618" t="s">
        <v>9229</v>
      </c>
    </row>
    <row r="560" spans="2:4" ht="14.25">
      <c r="B560" s="25" t="s">
        <v>11109</v>
      </c>
      <c r="C560" s="25" t="s">
        <v>8678</v>
      </c>
      <c r="D560" s="618" t="s">
        <v>9230</v>
      </c>
    </row>
    <row r="561" spans="2:4" ht="14.25">
      <c r="B561" s="25" t="s">
        <v>11109</v>
      </c>
      <c r="C561" s="25" t="s">
        <v>11116</v>
      </c>
      <c r="D561" s="618" t="s">
        <v>9231</v>
      </c>
    </row>
    <row r="562" spans="2:4" ht="14.25">
      <c r="B562" s="25" t="s">
        <v>11109</v>
      </c>
      <c r="C562" s="26" t="s">
        <v>8680</v>
      </c>
      <c r="D562" s="619" t="s">
        <v>9337</v>
      </c>
    </row>
    <row r="563" spans="2:4" ht="14.25">
      <c r="B563" s="25" t="s">
        <v>11109</v>
      </c>
      <c r="C563" s="26" t="s">
        <v>8682</v>
      </c>
      <c r="D563" s="618" t="s">
        <v>9232</v>
      </c>
    </row>
    <row r="564" spans="2:4" ht="14.25">
      <c r="B564" s="25" t="s">
        <v>11109</v>
      </c>
      <c r="C564" s="26" t="s">
        <v>8683</v>
      </c>
      <c r="D564" s="619" t="s">
        <v>9338</v>
      </c>
    </row>
    <row r="565" spans="2:4" ht="14.25">
      <c r="B565" s="25" t="s">
        <v>11109</v>
      </c>
      <c r="C565" s="26" t="s">
        <v>8684</v>
      </c>
      <c r="D565" s="637" t="s">
        <v>9339</v>
      </c>
    </row>
    <row r="566" spans="2:4" ht="14.25">
      <c r="B566" s="25" t="s">
        <v>11109</v>
      </c>
      <c r="C566" s="26" t="s">
        <v>8685</v>
      </c>
      <c r="D566" s="619" t="s">
        <v>9340</v>
      </c>
    </row>
    <row r="567" spans="2:4" ht="14.25">
      <c r="B567" s="25" t="s">
        <v>11109</v>
      </c>
      <c r="C567" s="26" t="s">
        <v>8686</v>
      </c>
      <c r="D567" s="619" t="s">
        <v>9341</v>
      </c>
    </row>
    <row r="568" spans="2:4" ht="14.25">
      <c r="B568" s="25" t="s">
        <v>11109</v>
      </c>
      <c r="C568" s="26" t="s">
        <v>8687</v>
      </c>
      <c r="D568" s="619" t="s">
        <v>9342</v>
      </c>
    </row>
    <row r="569" spans="2:4" ht="14.25">
      <c r="B569" s="25" t="s">
        <v>11109</v>
      </c>
      <c r="C569" s="26" t="s">
        <v>8688</v>
      </c>
      <c r="D569" s="619" t="s">
        <v>9343</v>
      </c>
    </row>
    <row r="570" spans="2:4" ht="14.25">
      <c r="B570" s="25" t="s">
        <v>11109</v>
      </c>
      <c r="C570" s="26" t="s">
        <v>8689</v>
      </c>
      <c r="D570" s="619" t="s">
        <v>9344</v>
      </c>
    </row>
    <row r="572" spans="2:4" ht="14.25">
      <c r="B572" s="25" t="s">
        <v>8667</v>
      </c>
      <c r="C572" s="606" t="s">
        <v>1265</v>
      </c>
      <c r="D572" s="616" t="s">
        <v>8836</v>
      </c>
    </row>
    <row r="573" spans="2:4" ht="14.25">
      <c r="B573" s="25" t="s">
        <v>8667</v>
      </c>
      <c r="C573" s="24" t="s">
        <v>8638</v>
      </c>
      <c r="D573" s="617" t="s">
        <v>8933</v>
      </c>
    </row>
    <row r="574" spans="2:4" ht="14.25">
      <c r="B574" s="25" t="s">
        <v>8667</v>
      </c>
      <c r="C574" s="24" t="s">
        <v>8640</v>
      </c>
      <c r="D574" s="617" t="s">
        <v>8948</v>
      </c>
    </row>
    <row r="575" spans="2:4" ht="14.25">
      <c r="B575" s="25" t="s">
        <v>8667</v>
      </c>
      <c r="C575" s="24" t="s">
        <v>8643</v>
      </c>
      <c r="D575" s="617" t="s">
        <v>8963</v>
      </c>
    </row>
    <row r="576" spans="2:4" ht="14.25">
      <c r="B576" s="25" t="s">
        <v>8667</v>
      </c>
      <c r="C576" s="24" t="s">
        <v>8646</v>
      </c>
      <c r="D576" s="617" t="s">
        <v>11128</v>
      </c>
    </row>
    <row r="577" spans="2:4" ht="14.25">
      <c r="B577" s="25" t="s">
        <v>8667</v>
      </c>
      <c r="C577" s="24" t="s">
        <v>8649</v>
      </c>
      <c r="D577" s="617" t="s">
        <v>8993</v>
      </c>
    </row>
    <row r="578" spans="2:4" ht="14.25">
      <c r="B578" s="25" t="s">
        <v>8667</v>
      </c>
      <c r="C578" s="24" t="s">
        <v>11107</v>
      </c>
      <c r="D578" s="617" t="s">
        <v>9008</v>
      </c>
    </row>
    <row r="579" spans="2:4" ht="14.25">
      <c r="B579" s="25" t="s">
        <v>8667</v>
      </c>
      <c r="C579" s="24" t="s">
        <v>8655</v>
      </c>
      <c r="D579" s="617" t="s">
        <v>9023</v>
      </c>
    </row>
    <row r="580" spans="2:4" ht="14.25">
      <c r="B580" s="25" t="s">
        <v>8667</v>
      </c>
      <c r="C580" s="24" t="s">
        <v>8658</v>
      </c>
      <c r="D580" s="617" t="s">
        <v>9038</v>
      </c>
    </row>
    <row r="581" spans="2:4" ht="14.25">
      <c r="B581" s="25" t="s">
        <v>8667</v>
      </c>
      <c r="C581" s="24" t="s">
        <v>8660</v>
      </c>
      <c r="D581" s="617" t="s">
        <v>9052</v>
      </c>
    </row>
    <row r="582" spans="2:4" ht="14.25">
      <c r="B582" s="25" t="s">
        <v>8667</v>
      </c>
      <c r="C582" s="24" t="s">
        <v>8662</v>
      </c>
      <c r="D582" s="617" t="s">
        <v>9065</v>
      </c>
    </row>
    <row r="583" spans="2:4" ht="14.25">
      <c r="B583" s="25" t="s">
        <v>8667</v>
      </c>
      <c r="C583" s="24" t="s">
        <v>8663</v>
      </c>
      <c r="D583" s="617" t="s">
        <v>8993</v>
      </c>
    </row>
    <row r="584" spans="2:4" ht="14.25">
      <c r="B584" s="25" t="s">
        <v>8667</v>
      </c>
      <c r="C584" s="24" t="s">
        <v>8664</v>
      </c>
      <c r="D584" s="617" t="s">
        <v>9083</v>
      </c>
    </row>
    <row r="585" spans="2:4" ht="14.25">
      <c r="B585" s="25" t="s">
        <v>8667</v>
      </c>
      <c r="C585" s="25" t="s">
        <v>8665</v>
      </c>
      <c r="D585" s="618" t="s">
        <v>9204</v>
      </c>
    </row>
    <row r="586" spans="2:4" ht="14.25">
      <c r="B586" s="25" t="s">
        <v>8667</v>
      </c>
      <c r="C586" s="25" t="s">
        <v>11109</v>
      </c>
      <c r="D586" s="618" t="s">
        <v>9219</v>
      </c>
    </row>
    <row r="587" spans="2:4" ht="14.25">
      <c r="B587" s="25" t="s">
        <v>8667</v>
      </c>
      <c r="C587" s="25" t="s">
        <v>8667</v>
      </c>
      <c r="D587" s="618" t="s">
        <v>9233</v>
      </c>
    </row>
    <row r="588" spans="2:4" ht="14.25">
      <c r="B588" s="25" t="s">
        <v>8667</v>
      </c>
      <c r="C588" s="25" t="s">
        <v>8668</v>
      </c>
      <c r="D588" s="618" t="s">
        <v>9234</v>
      </c>
    </row>
    <row r="589" spans="2:4" ht="14.25">
      <c r="B589" s="25" t="s">
        <v>8667</v>
      </c>
      <c r="C589" s="25" t="s">
        <v>8669</v>
      </c>
      <c r="D589" s="618" t="s">
        <v>9235</v>
      </c>
    </row>
    <row r="590" spans="2:4" ht="14.25">
      <c r="B590" s="25" t="s">
        <v>8667</v>
      </c>
      <c r="C590" s="25" t="s">
        <v>8670</v>
      </c>
      <c r="D590" s="618" t="s">
        <v>9236</v>
      </c>
    </row>
    <row r="591" spans="2:4" ht="14.25">
      <c r="B591" s="25" t="s">
        <v>8667</v>
      </c>
      <c r="C591" s="25" t="s">
        <v>8671</v>
      </c>
      <c r="D591" s="618" t="s">
        <v>9237</v>
      </c>
    </row>
    <row r="592" spans="2:4" ht="14.25">
      <c r="B592" s="25" t="s">
        <v>8667</v>
      </c>
      <c r="C592" s="25" t="s">
        <v>8672</v>
      </c>
      <c r="D592" s="618" t="s">
        <v>9238</v>
      </c>
    </row>
    <row r="593" spans="2:4" ht="14.25">
      <c r="B593" s="25" t="s">
        <v>8667</v>
      </c>
      <c r="C593" s="25" t="s">
        <v>8673</v>
      </c>
      <c r="D593" s="618" t="s">
        <v>9239</v>
      </c>
    </row>
    <row r="594" spans="2:4" ht="14.25">
      <c r="B594" s="25" t="s">
        <v>8667</v>
      </c>
      <c r="C594" s="25" t="s">
        <v>8674</v>
      </c>
      <c r="D594" s="618" t="s">
        <v>9240</v>
      </c>
    </row>
    <row r="595" spans="2:4" ht="14.25">
      <c r="B595" s="25" t="s">
        <v>8667</v>
      </c>
      <c r="C595" s="25" t="s">
        <v>8675</v>
      </c>
      <c r="D595" s="618" t="s">
        <v>9241</v>
      </c>
    </row>
    <row r="596" spans="2:4" ht="14.25">
      <c r="B596" s="25" t="s">
        <v>8667</v>
      </c>
      <c r="C596" s="25" t="s">
        <v>8676</v>
      </c>
      <c r="D596" s="618" t="s">
        <v>9242</v>
      </c>
    </row>
    <row r="597" spans="2:4" ht="14.25">
      <c r="B597" s="25" t="s">
        <v>8667</v>
      </c>
      <c r="C597" s="25" t="s">
        <v>8677</v>
      </c>
      <c r="D597" s="618" t="s">
        <v>9243</v>
      </c>
    </row>
    <row r="598" spans="2:4" ht="14.25">
      <c r="B598" s="25" t="s">
        <v>8667</v>
      </c>
      <c r="C598" s="25" t="s">
        <v>8678</v>
      </c>
      <c r="D598" s="618" t="s">
        <v>9244</v>
      </c>
    </row>
    <row r="599" spans="2:4" ht="14.25">
      <c r="B599" s="25" t="s">
        <v>8667</v>
      </c>
      <c r="C599" s="25" t="s">
        <v>11116</v>
      </c>
      <c r="D599" s="618" t="s">
        <v>9245</v>
      </c>
    </row>
    <row r="600" spans="2:4" ht="14.25">
      <c r="B600" s="25" t="s">
        <v>8667</v>
      </c>
      <c r="C600" s="26" t="s">
        <v>8680</v>
      </c>
      <c r="D600" s="619" t="s">
        <v>9345</v>
      </c>
    </row>
    <row r="601" spans="2:4" ht="14.25">
      <c r="B601" s="25" t="s">
        <v>8667</v>
      </c>
      <c r="C601" s="26" t="s">
        <v>8682</v>
      </c>
      <c r="D601" s="618" t="s">
        <v>9246</v>
      </c>
    </row>
    <row r="602" spans="2:4" ht="14.25">
      <c r="B602" s="25" t="s">
        <v>8667</v>
      </c>
      <c r="C602" s="26" t="s">
        <v>8683</v>
      </c>
      <c r="D602" s="619" t="s">
        <v>9346</v>
      </c>
    </row>
    <row r="603" spans="2:4" ht="14.25">
      <c r="B603" s="25" t="s">
        <v>8667</v>
      </c>
      <c r="C603" s="26" t="s">
        <v>8684</v>
      </c>
      <c r="D603" s="619" t="s">
        <v>9347</v>
      </c>
    </row>
    <row r="604" spans="2:4" ht="14.25">
      <c r="B604" s="25" t="s">
        <v>8667</v>
      </c>
      <c r="C604" s="26" t="s">
        <v>8685</v>
      </c>
      <c r="D604" s="619" t="s">
        <v>9348</v>
      </c>
    </row>
    <row r="605" spans="2:4" ht="14.25">
      <c r="B605" s="25" t="s">
        <v>8667</v>
      </c>
      <c r="C605" s="26" t="s">
        <v>8686</v>
      </c>
      <c r="D605" s="619" t="s">
        <v>9349</v>
      </c>
    </row>
    <row r="606" spans="2:4" ht="14.25">
      <c r="B606" s="25" t="s">
        <v>8667</v>
      </c>
      <c r="C606" s="26" t="s">
        <v>8687</v>
      </c>
      <c r="D606" s="619" t="s">
        <v>9350</v>
      </c>
    </row>
    <row r="607" spans="2:4" ht="14.25">
      <c r="B607" s="25" t="s">
        <v>8667</v>
      </c>
      <c r="C607" s="26" t="s">
        <v>8688</v>
      </c>
      <c r="D607" s="619" t="s">
        <v>9351</v>
      </c>
    </row>
    <row r="608" spans="2:4" ht="14.25">
      <c r="B608" s="25" t="s">
        <v>8667</v>
      </c>
      <c r="C608" s="26" t="s">
        <v>8689</v>
      </c>
      <c r="D608" s="619" t="s">
        <v>9352</v>
      </c>
    </row>
    <row r="610" spans="2:4" ht="14.25">
      <c r="B610" s="25" t="s">
        <v>8668</v>
      </c>
      <c r="C610" s="606" t="s">
        <v>1265</v>
      </c>
      <c r="D610" s="616" t="s">
        <v>8837</v>
      </c>
    </row>
    <row r="611" spans="2:4" ht="14.25">
      <c r="B611" s="25" t="s">
        <v>8668</v>
      </c>
      <c r="C611" s="24" t="s">
        <v>8638</v>
      </c>
      <c r="D611" s="617" t="s">
        <v>8934</v>
      </c>
    </row>
    <row r="612" spans="2:4" ht="14.25">
      <c r="B612" s="25" t="s">
        <v>8668</v>
      </c>
      <c r="C612" s="24" t="s">
        <v>8640</v>
      </c>
      <c r="D612" s="617" t="s">
        <v>8949</v>
      </c>
    </row>
    <row r="613" spans="2:4" ht="14.25">
      <c r="B613" s="25" t="s">
        <v>8668</v>
      </c>
      <c r="C613" s="24" t="s">
        <v>8643</v>
      </c>
      <c r="D613" s="617" t="s">
        <v>8964</v>
      </c>
    </row>
    <row r="614" spans="2:4" ht="14.25">
      <c r="B614" s="25" t="s">
        <v>8668</v>
      </c>
      <c r="C614" s="24" t="s">
        <v>8646</v>
      </c>
      <c r="D614" s="617" t="s">
        <v>11129</v>
      </c>
    </row>
    <row r="615" spans="2:4" ht="14.25">
      <c r="B615" s="25" t="s">
        <v>8668</v>
      </c>
      <c r="C615" s="24" t="s">
        <v>8649</v>
      </c>
      <c r="D615" s="617" t="s">
        <v>8994</v>
      </c>
    </row>
    <row r="616" spans="2:4" ht="14.25">
      <c r="B616" s="25" t="s">
        <v>8668</v>
      </c>
      <c r="C616" s="24" t="s">
        <v>11107</v>
      </c>
      <c r="D616" s="617" t="s">
        <v>9009</v>
      </c>
    </row>
    <row r="617" spans="2:4" ht="14.25">
      <c r="B617" s="25" t="s">
        <v>8668</v>
      </c>
      <c r="C617" s="24" t="s">
        <v>8655</v>
      </c>
      <c r="D617" s="617" t="s">
        <v>9024</v>
      </c>
    </row>
    <row r="618" spans="2:4" ht="14.25">
      <c r="B618" s="25" t="s">
        <v>8668</v>
      </c>
      <c r="C618" s="24" t="s">
        <v>8658</v>
      </c>
      <c r="D618" s="617" t="s">
        <v>9039</v>
      </c>
    </row>
    <row r="619" spans="2:4" ht="14.25">
      <c r="B619" s="25" t="s">
        <v>8668</v>
      </c>
      <c r="C619" s="24" t="s">
        <v>8660</v>
      </c>
      <c r="D619" s="617" t="s">
        <v>9053</v>
      </c>
    </row>
    <row r="620" spans="2:4" ht="14.25">
      <c r="B620" s="25" t="s">
        <v>8668</v>
      </c>
      <c r="C620" s="24" t="s">
        <v>8662</v>
      </c>
      <c r="D620" s="617" t="s">
        <v>9066</v>
      </c>
    </row>
    <row r="621" spans="2:4" ht="14.25">
      <c r="B621" s="25" t="s">
        <v>8668</v>
      </c>
      <c r="C621" s="24" t="s">
        <v>8663</v>
      </c>
      <c r="D621" s="617" t="s">
        <v>8994</v>
      </c>
    </row>
    <row r="622" spans="2:4" ht="14.25">
      <c r="B622" s="25" t="s">
        <v>8668</v>
      </c>
      <c r="C622" s="24" t="s">
        <v>8664</v>
      </c>
      <c r="D622" s="617" t="s">
        <v>9084</v>
      </c>
    </row>
    <row r="623" spans="2:4" ht="14.25">
      <c r="B623" s="25" t="s">
        <v>8668</v>
      </c>
      <c r="C623" s="25" t="s">
        <v>8665</v>
      </c>
      <c r="D623" s="618" t="s">
        <v>9205</v>
      </c>
    </row>
    <row r="624" spans="2:4" ht="14.25">
      <c r="B624" s="25" t="s">
        <v>8668</v>
      </c>
      <c r="C624" s="25" t="s">
        <v>11109</v>
      </c>
      <c r="D624" s="618" t="s">
        <v>9220</v>
      </c>
    </row>
    <row r="625" spans="2:4" ht="14.25">
      <c r="B625" s="25" t="s">
        <v>8668</v>
      </c>
      <c r="C625" s="25" t="s">
        <v>8667</v>
      </c>
      <c r="D625" s="618" t="s">
        <v>9234</v>
      </c>
    </row>
    <row r="626" spans="2:4" ht="14.25">
      <c r="B626" s="25" t="s">
        <v>8668</v>
      </c>
      <c r="C626" s="25" t="s">
        <v>8668</v>
      </c>
      <c r="D626" s="618" t="s">
        <v>9247</v>
      </c>
    </row>
    <row r="627" spans="2:4" ht="14.25">
      <c r="B627" s="25" t="s">
        <v>8668</v>
      </c>
      <c r="C627" s="25" t="s">
        <v>8669</v>
      </c>
      <c r="D627" s="618" t="s">
        <v>9248</v>
      </c>
    </row>
    <row r="628" spans="2:4" ht="14.25">
      <c r="B628" s="25" t="s">
        <v>8668</v>
      </c>
      <c r="C628" s="25" t="s">
        <v>8670</v>
      </c>
      <c r="D628" s="618" t="s">
        <v>9249</v>
      </c>
    </row>
    <row r="629" spans="2:4" ht="14.25">
      <c r="B629" s="25" t="s">
        <v>8668</v>
      </c>
      <c r="C629" s="25" t="s">
        <v>8671</v>
      </c>
      <c r="D629" s="618" t="s">
        <v>9250</v>
      </c>
    </row>
    <row r="630" spans="2:4" ht="14.25">
      <c r="B630" s="25" t="s">
        <v>8668</v>
      </c>
      <c r="C630" s="25" t="s">
        <v>8672</v>
      </c>
      <c r="D630" s="618" t="s">
        <v>9251</v>
      </c>
    </row>
    <row r="631" spans="2:4" ht="14.25">
      <c r="B631" s="25" t="s">
        <v>8668</v>
      </c>
      <c r="C631" s="25" t="s">
        <v>8673</v>
      </c>
      <c r="D631" s="618" t="s">
        <v>11141</v>
      </c>
    </row>
    <row r="632" spans="2:4" ht="14.25">
      <c r="B632" s="25" t="s">
        <v>8668</v>
      </c>
      <c r="C632" s="25" t="s">
        <v>8674</v>
      </c>
      <c r="D632" s="618" t="s">
        <v>9253</v>
      </c>
    </row>
    <row r="633" spans="2:4" ht="14.25">
      <c r="B633" s="25" t="s">
        <v>8668</v>
      </c>
      <c r="C633" s="25" t="s">
        <v>8675</v>
      </c>
      <c r="D633" s="618" t="s">
        <v>9254</v>
      </c>
    </row>
    <row r="634" spans="2:4" ht="14.25">
      <c r="B634" s="25" t="s">
        <v>8668</v>
      </c>
      <c r="C634" s="25" t="s">
        <v>8676</v>
      </c>
      <c r="D634" s="618" t="s">
        <v>9255</v>
      </c>
    </row>
    <row r="635" spans="2:4" ht="14.25">
      <c r="B635" s="25" t="s">
        <v>8668</v>
      </c>
      <c r="C635" s="25" t="s">
        <v>8677</v>
      </c>
      <c r="D635" s="618" t="s">
        <v>9256</v>
      </c>
    </row>
    <row r="636" spans="2:4" ht="14.25">
      <c r="B636" s="25" t="s">
        <v>8668</v>
      </c>
      <c r="C636" s="25" t="s">
        <v>8678</v>
      </c>
      <c r="D636" s="618" t="s">
        <v>9257</v>
      </c>
    </row>
    <row r="637" spans="2:4" ht="14.25">
      <c r="B637" s="25" t="s">
        <v>8668</v>
      </c>
      <c r="C637" s="25" t="s">
        <v>11116</v>
      </c>
      <c r="D637" s="618" t="s">
        <v>9258</v>
      </c>
    </row>
    <row r="638" spans="2:4" ht="14.25">
      <c r="B638" s="25" t="s">
        <v>8668</v>
      </c>
      <c r="C638" s="26" t="s">
        <v>8680</v>
      </c>
      <c r="D638" s="619" t="s">
        <v>9353</v>
      </c>
    </row>
    <row r="639" spans="2:4" ht="14.25">
      <c r="B639" s="25" t="s">
        <v>8668</v>
      </c>
      <c r="C639" s="26" t="s">
        <v>8682</v>
      </c>
      <c r="D639" s="618" t="s">
        <v>9259</v>
      </c>
    </row>
    <row r="640" spans="2:4" ht="14.25">
      <c r="B640" s="25" t="s">
        <v>8668</v>
      </c>
      <c r="C640" s="26" t="s">
        <v>8683</v>
      </c>
      <c r="D640" s="619" t="s">
        <v>9354</v>
      </c>
    </row>
    <row r="641" spans="2:4" ht="14.25">
      <c r="B641" s="25" t="s">
        <v>8668</v>
      </c>
      <c r="C641" s="26" t="s">
        <v>8684</v>
      </c>
      <c r="D641" s="619" t="s">
        <v>9355</v>
      </c>
    </row>
    <row r="642" spans="2:4" ht="14.25">
      <c r="B642" s="25" t="s">
        <v>8668</v>
      </c>
      <c r="C642" s="26" t="s">
        <v>8685</v>
      </c>
      <c r="D642" s="619" t="s">
        <v>9356</v>
      </c>
    </row>
    <row r="643" spans="2:4" ht="14.25">
      <c r="B643" s="25" t="s">
        <v>8668</v>
      </c>
      <c r="C643" s="26" t="s">
        <v>8686</v>
      </c>
      <c r="D643" s="619" t="s">
        <v>9357</v>
      </c>
    </row>
    <row r="644" spans="2:4" ht="14.25">
      <c r="B644" s="25" t="s">
        <v>8668</v>
      </c>
      <c r="C644" s="26" t="s">
        <v>8687</v>
      </c>
      <c r="D644" s="619" t="s">
        <v>9358</v>
      </c>
    </row>
    <row r="645" spans="2:4" ht="14.25">
      <c r="B645" s="25" t="s">
        <v>8668</v>
      </c>
      <c r="C645" s="26" t="s">
        <v>8688</v>
      </c>
      <c r="D645" s="619" t="s">
        <v>9359</v>
      </c>
    </row>
    <row r="646" spans="2:4" ht="14.25">
      <c r="B646" s="25" t="s">
        <v>8668</v>
      </c>
      <c r="C646" s="26" t="s">
        <v>8689</v>
      </c>
      <c r="D646" s="619" t="s">
        <v>9360</v>
      </c>
    </row>
    <row r="648" spans="2:4" ht="14.25">
      <c r="B648" s="25" t="s">
        <v>8669</v>
      </c>
      <c r="C648" s="606" t="s">
        <v>1265</v>
      </c>
      <c r="D648" s="616" t="s">
        <v>8838</v>
      </c>
    </row>
    <row r="649" spans="2:4" ht="14.25">
      <c r="B649" s="25" t="s">
        <v>8669</v>
      </c>
      <c r="C649" s="24" t="s">
        <v>8638</v>
      </c>
      <c r="D649" s="617" t="s">
        <v>8935</v>
      </c>
    </row>
    <row r="650" spans="2:4" ht="14.25">
      <c r="B650" s="25" t="s">
        <v>8669</v>
      </c>
      <c r="C650" s="24" t="s">
        <v>8640</v>
      </c>
      <c r="D650" s="617" t="s">
        <v>8950</v>
      </c>
    </row>
    <row r="651" spans="2:4" ht="14.25">
      <c r="B651" s="25" t="s">
        <v>8669</v>
      </c>
      <c r="C651" s="24" t="s">
        <v>8643</v>
      </c>
      <c r="D651" s="617" t="s">
        <v>8965</v>
      </c>
    </row>
    <row r="652" spans="2:4" ht="14.25">
      <c r="B652" s="25" t="s">
        <v>8669</v>
      </c>
      <c r="C652" s="24" t="s">
        <v>8646</v>
      </c>
      <c r="D652" s="617" t="s">
        <v>11130</v>
      </c>
    </row>
    <row r="653" spans="2:4" ht="14.25">
      <c r="B653" s="25" t="s">
        <v>8669</v>
      </c>
      <c r="C653" s="24" t="s">
        <v>8649</v>
      </c>
      <c r="D653" s="617" t="s">
        <v>8995</v>
      </c>
    </row>
    <row r="654" spans="2:4" ht="14.25">
      <c r="B654" s="25" t="s">
        <v>8669</v>
      </c>
      <c r="C654" s="24" t="s">
        <v>11107</v>
      </c>
      <c r="D654" s="617" t="s">
        <v>9010</v>
      </c>
    </row>
    <row r="655" spans="2:4" ht="14.25">
      <c r="B655" s="25" t="s">
        <v>8669</v>
      </c>
      <c r="C655" s="24" t="s">
        <v>8655</v>
      </c>
      <c r="D655" s="617" t="s">
        <v>9025</v>
      </c>
    </row>
    <row r="656" spans="2:4" ht="14.25">
      <c r="B656" s="25" t="s">
        <v>8669</v>
      </c>
      <c r="C656" s="24" t="s">
        <v>8658</v>
      </c>
      <c r="D656" s="617" t="s">
        <v>9040</v>
      </c>
    </row>
    <row r="657" spans="2:4" ht="14.25">
      <c r="B657" s="25" t="s">
        <v>8669</v>
      </c>
      <c r="C657" s="24" t="s">
        <v>8660</v>
      </c>
      <c r="D657" s="617" t="s">
        <v>9054</v>
      </c>
    </row>
    <row r="658" spans="2:4" ht="14.25">
      <c r="B658" s="25" t="s">
        <v>8669</v>
      </c>
      <c r="C658" s="24" t="s">
        <v>8662</v>
      </c>
      <c r="D658" s="617" t="s">
        <v>9067</v>
      </c>
    </row>
    <row r="659" spans="2:4" ht="14.25">
      <c r="B659" s="25" t="s">
        <v>8669</v>
      </c>
      <c r="C659" s="24" t="s">
        <v>8663</v>
      </c>
      <c r="D659" s="617" t="s">
        <v>8995</v>
      </c>
    </row>
    <row r="660" spans="2:4" ht="14.25">
      <c r="B660" s="25" t="s">
        <v>8669</v>
      </c>
      <c r="C660" s="24" t="s">
        <v>8664</v>
      </c>
      <c r="D660" s="617" t="s">
        <v>9085</v>
      </c>
    </row>
    <row r="661" spans="2:4" ht="14.25">
      <c r="B661" s="25" t="s">
        <v>8669</v>
      </c>
      <c r="C661" s="25" t="s">
        <v>8665</v>
      </c>
      <c r="D661" s="618" t="s">
        <v>9206</v>
      </c>
    </row>
    <row r="662" spans="2:4" ht="14.25">
      <c r="B662" s="25" t="s">
        <v>8669</v>
      </c>
      <c r="C662" s="25" t="s">
        <v>11109</v>
      </c>
      <c r="D662" s="618" t="s">
        <v>9221</v>
      </c>
    </row>
    <row r="663" spans="2:4" ht="14.25">
      <c r="B663" s="25" t="s">
        <v>8669</v>
      </c>
      <c r="C663" s="25" t="s">
        <v>8667</v>
      </c>
      <c r="D663" s="618" t="s">
        <v>9235</v>
      </c>
    </row>
    <row r="664" spans="2:4" ht="14.25">
      <c r="B664" s="25" t="s">
        <v>8669</v>
      </c>
      <c r="C664" s="25" t="s">
        <v>8668</v>
      </c>
      <c r="D664" s="618" t="s">
        <v>9248</v>
      </c>
    </row>
    <row r="665" spans="2:4" ht="14.25">
      <c r="B665" s="25" t="s">
        <v>8669</v>
      </c>
      <c r="C665" s="25" t="s">
        <v>8669</v>
      </c>
      <c r="D665" s="618" t="s">
        <v>9260</v>
      </c>
    </row>
    <row r="666" spans="2:4" ht="14.25">
      <c r="B666" s="25" t="s">
        <v>8669</v>
      </c>
      <c r="C666" s="25" t="s">
        <v>8670</v>
      </c>
      <c r="D666" s="618" t="s">
        <v>9261</v>
      </c>
    </row>
    <row r="667" spans="2:4" ht="14.25">
      <c r="B667" s="25" t="s">
        <v>8669</v>
      </c>
      <c r="C667" s="25" t="s">
        <v>8671</v>
      </c>
      <c r="D667" s="618" t="s">
        <v>9262</v>
      </c>
    </row>
    <row r="668" spans="2:4" ht="14.25">
      <c r="B668" s="25" t="s">
        <v>8669</v>
      </c>
      <c r="C668" s="25" t="s">
        <v>8672</v>
      </c>
      <c r="D668" s="618" t="s">
        <v>9263</v>
      </c>
    </row>
    <row r="669" spans="2:4" ht="14.25">
      <c r="B669" s="25" t="s">
        <v>8669</v>
      </c>
      <c r="C669" s="25" t="s">
        <v>8673</v>
      </c>
      <c r="D669" s="618" t="s">
        <v>9264</v>
      </c>
    </row>
    <row r="670" spans="2:4" ht="14.25">
      <c r="B670" s="25" t="s">
        <v>8669</v>
      </c>
      <c r="C670" s="25" t="s">
        <v>8674</v>
      </c>
      <c r="D670" s="618" t="s">
        <v>9265</v>
      </c>
    </row>
    <row r="671" spans="2:4" ht="14.25">
      <c r="B671" s="25" t="s">
        <v>8669</v>
      </c>
      <c r="C671" s="25" t="s">
        <v>8675</v>
      </c>
      <c r="D671" s="618" t="s">
        <v>9266</v>
      </c>
    </row>
    <row r="672" spans="2:4" ht="14.25">
      <c r="B672" s="25" t="s">
        <v>8669</v>
      </c>
      <c r="C672" s="25" t="s">
        <v>8676</v>
      </c>
      <c r="D672" s="618" t="s">
        <v>9267</v>
      </c>
    </row>
    <row r="673" spans="2:4" ht="14.25">
      <c r="B673" s="25" t="s">
        <v>8669</v>
      </c>
      <c r="C673" s="25" t="s">
        <v>8677</v>
      </c>
      <c r="D673" s="618" t="s">
        <v>9268</v>
      </c>
    </row>
    <row r="674" spans="2:4" ht="14.25">
      <c r="B674" s="25" t="s">
        <v>8669</v>
      </c>
      <c r="C674" s="25" t="s">
        <v>8678</v>
      </c>
      <c r="D674" s="618" t="s">
        <v>9269</v>
      </c>
    </row>
    <row r="675" spans="2:4" ht="14.25">
      <c r="B675" s="25" t="s">
        <v>8669</v>
      </c>
      <c r="C675" s="25" t="s">
        <v>11116</v>
      </c>
      <c r="D675" s="618" t="s">
        <v>9270</v>
      </c>
    </row>
    <row r="676" spans="2:4" ht="14.25">
      <c r="B676" s="25" t="s">
        <v>8669</v>
      </c>
      <c r="C676" s="26" t="s">
        <v>8680</v>
      </c>
      <c r="D676" s="619" t="s">
        <v>9361</v>
      </c>
    </row>
    <row r="677" spans="2:4" ht="14.25">
      <c r="B677" s="25" t="s">
        <v>8669</v>
      </c>
      <c r="C677" s="26" t="s">
        <v>8682</v>
      </c>
      <c r="D677" s="619" t="s">
        <v>9362</v>
      </c>
    </row>
    <row r="678" spans="2:4" ht="14.25">
      <c r="B678" s="25" t="s">
        <v>8669</v>
      </c>
      <c r="C678" s="26" t="s">
        <v>8683</v>
      </c>
      <c r="D678" s="619" t="s">
        <v>9363</v>
      </c>
    </row>
    <row r="679" spans="2:4" ht="14.25">
      <c r="B679" s="25" t="s">
        <v>8669</v>
      </c>
      <c r="C679" s="26" t="s">
        <v>8684</v>
      </c>
      <c r="D679" s="619" t="s">
        <v>9364</v>
      </c>
    </row>
    <row r="680" spans="2:4" ht="14.25">
      <c r="B680" s="25" t="s">
        <v>8669</v>
      </c>
      <c r="C680" s="26" t="s">
        <v>8685</v>
      </c>
      <c r="D680" s="619" t="s">
        <v>9365</v>
      </c>
    </row>
    <row r="681" spans="2:4" ht="14.25">
      <c r="B681" s="25" t="s">
        <v>8669</v>
      </c>
      <c r="C681" s="26" t="s">
        <v>8686</v>
      </c>
      <c r="D681" s="619" t="s">
        <v>9366</v>
      </c>
    </row>
    <row r="682" spans="2:4" ht="14.25">
      <c r="B682" s="25" t="s">
        <v>8669</v>
      </c>
      <c r="C682" s="26" t="s">
        <v>8687</v>
      </c>
      <c r="D682" s="619" t="s">
        <v>9367</v>
      </c>
    </row>
    <row r="683" spans="2:4" ht="14.25">
      <c r="B683" s="25" t="s">
        <v>8669</v>
      </c>
      <c r="C683" s="26" t="s">
        <v>8688</v>
      </c>
      <c r="D683" s="619" t="s">
        <v>9368</v>
      </c>
    </row>
    <row r="684" spans="2:4" ht="14.25">
      <c r="B684" s="25" t="s">
        <v>8669</v>
      </c>
      <c r="C684" s="26" t="s">
        <v>8689</v>
      </c>
      <c r="D684" s="619" t="s">
        <v>9369</v>
      </c>
    </row>
    <row r="686" spans="2:4" ht="14.25">
      <c r="B686" s="25" t="s">
        <v>8670</v>
      </c>
      <c r="C686" s="606" t="s">
        <v>1265</v>
      </c>
      <c r="D686" s="616" t="s">
        <v>8839</v>
      </c>
    </row>
    <row r="687" spans="2:4" ht="14.25">
      <c r="B687" s="25" t="s">
        <v>8670</v>
      </c>
      <c r="C687" s="24" t="s">
        <v>8638</v>
      </c>
      <c r="D687" s="617" t="s">
        <v>8936</v>
      </c>
    </row>
    <row r="688" spans="2:4" ht="14.25">
      <c r="B688" s="25" t="s">
        <v>8670</v>
      </c>
      <c r="C688" s="24" t="s">
        <v>8640</v>
      </c>
      <c r="D688" s="617" t="s">
        <v>8951</v>
      </c>
    </row>
    <row r="689" spans="2:4" ht="14.25">
      <c r="B689" s="25" t="s">
        <v>8670</v>
      </c>
      <c r="C689" s="24" t="s">
        <v>8643</v>
      </c>
      <c r="D689" s="617" t="s">
        <v>8966</v>
      </c>
    </row>
    <row r="690" spans="2:4" ht="14.25">
      <c r="B690" s="25" t="s">
        <v>8670</v>
      </c>
      <c r="C690" s="24" t="s">
        <v>8646</v>
      </c>
      <c r="D690" s="617" t="s">
        <v>11131</v>
      </c>
    </row>
    <row r="691" spans="2:4" ht="14.25">
      <c r="B691" s="25" t="s">
        <v>8670</v>
      </c>
      <c r="C691" s="24" t="s">
        <v>8649</v>
      </c>
      <c r="D691" s="617" t="s">
        <v>8996</v>
      </c>
    </row>
    <row r="692" spans="2:4" ht="14.25">
      <c r="B692" s="25" t="s">
        <v>8670</v>
      </c>
      <c r="C692" s="24" t="s">
        <v>11107</v>
      </c>
      <c r="D692" s="617" t="s">
        <v>9011</v>
      </c>
    </row>
    <row r="693" spans="2:4" ht="14.25">
      <c r="B693" s="25" t="s">
        <v>8670</v>
      </c>
      <c r="C693" s="24" t="s">
        <v>8655</v>
      </c>
      <c r="D693" s="617" t="s">
        <v>9026</v>
      </c>
    </row>
    <row r="694" spans="2:4" ht="14.25">
      <c r="B694" s="25" t="s">
        <v>8670</v>
      </c>
      <c r="C694" s="24" t="s">
        <v>8658</v>
      </c>
      <c r="D694" s="617" t="s">
        <v>9041</v>
      </c>
    </row>
    <row r="695" spans="2:4" ht="14.25">
      <c r="B695" s="25" t="s">
        <v>8670</v>
      </c>
      <c r="C695" s="24" t="s">
        <v>8660</v>
      </c>
      <c r="D695" s="617" t="s">
        <v>9055</v>
      </c>
    </row>
    <row r="696" spans="2:4" ht="14.25">
      <c r="B696" s="25" t="s">
        <v>8670</v>
      </c>
      <c r="C696" s="24" t="s">
        <v>8662</v>
      </c>
      <c r="D696" s="617" t="s">
        <v>9068</v>
      </c>
    </row>
    <row r="697" spans="2:4" ht="14.25">
      <c r="B697" s="25" t="s">
        <v>8670</v>
      </c>
      <c r="C697" s="24" t="s">
        <v>8663</v>
      </c>
      <c r="D697" s="617" t="s">
        <v>8996</v>
      </c>
    </row>
    <row r="698" spans="2:4" ht="14.25">
      <c r="B698" s="25" t="s">
        <v>8670</v>
      </c>
      <c r="C698" s="24" t="s">
        <v>8664</v>
      </c>
      <c r="D698" s="617" t="s">
        <v>9086</v>
      </c>
    </row>
    <row r="699" spans="2:4" ht="14.25">
      <c r="B699" s="25" t="s">
        <v>8670</v>
      </c>
      <c r="C699" s="25" t="s">
        <v>8665</v>
      </c>
      <c r="D699" s="618" t="s">
        <v>9207</v>
      </c>
    </row>
    <row r="700" spans="2:4" ht="14.25">
      <c r="B700" s="25" t="s">
        <v>8670</v>
      </c>
      <c r="C700" s="25" t="s">
        <v>11109</v>
      </c>
      <c r="D700" s="618" t="s">
        <v>9222</v>
      </c>
    </row>
    <row r="701" spans="2:4" ht="14.25">
      <c r="B701" s="25" t="s">
        <v>8670</v>
      </c>
      <c r="C701" s="25" t="s">
        <v>8667</v>
      </c>
      <c r="D701" s="618" t="s">
        <v>9236</v>
      </c>
    </row>
    <row r="702" spans="2:4" ht="14.25">
      <c r="B702" s="25" t="s">
        <v>8670</v>
      </c>
      <c r="C702" s="25" t="s">
        <v>8668</v>
      </c>
      <c r="D702" s="618" t="s">
        <v>9249</v>
      </c>
    </row>
    <row r="703" spans="2:4" ht="14.25">
      <c r="B703" s="25" t="s">
        <v>8670</v>
      </c>
      <c r="C703" s="25" t="s">
        <v>8669</v>
      </c>
      <c r="D703" s="618" t="s">
        <v>9261</v>
      </c>
    </row>
    <row r="704" spans="2:4" ht="14.25">
      <c r="B704" s="25" t="s">
        <v>8670</v>
      </c>
      <c r="C704" s="25" t="s">
        <v>8670</v>
      </c>
      <c r="D704" s="618" t="s">
        <v>9271</v>
      </c>
    </row>
    <row r="705" spans="2:4" ht="14.25">
      <c r="B705" s="25" t="s">
        <v>8670</v>
      </c>
      <c r="C705" s="25" t="s">
        <v>8671</v>
      </c>
      <c r="D705" s="618" t="s">
        <v>9272</v>
      </c>
    </row>
    <row r="706" spans="2:4" ht="14.25">
      <c r="B706" s="25" t="s">
        <v>8670</v>
      </c>
      <c r="C706" s="25" t="s">
        <v>8672</v>
      </c>
      <c r="D706" s="618" t="s">
        <v>9273</v>
      </c>
    </row>
    <row r="707" spans="2:4" ht="14.25">
      <c r="B707" s="25" t="s">
        <v>8670</v>
      </c>
      <c r="C707" s="25" t="s">
        <v>8673</v>
      </c>
      <c r="D707" s="618" t="s">
        <v>9274</v>
      </c>
    </row>
    <row r="708" spans="2:4" ht="14.25">
      <c r="B708" s="25" t="s">
        <v>8670</v>
      </c>
      <c r="C708" s="25" t="s">
        <v>8674</v>
      </c>
      <c r="D708" s="618" t="s">
        <v>9275</v>
      </c>
    </row>
    <row r="709" spans="2:4" ht="14.25">
      <c r="B709" s="25" t="s">
        <v>8670</v>
      </c>
      <c r="C709" s="25" t="s">
        <v>8675</v>
      </c>
      <c r="D709" s="618" t="s">
        <v>9276</v>
      </c>
    </row>
    <row r="710" spans="2:4" ht="14.25">
      <c r="B710" s="25" t="s">
        <v>8670</v>
      </c>
      <c r="C710" s="25" t="s">
        <v>8676</v>
      </c>
      <c r="D710" s="618" t="s">
        <v>9277</v>
      </c>
    </row>
    <row r="711" spans="2:4" ht="14.25">
      <c r="B711" s="25" t="s">
        <v>8670</v>
      </c>
      <c r="C711" s="25" t="s">
        <v>8677</v>
      </c>
      <c r="D711" s="618" t="s">
        <v>9278</v>
      </c>
    </row>
    <row r="712" spans="2:4" ht="14.25">
      <c r="B712" s="25" t="s">
        <v>8670</v>
      </c>
      <c r="C712" s="25" t="s">
        <v>8678</v>
      </c>
      <c r="D712" s="618" t="s">
        <v>9279</v>
      </c>
    </row>
    <row r="713" spans="2:4" ht="14.25">
      <c r="B713" s="25" t="s">
        <v>8670</v>
      </c>
      <c r="C713" s="25" t="s">
        <v>11116</v>
      </c>
      <c r="D713" s="618" t="s">
        <v>9280</v>
      </c>
    </row>
    <row r="714" spans="2:4" ht="14.25">
      <c r="B714" s="25" t="s">
        <v>8670</v>
      </c>
      <c r="C714" s="26" t="s">
        <v>8680</v>
      </c>
      <c r="D714" s="619" t="s">
        <v>9370</v>
      </c>
    </row>
    <row r="715" spans="2:4" ht="14.25">
      <c r="B715" s="25" t="s">
        <v>8670</v>
      </c>
      <c r="C715" s="26" t="s">
        <v>8682</v>
      </c>
      <c r="D715" s="618" t="s">
        <v>9281</v>
      </c>
    </row>
    <row r="716" spans="2:4" ht="14.25">
      <c r="B716" s="25" t="s">
        <v>8670</v>
      </c>
      <c r="C716" s="26" t="s">
        <v>8683</v>
      </c>
      <c r="D716" s="619" t="s">
        <v>9371</v>
      </c>
    </row>
    <row r="717" spans="2:4" ht="14.25">
      <c r="B717" s="25" t="s">
        <v>8670</v>
      </c>
      <c r="C717" s="26" t="s">
        <v>8684</v>
      </c>
      <c r="D717" s="637" t="s">
        <v>9372</v>
      </c>
    </row>
    <row r="718" spans="2:4" ht="14.25">
      <c r="B718" s="25" t="s">
        <v>8670</v>
      </c>
      <c r="C718" s="26" t="s">
        <v>8685</v>
      </c>
      <c r="D718" s="619" t="s">
        <v>9373</v>
      </c>
    </row>
    <row r="719" spans="2:4" ht="14.25">
      <c r="B719" s="25" t="s">
        <v>8670</v>
      </c>
      <c r="C719" s="26" t="s">
        <v>8686</v>
      </c>
      <c r="D719" s="619" t="s">
        <v>9374</v>
      </c>
    </row>
    <row r="720" spans="2:4" ht="14.25">
      <c r="B720" s="25" t="s">
        <v>8670</v>
      </c>
      <c r="C720" s="26" t="s">
        <v>8687</v>
      </c>
      <c r="D720" s="619" t="s">
        <v>9375</v>
      </c>
    </row>
    <row r="721" spans="2:4" ht="14.25">
      <c r="B721" s="25" t="s">
        <v>8670</v>
      </c>
      <c r="C721" s="26" t="s">
        <v>8688</v>
      </c>
      <c r="D721" s="619" t="s">
        <v>9376</v>
      </c>
    </row>
    <row r="722" spans="2:4" ht="14.25">
      <c r="B722" s="25" t="s">
        <v>8670</v>
      </c>
      <c r="C722" s="26" t="s">
        <v>8689</v>
      </c>
      <c r="D722" s="619" t="s">
        <v>9377</v>
      </c>
    </row>
    <row r="724" spans="2:4" ht="14.25">
      <c r="B724" s="25" t="s">
        <v>8671</v>
      </c>
      <c r="C724" s="606" t="s">
        <v>1265</v>
      </c>
      <c r="D724" s="616" t="s">
        <v>8840</v>
      </c>
    </row>
    <row r="725" spans="2:4" ht="14.25">
      <c r="B725" s="25" t="s">
        <v>8671</v>
      </c>
      <c r="C725" s="24" t="s">
        <v>8638</v>
      </c>
      <c r="D725" s="617" t="s">
        <v>8937</v>
      </c>
    </row>
    <row r="726" spans="2:4" ht="14.25">
      <c r="B726" s="25" t="s">
        <v>8671</v>
      </c>
      <c r="C726" s="24" t="s">
        <v>8640</v>
      </c>
      <c r="D726" s="617" t="s">
        <v>8952</v>
      </c>
    </row>
    <row r="727" spans="2:4" ht="14.25">
      <c r="B727" s="25" t="s">
        <v>8671</v>
      </c>
      <c r="C727" s="24" t="s">
        <v>8643</v>
      </c>
      <c r="D727" s="617" t="s">
        <v>11123</v>
      </c>
    </row>
    <row r="728" spans="2:4" ht="14.25">
      <c r="B728" s="25" t="s">
        <v>8671</v>
      </c>
      <c r="C728" s="24" t="s">
        <v>8646</v>
      </c>
      <c r="D728" s="617" t="s">
        <v>11132</v>
      </c>
    </row>
    <row r="729" spans="2:4" ht="14.25">
      <c r="B729" s="25" t="s">
        <v>8671</v>
      </c>
      <c r="C729" s="24" t="s">
        <v>8649</v>
      </c>
      <c r="D729" s="617" t="s">
        <v>8997</v>
      </c>
    </row>
    <row r="730" spans="2:4" ht="14.25">
      <c r="B730" s="25" t="s">
        <v>8671</v>
      </c>
      <c r="C730" s="24" t="s">
        <v>11107</v>
      </c>
      <c r="D730" s="617" t="s">
        <v>9012</v>
      </c>
    </row>
    <row r="731" spans="2:4" ht="14.25">
      <c r="B731" s="25" t="s">
        <v>8671</v>
      </c>
      <c r="C731" s="24" t="s">
        <v>8655</v>
      </c>
      <c r="D731" s="617" t="s">
        <v>9027</v>
      </c>
    </row>
    <row r="732" spans="2:4" ht="14.25">
      <c r="B732" s="25" t="s">
        <v>8671</v>
      </c>
      <c r="C732" s="24" t="s">
        <v>8658</v>
      </c>
      <c r="D732" s="617" t="s">
        <v>9042</v>
      </c>
    </row>
    <row r="733" spans="2:4" ht="14.25">
      <c r="B733" s="25" t="s">
        <v>8671</v>
      </c>
      <c r="C733" s="24" t="s">
        <v>8660</v>
      </c>
      <c r="D733" s="617" t="s">
        <v>9056</v>
      </c>
    </row>
    <row r="734" spans="2:4" ht="14.25">
      <c r="B734" s="25" t="s">
        <v>8671</v>
      </c>
      <c r="C734" s="24" t="s">
        <v>8662</v>
      </c>
      <c r="D734" s="617" t="s">
        <v>9069</v>
      </c>
    </row>
    <row r="735" spans="2:4" ht="14.25">
      <c r="B735" s="25" t="s">
        <v>8671</v>
      </c>
      <c r="C735" s="24" t="s">
        <v>8663</v>
      </c>
      <c r="D735" s="617" t="s">
        <v>8997</v>
      </c>
    </row>
    <row r="736" spans="2:4" ht="14.25">
      <c r="B736" s="25" t="s">
        <v>8671</v>
      </c>
      <c r="C736" s="24" t="s">
        <v>8664</v>
      </c>
      <c r="D736" s="617" t="s">
        <v>9087</v>
      </c>
    </row>
    <row r="737" spans="2:4" ht="14.25">
      <c r="B737" s="25" t="s">
        <v>8671</v>
      </c>
      <c r="C737" s="25" t="s">
        <v>8665</v>
      </c>
      <c r="D737" s="618" t="s">
        <v>9208</v>
      </c>
    </row>
    <row r="738" spans="2:4" ht="14.25">
      <c r="B738" s="25" t="s">
        <v>8671</v>
      </c>
      <c r="C738" s="25" t="s">
        <v>11109</v>
      </c>
      <c r="D738" s="618" t="s">
        <v>9223</v>
      </c>
    </row>
    <row r="739" spans="2:4" ht="14.25">
      <c r="B739" s="25" t="s">
        <v>8671</v>
      </c>
      <c r="C739" s="25" t="s">
        <v>8667</v>
      </c>
      <c r="D739" s="618" t="s">
        <v>9282</v>
      </c>
    </row>
    <row r="740" spans="2:4" ht="14.25">
      <c r="B740" s="25" t="s">
        <v>8671</v>
      </c>
      <c r="C740" s="25" t="s">
        <v>8668</v>
      </c>
      <c r="D740" s="618" t="s">
        <v>9250</v>
      </c>
    </row>
    <row r="741" spans="2:4" ht="14.25">
      <c r="B741" s="25" t="s">
        <v>8671</v>
      </c>
      <c r="C741" s="25" t="s">
        <v>8669</v>
      </c>
      <c r="D741" s="618" t="s">
        <v>9262</v>
      </c>
    </row>
    <row r="742" spans="2:4" ht="14.25">
      <c r="B742" s="25" t="s">
        <v>8671</v>
      </c>
      <c r="C742" s="25" t="s">
        <v>8670</v>
      </c>
      <c r="D742" s="618" t="s">
        <v>9272</v>
      </c>
    </row>
    <row r="743" spans="2:4" ht="14.25">
      <c r="B743" s="25" t="s">
        <v>8671</v>
      </c>
      <c r="C743" s="25" t="s">
        <v>8671</v>
      </c>
      <c r="D743" s="618" t="s">
        <v>9283</v>
      </c>
    </row>
    <row r="744" spans="2:4" ht="14.25">
      <c r="B744" s="25" t="s">
        <v>8671</v>
      </c>
      <c r="C744" s="25" t="s">
        <v>8672</v>
      </c>
      <c r="D744" s="618" t="s">
        <v>9284</v>
      </c>
    </row>
    <row r="745" spans="2:4" ht="14.25">
      <c r="B745" s="25" t="s">
        <v>8671</v>
      </c>
      <c r="C745" s="25" t="s">
        <v>8673</v>
      </c>
      <c r="D745" s="618" t="s">
        <v>9285</v>
      </c>
    </row>
    <row r="746" spans="2:4" ht="14.25">
      <c r="B746" s="25" t="s">
        <v>8671</v>
      </c>
      <c r="C746" s="25" t="s">
        <v>8674</v>
      </c>
      <c r="D746" s="618" t="s">
        <v>9286</v>
      </c>
    </row>
    <row r="747" spans="2:4" ht="14.25">
      <c r="B747" s="25" t="s">
        <v>8671</v>
      </c>
      <c r="C747" s="25" t="s">
        <v>8675</v>
      </c>
      <c r="D747" s="618" t="s">
        <v>9287</v>
      </c>
    </row>
    <row r="748" spans="2:4" ht="14.25">
      <c r="B748" s="25" t="s">
        <v>8671</v>
      </c>
      <c r="C748" s="25" t="s">
        <v>8676</v>
      </c>
      <c r="D748" s="618" t="s">
        <v>9288</v>
      </c>
    </row>
    <row r="749" spans="2:4" ht="14.25">
      <c r="B749" s="25" t="s">
        <v>8671</v>
      </c>
      <c r="C749" s="25" t="s">
        <v>8677</v>
      </c>
      <c r="D749" s="618" t="s">
        <v>9289</v>
      </c>
    </row>
    <row r="750" spans="2:4" ht="14.25">
      <c r="B750" s="25" t="s">
        <v>8671</v>
      </c>
      <c r="C750" s="25" t="s">
        <v>8678</v>
      </c>
      <c r="D750" s="618" t="s">
        <v>9290</v>
      </c>
    </row>
    <row r="751" spans="2:4" ht="14.25">
      <c r="B751" s="25" t="s">
        <v>8671</v>
      </c>
      <c r="C751" s="25" t="s">
        <v>11116</v>
      </c>
      <c r="D751" s="618" t="s">
        <v>9291</v>
      </c>
    </row>
    <row r="752" spans="2:4" ht="14.25">
      <c r="B752" s="25" t="s">
        <v>8671</v>
      </c>
      <c r="C752" s="26" t="s">
        <v>8680</v>
      </c>
      <c r="D752" s="619" t="s">
        <v>9378</v>
      </c>
    </row>
    <row r="753" spans="2:4" ht="14.25">
      <c r="B753" s="25" t="s">
        <v>8671</v>
      </c>
      <c r="C753" s="26" t="s">
        <v>8682</v>
      </c>
      <c r="D753" s="618" t="s">
        <v>9292</v>
      </c>
    </row>
    <row r="754" spans="2:4" ht="14.25">
      <c r="B754" s="25" t="s">
        <v>8671</v>
      </c>
      <c r="C754" s="26" t="s">
        <v>8683</v>
      </c>
      <c r="D754" s="619" t="s">
        <v>9379</v>
      </c>
    </row>
    <row r="755" spans="2:4" ht="14.25">
      <c r="B755" s="25" t="s">
        <v>8671</v>
      </c>
      <c r="C755" s="26" t="s">
        <v>8684</v>
      </c>
      <c r="D755" s="637" t="s">
        <v>9380</v>
      </c>
    </row>
    <row r="756" spans="2:4" ht="14.25">
      <c r="B756" s="25" t="s">
        <v>8671</v>
      </c>
      <c r="C756" s="26" t="s">
        <v>8685</v>
      </c>
      <c r="D756" s="619" t="s">
        <v>9381</v>
      </c>
    </row>
    <row r="757" spans="2:4" ht="14.25">
      <c r="B757" s="25" t="s">
        <v>8671</v>
      </c>
      <c r="C757" s="26" t="s">
        <v>8686</v>
      </c>
      <c r="D757" s="619" t="s">
        <v>9382</v>
      </c>
    </row>
    <row r="758" spans="2:4" ht="14.25">
      <c r="B758" s="25" t="s">
        <v>8671</v>
      </c>
      <c r="C758" s="26" t="s">
        <v>8687</v>
      </c>
      <c r="D758" s="619" t="s">
        <v>9383</v>
      </c>
    </row>
    <row r="759" spans="2:4" ht="14.25">
      <c r="B759" s="25" t="s">
        <v>8671</v>
      </c>
      <c r="C759" s="26" t="s">
        <v>8688</v>
      </c>
      <c r="D759" s="619" t="s">
        <v>9384</v>
      </c>
    </row>
    <row r="760" spans="2:4" ht="14.25">
      <c r="B760" s="25" t="s">
        <v>8671</v>
      </c>
      <c r="C760" s="26" t="s">
        <v>8689</v>
      </c>
      <c r="D760" s="619" t="s">
        <v>9385</v>
      </c>
    </row>
    <row r="762" spans="2:4" ht="14.25">
      <c r="B762" s="25" t="s">
        <v>8672</v>
      </c>
      <c r="C762" s="606" t="s">
        <v>1265</v>
      </c>
      <c r="D762" s="616" t="s">
        <v>8841</v>
      </c>
    </row>
    <row r="763" spans="2:4" ht="14.25">
      <c r="B763" s="25" t="s">
        <v>8672</v>
      </c>
      <c r="C763" s="24" t="s">
        <v>8638</v>
      </c>
      <c r="D763" s="617" t="s">
        <v>8938</v>
      </c>
    </row>
    <row r="764" spans="2:4" ht="14.25">
      <c r="B764" s="25" t="s">
        <v>8672</v>
      </c>
      <c r="C764" s="24" t="s">
        <v>8640</v>
      </c>
      <c r="D764" s="617" t="s">
        <v>8953</v>
      </c>
    </row>
    <row r="765" spans="2:4" ht="14.25">
      <c r="B765" s="25" t="s">
        <v>8672</v>
      </c>
      <c r="C765" s="24" t="s">
        <v>8643</v>
      </c>
      <c r="D765" s="617" t="s">
        <v>8968</v>
      </c>
    </row>
    <row r="766" spans="2:4" ht="14.25">
      <c r="B766" s="25" t="s">
        <v>8672</v>
      </c>
      <c r="C766" s="24" t="s">
        <v>8646</v>
      </c>
      <c r="D766" s="617" t="s">
        <v>11133</v>
      </c>
    </row>
    <row r="767" spans="2:4" ht="14.25">
      <c r="B767" s="25" t="s">
        <v>8672</v>
      </c>
      <c r="C767" s="24" t="s">
        <v>8649</v>
      </c>
      <c r="D767" s="617" t="s">
        <v>8998</v>
      </c>
    </row>
    <row r="768" spans="2:4" ht="14.25">
      <c r="B768" s="25" t="s">
        <v>8672</v>
      </c>
      <c r="C768" s="24" t="s">
        <v>11107</v>
      </c>
      <c r="D768" s="617" t="s">
        <v>9013</v>
      </c>
    </row>
    <row r="769" spans="2:4" ht="14.25">
      <c r="B769" s="25" t="s">
        <v>8672</v>
      </c>
      <c r="C769" s="24" t="s">
        <v>8655</v>
      </c>
      <c r="D769" s="617" t="s">
        <v>9028</v>
      </c>
    </row>
    <row r="770" spans="2:4" ht="14.25">
      <c r="B770" s="25" t="s">
        <v>8672</v>
      </c>
      <c r="C770" s="24" t="s">
        <v>8658</v>
      </c>
      <c r="D770" s="617" t="s">
        <v>9043</v>
      </c>
    </row>
    <row r="771" spans="2:4" ht="14.25">
      <c r="B771" s="25" t="s">
        <v>8672</v>
      </c>
      <c r="C771" s="24" t="s">
        <v>8660</v>
      </c>
      <c r="D771" s="617" t="s">
        <v>9057</v>
      </c>
    </row>
    <row r="772" spans="2:4" ht="14.25">
      <c r="B772" s="25" t="s">
        <v>8672</v>
      </c>
      <c r="C772" s="24" t="s">
        <v>8662</v>
      </c>
      <c r="D772" s="617" t="s">
        <v>9070</v>
      </c>
    </row>
    <row r="773" spans="2:4" ht="14.25">
      <c r="B773" s="25" t="s">
        <v>8672</v>
      </c>
      <c r="C773" s="24" t="s">
        <v>8663</v>
      </c>
      <c r="D773" s="617" t="s">
        <v>8998</v>
      </c>
    </row>
    <row r="774" spans="2:4" ht="14.25">
      <c r="B774" s="25" t="s">
        <v>8672</v>
      </c>
      <c r="C774" s="24" t="s">
        <v>8664</v>
      </c>
      <c r="D774" s="617" t="s">
        <v>9088</v>
      </c>
    </row>
    <row r="775" spans="2:4" ht="14.25">
      <c r="B775" s="25" t="s">
        <v>8672</v>
      </c>
      <c r="C775" s="25" t="s">
        <v>8665</v>
      </c>
      <c r="D775" s="618" t="s">
        <v>9209</v>
      </c>
    </row>
    <row r="776" spans="2:4" ht="14.25">
      <c r="B776" s="25" t="s">
        <v>8672</v>
      </c>
      <c r="C776" s="25" t="s">
        <v>11109</v>
      </c>
      <c r="D776" s="618" t="s">
        <v>9224</v>
      </c>
    </row>
    <row r="777" spans="2:4" ht="14.25">
      <c r="B777" s="25" t="s">
        <v>8672</v>
      </c>
      <c r="C777" s="25" t="s">
        <v>8667</v>
      </c>
      <c r="D777" s="618" t="s">
        <v>9238</v>
      </c>
    </row>
    <row r="778" spans="2:4" ht="14.25">
      <c r="B778" s="25" t="s">
        <v>8672</v>
      </c>
      <c r="C778" s="25" t="s">
        <v>8668</v>
      </c>
      <c r="D778" s="618" t="s">
        <v>9251</v>
      </c>
    </row>
    <row r="779" spans="2:4" ht="14.25">
      <c r="B779" s="25" t="s">
        <v>8672</v>
      </c>
      <c r="C779" s="25" t="s">
        <v>8669</v>
      </c>
      <c r="D779" s="618" t="s">
        <v>9263</v>
      </c>
    </row>
    <row r="780" spans="2:4" ht="14.25">
      <c r="B780" s="25" t="s">
        <v>8672</v>
      </c>
      <c r="C780" s="25" t="s">
        <v>8670</v>
      </c>
      <c r="D780" s="618" t="s">
        <v>9273</v>
      </c>
    </row>
    <row r="781" spans="2:4" ht="14.25">
      <c r="B781" s="25" t="s">
        <v>8672</v>
      </c>
      <c r="C781" s="25" t="s">
        <v>8671</v>
      </c>
      <c r="D781" s="618" t="s">
        <v>9284</v>
      </c>
    </row>
    <row r="782" spans="2:4" ht="14.25">
      <c r="B782" s="25" t="s">
        <v>8672</v>
      </c>
      <c r="C782" s="25" t="s">
        <v>8672</v>
      </c>
      <c r="D782" s="618" t="s">
        <v>9293</v>
      </c>
    </row>
    <row r="783" spans="2:4" ht="14.25">
      <c r="B783" s="25" t="s">
        <v>8672</v>
      </c>
      <c r="C783" s="25" t="s">
        <v>8673</v>
      </c>
      <c r="D783" s="618" t="s">
        <v>9294</v>
      </c>
    </row>
    <row r="784" spans="2:4" ht="14.25">
      <c r="B784" s="25" t="s">
        <v>8672</v>
      </c>
      <c r="C784" s="25" t="s">
        <v>8674</v>
      </c>
      <c r="D784" s="618" t="s">
        <v>9295</v>
      </c>
    </row>
    <row r="785" spans="2:4" ht="14.25">
      <c r="B785" s="25" t="s">
        <v>8672</v>
      </c>
      <c r="C785" s="25" t="s">
        <v>8675</v>
      </c>
      <c r="D785" s="618" t="s">
        <v>9296</v>
      </c>
    </row>
    <row r="786" spans="2:4" ht="14.25">
      <c r="B786" s="25" t="s">
        <v>8672</v>
      </c>
      <c r="C786" s="25" t="s">
        <v>8676</v>
      </c>
      <c r="D786" s="618" t="s">
        <v>9297</v>
      </c>
    </row>
    <row r="787" spans="2:4" ht="14.25">
      <c r="B787" s="25" t="s">
        <v>8672</v>
      </c>
      <c r="C787" s="25" t="s">
        <v>8677</v>
      </c>
      <c r="D787" s="618" t="s">
        <v>9298</v>
      </c>
    </row>
    <row r="788" spans="2:4" ht="14.25">
      <c r="B788" s="25" t="s">
        <v>8672</v>
      </c>
      <c r="C788" s="25" t="s">
        <v>8678</v>
      </c>
      <c r="D788" s="618" t="s">
        <v>9299</v>
      </c>
    </row>
    <row r="789" spans="2:4" ht="14.25">
      <c r="B789" s="25" t="s">
        <v>8672</v>
      </c>
      <c r="C789" s="25" t="s">
        <v>11116</v>
      </c>
      <c r="D789" s="618" t="s">
        <v>9300</v>
      </c>
    </row>
    <row r="790" spans="2:4" ht="14.25">
      <c r="B790" s="25" t="s">
        <v>8672</v>
      </c>
      <c r="C790" s="26" t="s">
        <v>8680</v>
      </c>
      <c r="D790" s="619" t="s">
        <v>9386</v>
      </c>
    </row>
    <row r="791" spans="2:4" ht="14.25">
      <c r="B791" s="25" t="s">
        <v>8672</v>
      </c>
      <c r="C791" s="26" t="s">
        <v>8682</v>
      </c>
      <c r="D791" s="619" t="s">
        <v>9387</v>
      </c>
    </row>
    <row r="792" spans="2:4" ht="14.25">
      <c r="B792" s="25" t="s">
        <v>8672</v>
      </c>
      <c r="C792" s="26" t="s">
        <v>8683</v>
      </c>
      <c r="D792" s="619" t="s">
        <v>9388</v>
      </c>
    </row>
    <row r="793" spans="2:4" ht="14.25">
      <c r="B793" s="25" t="s">
        <v>8672</v>
      </c>
      <c r="C793" s="26" t="s">
        <v>8684</v>
      </c>
      <c r="D793" s="619" t="s">
        <v>9389</v>
      </c>
    </row>
    <row r="794" spans="2:4" ht="14.25">
      <c r="B794" s="25" t="s">
        <v>8672</v>
      </c>
      <c r="C794" s="26" t="s">
        <v>8685</v>
      </c>
      <c r="D794" s="619" t="s">
        <v>9390</v>
      </c>
    </row>
    <row r="795" spans="2:4" ht="14.25">
      <c r="B795" s="25" t="s">
        <v>8672</v>
      </c>
      <c r="C795" s="26" t="s">
        <v>8686</v>
      </c>
      <c r="D795" s="619" t="s">
        <v>9391</v>
      </c>
    </row>
    <row r="796" spans="2:4" ht="14.25">
      <c r="B796" s="25" t="s">
        <v>8672</v>
      </c>
      <c r="C796" s="26" t="s">
        <v>8687</v>
      </c>
      <c r="D796" s="619" t="s">
        <v>9392</v>
      </c>
    </row>
    <row r="797" spans="2:4" ht="14.25">
      <c r="B797" s="25" t="s">
        <v>8672</v>
      </c>
      <c r="C797" s="26" t="s">
        <v>8688</v>
      </c>
      <c r="D797" s="619" t="s">
        <v>9393</v>
      </c>
    </row>
    <row r="798" spans="2:4" ht="14.25">
      <c r="B798" s="25" t="s">
        <v>8672</v>
      </c>
      <c r="C798" s="26" t="s">
        <v>8689</v>
      </c>
      <c r="D798" s="619" t="s">
        <v>9394</v>
      </c>
    </row>
    <row r="800" spans="2:4" ht="14.25">
      <c r="B800" s="25" t="s">
        <v>8673</v>
      </c>
      <c r="C800" s="606" t="s">
        <v>1265</v>
      </c>
      <c r="D800" s="616" t="s">
        <v>8842</v>
      </c>
    </row>
    <row r="801" spans="2:4" ht="14.25">
      <c r="B801" s="25" t="s">
        <v>8673</v>
      </c>
      <c r="C801" s="24" t="s">
        <v>8638</v>
      </c>
      <c r="D801" s="617" t="s">
        <v>8939</v>
      </c>
    </row>
    <row r="802" spans="2:4" ht="14.25">
      <c r="B802" s="25" t="s">
        <v>8673</v>
      </c>
      <c r="C802" s="24" t="s">
        <v>8640</v>
      </c>
      <c r="D802" s="617" t="s">
        <v>8954</v>
      </c>
    </row>
    <row r="803" spans="2:4" ht="14.25">
      <c r="B803" s="25" t="s">
        <v>8673</v>
      </c>
      <c r="C803" s="24" t="s">
        <v>8643</v>
      </c>
      <c r="D803" s="617" t="s">
        <v>8969</v>
      </c>
    </row>
    <row r="804" spans="2:4" ht="14.25">
      <c r="B804" s="25" t="s">
        <v>8673</v>
      </c>
      <c r="C804" s="24" t="s">
        <v>8646</v>
      </c>
      <c r="D804" s="617" t="s">
        <v>11134</v>
      </c>
    </row>
    <row r="805" spans="2:4" ht="14.25">
      <c r="B805" s="25" t="s">
        <v>8673</v>
      </c>
      <c r="C805" s="24" t="s">
        <v>8649</v>
      </c>
      <c r="D805" s="617" t="s">
        <v>8999</v>
      </c>
    </row>
    <row r="806" spans="2:4" ht="14.25">
      <c r="B806" s="25" t="s">
        <v>8673</v>
      </c>
      <c r="C806" s="24" t="s">
        <v>11107</v>
      </c>
      <c r="D806" s="617" t="s">
        <v>9014</v>
      </c>
    </row>
    <row r="807" spans="2:4" ht="14.25">
      <c r="B807" s="25" t="s">
        <v>8673</v>
      </c>
      <c r="C807" s="24" t="s">
        <v>8655</v>
      </c>
      <c r="D807" s="617" t="s">
        <v>9029</v>
      </c>
    </row>
    <row r="808" spans="2:4" ht="14.25">
      <c r="B808" s="25" t="s">
        <v>8673</v>
      </c>
      <c r="C808" s="24" t="s">
        <v>8658</v>
      </c>
      <c r="D808" s="617" t="s">
        <v>9044</v>
      </c>
    </row>
    <row r="809" spans="2:4" ht="14.25">
      <c r="B809" s="25" t="s">
        <v>8673</v>
      </c>
      <c r="C809" s="24" t="s">
        <v>8660</v>
      </c>
      <c r="D809" s="617" t="s">
        <v>9058</v>
      </c>
    </row>
    <row r="810" spans="2:4" ht="14.25">
      <c r="B810" s="25" t="s">
        <v>8673</v>
      </c>
      <c r="C810" s="24" t="s">
        <v>8662</v>
      </c>
      <c r="D810" s="617" t="s">
        <v>9071</v>
      </c>
    </row>
    <row r="811" spans="2:4" ht="14.25">
      <c r="B811" s="25" t="s">
        <v>8673</v>
      </c>
      <c r="C811" s="24" t="s">
        <v>8663</v>
      </c>
      <c r="D811" s="617" t="s">
        <v>8999</v>
      </c>
    </row>
    <row r="812" spans="2:4" ht="14.25">
      <c r="B812" s="25" t="s">
        <v>8673</v>
      </c>
      <c r="C812" s="24" t="s">
        <v>8664</v>
      </c>
      <c r="D812" s="617" t="s">
        <v>9089</v>
      </c>
    </row>
    <row r="813" spans="2:4" ht="14.25">
      <c r="B813" s="25" t="s">
        <v>8673</v>
      </c>
      <c r="C813" s="25" t="s">
        <v>8665</v>
      </c>
      <c r="D813" s="618" t="s">
        <v>9210</v>
      </c>
    </row>
    <row r="814" spans="2:4" ht="14.25">
      <c r="B814" s="25" t="s">
        <v>8673</v>
      </c>
      <c r="C814" s="25" t="s">
        <v>11109</v>
      </c>
      <c r="D814" s="618" t="s">
        <v>9225</v>
      </c>
    </row>
    <row r="815" spans="2:4" ht="14.25">
      <c r="B815" s="25" t="s">
        <v>8673</v>
      </c>
      <c r="C815" s="25" t="s">
        <v>8667</v>
      </c>
      <c r="D815" s="618" t="s">
        <v>9239</v>
      </c>
    </row>
    <row r="816" spans="2:4" ht="14.25">
      <c r="B816" s="25" t="s">
        <v>8673</v>
      </c>
      <c r="C816" s="25" t="s">
        <v>8668</v>
      </c>
      <c r="D816" s="618" t="s">
        <v>11141</v>
      </c>
    </row>
    <row r="817" spans="2:4" ht="14.25">
      <c r="B817" s="25" t="s">
        <v>8673</v>
      </c>
      <c r="C817" s="25" t="s">
        <v>8669</v>
      </c>
      <c r="D817" s="618" t="s">
        <v>9264</v>
      </c>
    </row>
    <row r="818" spans="2:4" ht="14.25">
      <c r="B818" s="25" t="s">
        <v>8673</v>
      </c>
      <c r="C818" s="25" t="s">
        <v>8670</v>
      </c>
      <c r="D818" s="618" t="s">
        <v>9274</v>
      </c>
    </row>
    <row r="819" spans="2:4" ht="14.25">
      <c r="B819" s="25" t="s">
        <v>8673</v>
      </c>
      <c r="C819" s="25" t="s">
        <v>8671</v>
      </c>
      <c r="D819" s="618" t="s">
        <v>9285</v>
      </c>
    </row>
    <row r="820" spans="2:4" ht="14.25">
      <c r="B820" s="25" t="s">
        <v>8673</v>
      </c>
      <c r="C820" s="25" t="s">
        <v>8672</v>
      </c>
      <c r="D820" s="618" t="s">
        <v>9294</v>
      </c>
    </row>
    <row r="821" spans="2:4" ht="14.25">
      <c r="B821" s="25" t="s">
        <v>8673</v>
      </c>
      <c r="C821" s="25" t="s">
        <v>8673</v>
      </c>
      <c r="D821" s="618" t="s">
        <v>9301</v>
      </c>
    </row>
    <row r="822" spans="2:4" ht="14.25">
      <c r="B822" s="25" t="s">
        <v>8673</v>
      </c>
      <c r="C822" s="25" t="s">
        <v>8674</v>
      </c>
      <c r="D822" s="618" t="s">
        <v>9302</v>
      </c>
    </row>
    <row r="823" spans="2:4" ht="14.25">
      <c r="B823" s="25" t="s">
        <v>8673</v>
      </c>
      <c r="C823" s="25" t="s">
        <v>8675</v>
      </c>
      <c r="D823" s="618" t="s">
        <v>9303</v>
      </c>
    </row>
    <row r="824" spans="2:4" ht="14.25">
      <c r="B824" s="25" t="s">
        <v>8673</v>
      </c>
      <c r="C824" s="25" t="s">
        <v>8676</v>
      </c>
      <c r="D824" s="618" t="s">
        <v>9304</v>
      </c>
    </row>
    <row r="825" spans="2:4" ht="14.25">
      <c r="B825" s="25" t="s">
        <v>8673</v>
      </c>
      <c r="C825" s="25" t="s">
        <v>8677</v>
      </c>
      <c r="D825" s="618" t="s">
        <v>9305</v>
      </c>
    </row>
    <row r="826" spans="2:4" ht="14.25">
      <c r="B826" s="25" t="s">
        <v>8673</v>
      </c>
      <c r="C826" s="25" t="s">
        <v>8678</v>
      </c>
      <c r="D826" s="618" t="s">
        <v>9306</v>
      </c>
    </row>
    <row r="827" spans="2:4" ht="14.25">
      <c r="B827" s="25" t="s">
        <v>8673</v>
      </c>
      <c r="C827" s="25" t="s">
        <v>11116</v>
      </c>
      <c r="D827" s="618" t="s">
        <v>9307</v>
      </c>
    </row>
    <row r="828" spans="2:4" ht="14.25">
      <c r="B828" s="25" t="s">
        <v>8673</v>
      </c>
      <c r="C828" s="26" t="s">
        <v>8680</v>
      </c>
      <c r="D828" s="619" t="s">
        <v>9395</v>
      </c>
    </row>
    <row r="829" spans="2:4" ht="14.25">
      <c r="B829" s="25" t="s">
        <v>8673</v>
      </c>
      <c r="C829" s="26" t="s">
        <v>8682</v>
      </c>
      <c r="D829" s="619" t="s">
        <v>9396</v>
      </c>
    </row>
    <row r="830" spans="2:4" ht="14.25">
      <c r="B830" s="25" t="s">
        <v>8673</v>
      </c>
      <c r="C830" s="26" t="s">
        <v>8683</v>
      </c>
      <c r="D830" s="619" t="s">
        <v>9397</v>
      </c>
    </row>
    <row r="831" spans="2:4" ht="14.25">
      <c r="B831" s="25" t="s">
        <v>8673</v>
      </c>
      <c r="C831" s="26" t="s">
        <v>8684</v>
      </c>
      <c r="D831" s="637" t="s">
        <v>9398</v>
      </c>
    </row>
    <row r="832" spans="2:4" ht="14.25">
      <c r="B832" s="25" t="s">
        <v>8673</v>
      </c>
      <c r="C832" s="26" t="s">
        <v>8685</v>
      </c>
      <c r="D832" s="619" t="s">
        <v>9399</v>
      </c>
    </row>
    <row r="833" spans="2:5" ht="14.25">
      <c r="B833" s="25" t="s">
        <v>8673</v>
      </c>
      <c r="C833" s="26" t="s">
        <v>8686</v>
      </c>
      <c r="D833" s="619" t="s">
        <v>9400</v>
      </c>
    </row>
    <row r="834" spans="2:5" ht="14.25">
      <c r="B834" s="25" t="s">
        <v>8673</v>
      </c>
      <c r="C834" s="26" t="s">
        <v>8687</v>
      </c>
      <c r="D834" s="619" t="s">
        <v>9401</v>
      </c>
    </row>
    <row r="835" spans="2:5" ht="14.25">
      <c r="B835" s="25" t="s">
        <v>8673</v>
      </c>
      <c r="C835" s="26" t="s">
        <v>8688</v>
      </c>
      <c r="D835" s="619" t="s">
        <v>9402</v>
      </c>
    </row>
    <row r="836" spans="2:5" ht="14.25">
      <c r="B836" s="25" t="s">
        <v>8673</v>
      </c>
      <c r="C836" s="26" t="s">
        <v>8689</v>
      </c>
      <c r="D836" s="619" t="s">
        <v>9403</v>
      </c>
    </row>
    <row r="838" spans="2:5" ht="14.25">
      <c r="B838" s="25" t="s">
        <v>8674</v>
      </c>
      <c r="C838" s="606" t="s">
        <v>1265</v>
      </c>
      <c r="D838" s="616" t="s">
        <v>8843</v>
      </c>
      <c r="E838" s="615"/>
    </row>
    <row r="839" spans="2:5" ht="14.25">
      <c r="B839" s="25" t="s">
        <v>8674</v>
      </c>
      <c r="C839" s="24" t="s">
        <v>8638</v>
      </c>
      <c r="D839" s="617" t="s">
        <v>8940</v>
      </c>
      <c r="E839" s="616"/>
    </row>
    <row r="840" spans="2:5" ht="14.25">
      <c r="B840" s="25" t="s">
        <v>8674</v>
      </c>
      <c r="C840" s="24" t="s">
        <v>8640</v>
      </c>
      <c r="D840" s="617" t="s">
        <v>8955</v>
      </c>
      <c r="E840" s="616"/>
    </row>
    <row r="841" spans="2:5" ht="14.25">
      <c r="B841" s="25" t="s">
        <v>8674</v>
      </c>
      <c r="C841" s="24" t="s">
        <v>8643</v>
      </c>
      <c r="D841" s="617" t="s">
        <v>8970</v>
      </c>
      <c r="E841" s="616"/>
    </row>
    <row r="842" spans="2:5" ht="14.25">
      <c r="B842" s="25" t="s">
        <v>8674</v>
      </c>
      <c r="C842" s="24" t="s">
        <v>8646</v>
      </c>
      <c r="D842" s="617" t="s">
        <v>8985</v>
      </c>
      <c r="E842" s="616"/>
    </row>
    <row r="843" spans="2:5" ht="14.25">
      <c r="B843" s="25" t="s">
        <v>8674</v>
      </c>
      <c r="C843" s="24" t="s">
        <v>8649</v>
      </c>
      <c r="D843" s="617" t="s">
        <v>9000</v>
      </c>
      <c r="E843" s="616"/>
    </row>
    <row r="844" spans="2:5" ht="14.25">
      <c r="B844" s="25" t="s">
        <v>8674</v>
      </c>
      <c r="C844" s="24" t="s">
        <v>11107</v>
      </c>
      <c r="D844" s="617" t="s">
        <v>9015</v>
      </c>
      <c r="E844" s="616"/>
    </row>
    <row r="845" spans="2:5" ht="14.25">
      <c r="B845" s="25" t="s">
        <v>8674</v>
      </c>
      <c r="C845" s="24" t="s">
        <v>8655</v>
      </c>
      <c r="D845" s="617" t="s">
        <v>9030</v>
      </c>
      <c r="E845" s="616"/>
    </row>
    <row r="846" spans="2:5" ht="14.25">
      <c r="B846" s="25" t="s">
        <v>8674</v>
      </c>
      <c r="C846" s="24" t="s">
        <v>8658</v>
      </c>
      <c r="D846" s="617" t="s">
        <v>9045</v>
      </c>
      <c r="E846" s="616"/>
    </row>
    <row r="847" spans="2:5" ht="14.25">
      <c r="B847" s="25" t="s">
        <v>8674</v>
      </c>
      <c r="C847" s="24" t="s">
        <v>8660</v>
      </c>
      <c r="D847" s="617" t="s">
        <v>9046</v>
      </c>
      <c r="E847" s="616"/>
    </row>
    <row r="848" spans="2:5" ht="14.25">
      <c r="B848" s="25" t="s">
        <v>8674</v>
      </c>
      <c r="C848" s="24" t="s">
        <v>8662</v>
      </c>
      <c r="D848" s="617" t="s">
        <v>9047</v>
      </c>
      <c r="E848" s="616"/>
    </row>
    <row r="849" spans="2:5" ht="14.25">
      <c r="B849" s="25" t="s">
        <v>8674</v>
      </c>
      <c r="C849" s="24" t="s">
        <v>8663</v>
      </c>
      <c r="D849" s="617" t="s">
        <v>9075</v>
      </c>
      <c r="E849" s="616"/>
    </row>
    <row r="850" spans="2:5" ht="14.25">
      <c r="B850" s="25" t="s">
        <v>8674</v>
      </c>
      <c r="C850" s="24" t="s">
        <v>8664</v>
      </c>
      <c r="D850" s="617" t="s">
        <v>9048</v>
      </c>
      <c r="E850" s="616"/>
    </row>
    <row r="851" spans="2:5" ht="14.25">
      <c r="B851" s="25" t="s">
        <v>8674</v>
      </c>
      <c r="C851" s="25" t="s">
        <v>8665</v>
      </c>
      <c r="D851" s="618" t="s">
        <v>9211</v>
      </c>
      <c r="E851" s="617"/>
    </row>
    <row r="852" spans="2:5" ht="14.25">
      <c r="B852" s="25" t="s">
        <v>8674</v>
      </c>
      <c r="C852" s="25" t="s">
        <v>11109</v>
      </c>
      <c r="D852" s="618" t="s">
        <v>11140</v>
      </c>
      <c r="E852" s="617"/>
    </row>
    <row r="853" spans="2:5" ht="14.25">
      <c r="B853" s="25" t="s">
        <v>8674</v>
      </c>
      <c r="C853" s="25" t="s">
        <v>8667</v>
      </c>
      <c r="D853" s="618" t="s">
        <v>9240</v>
      </c>
      <c r="E853" s="617"/>
    </row>
    <row r="854" spans="2:5" ht="14.25">
      <c r="B854" s="25" t="s">
        <v>8674</v>
      </c>
      <c r="C854" s="25" t="s">
        <v>8668</v>
      </c>
      <c r="D854" s="618" t="s">
        <v>9253</v>
      </c>
      <c r="E854" s="617"/>
    </row>
    <row r="855" spans="2:5" ht="14.25">
      <c r="B855" s="25" t="s">
        <v>8674</v>
      </c>
      <c r="C855" s="25" t="s">
        <v>8669</v>
      </c>
      <c r="D855" s="618" t="s">
        <v>9265</v>
      </c>
      <c r="E855" s="617"/>
    </row>
    <row r="856" spans="2:5" ht="14.25">
      <c r="B856" s="25" t="s">
        <v>8674</v>
      </c>
      <c r="C856" s="25" t="s">
        <v>8670</v>
      </c>
      <c r="D856" s="618" t="s">
        <v>9275</v>
      </c>
      <c r="E856" s="617"/>
    </row>
    <row r="857" spans="2:5" ht="14.25">
      <c r="B857" s="25" t="s">
        <v>8674</v>
      </c>
      <c r="C857" s="25" t="s">
        <v>8671</v>
      </c>
      <c r="D857" s="618" t="s">
        <v>9286</v>
      </c>
      <c r="E857" s="617"/>
    </row>
    <row r="858" spans="2:5" ht="14.25">
      <c r="B858" s="25" t="s">
        <v>8674</v>
      </c>
      <c r="C858" s="25" t="s">
        <v>8672</v>
      </c>
      <c r="D858" s="618" t="s">
        <v>9295</v>
      </c>
      <c r="E858" s="617"/>
    </row>
    <row r="859" spans="2:5" ht="14.25">
      <c r="B859" s="25" t="s">
        <v>8674</v>
      </c>
      <c r="C859" s="25" t="s">
        <v>8673</v>
      </c>
      <c r="D859" s="618" t="s">
        <v>9302</v>
      </c>
      <c r="E859" s="617"/>
    </row>
    <row r="860" spans="2:5" ht="14.25">
      <c r="B860" s="25" t="s">
        <v>8674</v>
      </c>
      <c r="C860" s="25" t="s">
        <v>8674</v>
      </c>
      <c r="D860" s="618" t="s">
        <v>9308</v>
      </c>
      <c r="E860" s="617"/>
    </row>
    <row r="861" spans="2:5" ht="14.25">
      <c r="B861" s="25" t="s">
        <v>8674</v>
      </c>
      <c r="C861" s="25" t="s">
        <v>8675</v>
      </c>
      <c r="D861" s="618" t="s">
        <v>9309</v>
      </c>
      <c r="E861" s="617"/>
    </row>
    <row r="862" spans="2:5" ht="14.25">
      <c r="B862" s="25" t="s">
        <v>8674</v>
      </c>
      <c r="C862" s="25" t="s">
        <v>8676</v>
      </c>
      <c r="D862" s="618" t="s">
        <v>9310</v>
      </c>
      <c r="E862" s="617"/>
    </row>
    <row r="863" spans="2:5" ht="14.25">
      <c r="B863" s="25" t="s">
        <v>8674</v>
      </c>
      <c r="C863" s="25" t="s">
        <v>8677</v>
      </c>
      <c r="D863" s="618" t="s">
        <v>9311</v>
      </c>
      <c r="E863" s="617"/>
    </row>
    <row r="864" spans="2:5" ht="14.25">
      <c r="B864" s="25" t="s">
        <v>8674</v>
      </c>
      <c r="C864" s="25" t="s">
        <v>8678</v>
      </c>
      <c r="D864" s="618" t="s">
        <v>9312</v>
      </c>
      <c r="E864" s="617"/>
    </row>
    <row r="865" spans="2:5" ht="14.25">
      <c r="B865" s="25" t="s">
        <v>8674</v>
      </c>
      <c r="C865" s="25" t="s">
        <v>11116</v>
      </c>
      <c r="D865" s="618" t="s">
        <v>9313</v>
      </c>
      <c r="E865" s="617"/>
    </row>
    <row r="866" spans="2:5" ht="14.25">
      <c r="B866" s="25" t="s">
        <v>8674</v>
      </c>
      <c r="C866" s="26" t="s">
        <v>8680</v>
      </c>
      <c r="D866" s="619" t="s">
        <v>11142</v>
      </c>
      <c r="E866" s="618"/>
    </row>
    <row r="867" spans="2:5" ht="14.25">
      <c r="B867" s="25" t="s">
        <v>8674</v>
      </c>
      <c r="C867" s="26" t="s">
        <v>8682</v>
      </c>
      <c r="D867" s="619" t="s">
        <v>9405</v>
      </c>
      <c r="E867" s="618"/>
    </row>
    <row r="868" spans="2:5" ht="14.25">
      <c r="B868" s="25" t="s">
        <v>8674</v>
      </c>
      <c r="C868" s="26" t="s">
        <v>8683</v>
      </c>
      <c r="D868" s="619" t="s">
        <v>9406</v>
      </c>
      <c r="E868" s="618"/>
    </row>
    <row r="869" spans="2:5" ht="14.25">
      <c r="B869" s="25" t="s">
        <v>8674</v>
      </c>
      <c r="C869" s="26" t="s">
        <v>8684</v>
      </c>
      <c r="D869" s="619" t="s">
        <v>9407</v>
      </c>
      <c r="E869" s="618"/>
    </row>
    <row r="870" spans="2:5" ht="14.25">
      <c r="B870" s="25" t="s">
        <v>8674</v>
      </c>
      <c r="C870" s="26" t="s">
        <v>8685</v>
      </c>
      <c r="D870" s="619" t="s">
        <v>9408</v>
      </c>
      <c r="E870" s="618"/>
    </row>
    <row r="871" spans="2:5" ht="14.25">
      <c r="B871" s="25" t="s">
        <v>8674</v>
      </c>
      <c r="C871" s="26" t="s">
        <v>8686</v>
      </c>
      <c r="D871" s="619" t="s">
        <v>9409</v>
      </c>
      <c r="E871" s="618"/>
    </row>
    <row r="872" spans="2:5" ht="14.25">
      <c r="B872" s="25" t="s">
        <v>8674</v>
      </c>
      <c r="C872" s="26" t="s">
        <v>8687</v>
      </c>
      <c r="D872" s="619" t="s">
        <v>9410</v>
      </c>
      <c r="E872" s="618"/>
    </row>
    <row r="873" spans="2:5" ht="14.25">
      <c r="B873" s="25" t="s">
        <v>8674</v>
      </c>
      <c r="C873" s="26" t="s">
        <v>8688</v>
      </c>
      <c r="D873" s="619" t="s">
        <v>9411</v>
      </c>
      <c r="E873" s="618"/>
    </row>
    <row r="874" spans="2:5" ht="14.25">
      <c r="B874" s="25" t="s">
        <v>8674</v>
      </c>
      <c r="C874" s="26" t="s">
        <v>8689</v>
      </c>
      <c r="D874" s="619" t="s">
        <v>9412</v>
      </c>
      <c r="E874" s="618"/>
    </row>
    <row r="876" spans="2:5" ht="14.25">
      <c r="B876" s="25" t="s">
        <v>8675</v>
      </c>
      <c r="C876" s="606" t="s">
        <v>1265</v>
      </c>
      <c r="D876" s="616" t="s">
        <v>8844</v>
      </c>
      <c r="E876" s="615"/>
    </row>
    <row r="877" spans="2:5" ht="14.25">
      <c r="B877" s="25" t="s">
        <v>8675</v>
      </c>
      <c r="C877" s="24" t="s">
        <v>8638</v>
      </c>
      <c r="D877" s="617" t="s">
        <v>8941</v>
      </c>
      <c r="E877" s="616"/>
    </row>
    <row r="878" spans="2:5" ht="14.25">
      <c r="B878" s="25" t="s">
        <v>8675</v>
      </c>
      <c r="C878" s="24" t="s">
        <v>8640</v>
      </c>
      <c r="D878" s="617" t="s">
        <v>8956</v>
      </c>
      <c r="E878" s="616"/>
    </row>
    <row r="879" spans="2:5" ht="14.25">
      <c r="B879" s="25" t="s">
        <v>8675</v>
      </c>
      <c r="C879" s="24" t="s">
        <v>8643</v>
      </c>
      <c r="D879" s="617" t="s">
        <v>8971</v>
      </c>
      <c r="E879" s="616"/>
    </row>
    <row r="880" spans="2:5" ht="14.25">
      <c r="B880" s="25" t="s">
        <v>8675</v>
      </c>
      <c r="C880" s="24" t="s">
        <v>8646</v>
      </c>
      <c r="D880" s="617" t="s">
        <v>8986</v>
      </c>
      <c r="E880" s="616"/>
    </row>
    <row r="881" spans="2:5" ht="14.25">
      <c r="B881" s="25" t="s">
        <v>8675</v>
      </c>
      <c r="C881" s="24" t="s">
        <v>8649</v>
      </c>
      <c r="D881" s="617" t="s">
        <v>9001</v>
      </c>
      <c r="E881" s="616"/>
    </row>
    <row r="882" spans="2:5" ht="14.25">
      <c r="B882" s="25" t="s">
        <v>8675</v>
      </c>
      <c r="C882" s="24" t="s">
        <v>11107</v>
      </c>
      <c r="D882" s="617" t="s">
        <v>9016</v>
      </c>
      <c r="E882" s="616"/>
    </row>
    <row r="883" spans="2:5" ht="14.25">
      <c r="B883" s="25" t="s">
        <v>8675</v>
      </c>
      <c r="C883" s="24" t="s">
        <v>8655</v>
      </c>
      <c r="D883" s="617" t="s">
        <v>9031</v>
      </c>
      <c r="E883" s="616"/>
    </row>
    <row r="884" spans="2:5" ht="14.25">
      <c r="B884" s="25" t="s">
        <v>8675</v>
      </c>
      <c r="C884" s="24" t="s">
        <v>8658</v>
      </c>
      <c r="D884" s="617" t="s">
        <v>9046</v>
      </c>
      <c r="E884" s="616"/>
    </row>
    <row r="885" spans="2:5" ht="14.25">
      <c r="B885" s="25" t="s">
        <v>8675</v>
      </c>
      <c r="C885" s="24" t="s">
        <v>8660</v>
      </c>
      <c r="D885" s="617" t="s">
        <v>9059</v>
      </c>
      <c r="E885" s="616"/>
    </row>
    <row r="886" spans="2:5" ht="14.25">
      <c r="B886" s="25" t="s">
        <v>8675</v>
      </c>
      <c r="C886" s="24" t="s">
        <v>8662</v>
      </c>
      <c r="D886" s="617" t="s">
        <v>9060</v>
      </c>
      <c r="E886" s="616"/>
    </row>
    <row r="887" spans="2:5" ht="14.25">
      <c r="B887" s="25" t="s">
        <v>8675</v>
      </c>
      <c r="C887" s="24" t="s">
        <v>8663</v>
      </c>
      <c r="D887" s="617" t="s">
        <v>9076</v>
      </c>
      <c r="E887" s="616"/>
    </row>
    <row r="888" spans="2:5" ht="14.25">
      <c r="B888" s="25" t="s">
        <v>8675</v>
      </c>
      <c r="C888" s="24" t="s">
        <v>8664</v>
      </c>
      <c r="D888" s="617" t="s">
        <v>9061</v>
      </c>
      <c r="E888" s="616"/>
    </row>
    <row r="889" spans="2:5" ht="14.25">
      <c r="B889" s="25" t="s">
        <v>8675</v>
      </c>
      <c r="C889" s="25" t="s">
        <v>8665</v>
      </c>
      <c r="D889" s="618" t="s">
        <v>9212</v>
      </c>
      <c r="E889" s="617"/>
    </row>
    <row r="890" spans="2:5" ht="14.25">
      <c r="B890" s="25" t="s">
        <v>8675</v>
      </c>
      <c r="C890" s="25" t="s">
        <v>11109</v>
      </c>
      <c r="D890" s="618" t="s">
        <v>9227</v>
      </c>
      <c r="E890" s="617"/>
    </row>
    <row r="891" spans="2:5" ht="14.25">
      <c r="B891" s="25" t="s">
        <v>8675</v>
      </c>
      <c r="C891" s="25" t="s">
        <v>8667</v>
      </c>
      <c r="D891" s="618" t="s">
        <v>9241</v>
      </c>
      <c r="E891" s="617"/>
    </row>
    <row r="892" spans="2:5" ht="14.25">
      <c r="B892" s="25" t="s">
        <v>8675</v>
      </c>
      <c r="C892" s="25" t="s">
        <v>8668</v>
      </c>
      <c r="D892" s="618" t="s">
        <v>9254</v>
      </c>
      <c r="E892" s="617"/>
    </row>
    <row r="893" spans="2:5" ht="14.25">
      <c r="B893" s="25" t="s">
        <v>8675</v>
      </c>
      <c r="C893" s="25" t="s">
        <v>8669</v>
      </c>
      <c r="D893" s="618" t="s">
        <v>9266</v>
      </c>
      <c r="E893" s="617"/>
    </row>
    <row r="894" spans="2:5" ht="14.25">
      <c r="B894" s="25" t="s">
        <v>8675</v>
      </c>
      <c r="C894" s="25" t="s">
        <v>8670</v>
      </c>
      <c r="D894" s="618" t="s">
        <v>9276</v>
      </c>
    </row>
    <row r="895" spans="2:5" ht="14.25">
      <c r="B895" s="25" t="s">
        <v>8675</v>
      </c>
      <c r="C895" s="25" t="s">
        <v>8671</v>
      </c>
      <c r="D895" s="618" t="s">
        <v>9287</v>
      </c>
    </row>
    <row r="896" spans="2:5" ht="14.25">
      <c r="B896" s="25" t="s">
        <v>8675</v>
      </c>
      <c r="C896" s="25" t="s">
        <v>8672</v>
      </c>
      <c r="D896" s="618" t="s">
        <v>9296</v>
      </c>
    </row>
    <row r="897" spans="2:4" ht="14.25">
      <c r="B897" s="25" t="s">
        <v>8675</v>
      </c>
      <c r="C897" s="25" t="s">
        <v>8673</v>
      </c>
      <c r="D897" s="618" t="s">
        <v>9303</v>
      </c>
    </row>
    <row r="898" spans="2:4" ht="14.25">
      <c r="B898" s="25" t="s">
        <v>8675</v>
      </c>
      <c r="C898" s="25" t="s">
        <v>8674</v>
      </c>
      <c r="D898" s="618" t="s">
        <v>9309</v>
      </c>
    </row>
    <row r="899" spans="2:4" ht="14.25">
      <c r="B899" s="25" t="s">
        <v>8675</v>
      </c>
      <c r="C899" s="25" t="s">
        <v>8675</v>
      </c>
      <c r="D899" s="618" t="s">
        <v>9314</v>
      </c>
    </row>
    <row r="900" spans="2:4" ht="14.25">
      <c r="B900" s="25" t="s">
        <v>8675</v>
      </c>
      <c r="C900" s="25" t="s">
        <v>8676</v>
      </c>
      <c r="D900" s="618" t="s">
        <v>9315</v>
      </c>
    </row>
    <row r="901" spans="2:4" ht="14.25">
      <c r="B901" s="25" t="s">
        <v>8675</v>
      </c>
      <c r="C901" s="25" t="s">
        <v>8677</v>
      </c>
      <c r="D901" s="618" t="s">
        <v>9316</v>
      </c>
    </row>
    <row r="902" spans="2:4" ht="14.25">
      <c r="B902" s="25" t="s">
        <v>8675</v>
      </c>
      <c r="C902" s="25" t="s">
        <v>8678</v>
      </c>
      <c r="D902" s="618" t="s">
        <v>9317</v>
      </c>
    </row>
    <row r="903" spans="2:4" ht="14.25">
      <c r="B903" s="25" t="s">
        <v>8675</v>
      </c>
      <c r="C903" s="25" t="s">
        <v>11116</v>
      </c>
      <c r="D903" s="618" t="s">
        <v>9318</v>
      </c>
    </row>
    <row r="904" spans="2:4" ht="14.25">
      <c r="B904" s="25" t="s">
        <v>8675</v>
      </c>
      <c r="C904" s="26" t="s">
        <v>8680</v>
      </c>
      <c r="D904" s="619" t="s">
        <v>9413</v>
      </c>
    </row>
    <row r="905" spans="2:4" ht="14.25">
      <c r="B905" s="25" t="s">
        <v>8675</v>
      </c>
      <c r="C905" s="26" t="s">
        <v>8682</v>
      </c>
      <c r="D905" s="619" t="s">
        <v>9414</v>
      </c>
    </row>
    <row r="906" spans="2:4" ht="14.25">
      <c r="B906" s="25" t="s">
        <v>8675</v>
      </c>
      <c r="C906" s="26" t="s">
        <v>8683</v>
      </c>
      <c r="D906" s="619" t="s">
        <v>9415</v>
      </c>
    </row>
    <row r="907" spans="2:4" ht="14.25">
      <c r="B907" s="25" t="s">
        <v>8675</v>
      </c>
      <c r="C907" s="26" t="s">
        <v>8684</v>
      </c>
      <c r="D907" s="619" t="s">
        <v>9416</v>
      </c>
    </row>
    <row r="908" spans="2:4" ht="14.25">
      <c r="B908" s="25" t="s">
        <v>8675</v>
      </c>
      <c r="C908" s="26" t="s">
        <v>8685</v>
      </c>
      <c r="D908" s="619" t="s">
        <v>9417</v>
      </c>
    </row>
    <row r="909" spans="2:4" ht="14.25">
      <c r="B909" s="25" t="s">
        <v>8675</v>
      </c>
      <c r="C909" s="26" t="s">
        <v>8686</v>
      </c>
      <c r="D909" s="619" t="s">
        <v>9418</v>
      </c>
    </row>
    <row r="910" spans="2:4" ht="14.25">
      <c r="B910" s="25" t="s">
        <v>8675</v>
      </c>
      <c r="C910" s="26" t="s">
        <v>8687</v>
      </c>
      <c r="D910" s="619" t="s">
        <v>9419</v>
      </c>
    </row>
    <row r="911" spans="2:4" ht="14.25">
      <c r="B911" s="25" t="s">
        <v>8675</v>
      </c>
      <c r="C911" s="26" t="s">
        <v>8688</v>
      </c>
      <c r="D911" s="619" t="s">
        <v>9420</v>
      </c>
    </row>
    <row r="912" spans="2:4" ht="14.25">
      <c r="B912" s="25" t="s">
        <v>8675</v>
      </c>
      <c r="C912" s="26" t="s">
        <v>8689</v>
      </c>
      <c r="D912" s="619" t="s">
        <v>9421</v>
      </c>
    </row>
    <row r="914" spans="2:6" ht="14.25">
      <c r="B914" s="25" t="s">
        <v>8676</v>
      </c>
      <c r="C914" s="606" t="s">
        <v>1265</v>
      </c>
      <c r="D914" s="616" t="s">
        <v>8845</v>
      </c>
      <c r="F914" s="615"/>
    </row>
    <row r="915" spans="2:6" ht="14.25">
      <c r="B915" s="25" t="s">
        <v>8676</v>
      </c>
      <c r="C915" s="24" t="s">
        <v>8638</v>
      </c>
      <c r="D915" s="617" t="s">
        <v>8942</v>
      </c>
      <c r="F915" s="616"/>
    </row>
    <row r="916" spans="2:6" ht="14.25">
      <c r="B916" s="25" t="s">
        <v>8676</v>
      </c>
      <c r="C916" s="24" t="s">
        <v>8640</v>
      </c>
      <c r="D916" s="617" t="s">
        <v>8957</v>
      </c>
      <c r="F916" s="616"/>
    </row>
    <row r="917" spans="2:6" ht="14.25">
      <c r="B917" s="25" t="s">
        <v>8676</v>
      </c>
      <c r="C917" s="24" t="s">
        <v>8643</v>
      </c>
      <c r="D917" s="617" t="s">
        <v>8972</v>
      </c>
      <c r="F917" s="616"/>
    </row>
    <row r="918" spans="2:6" ht="14.25">
      <c r="B918" s="25" t="s">
        <v>8676</v>
      </c>
      <c r="C918" s="24" t="s">
        <v>8646</v>
      </c>
      <c r="D918" s="617" t="s">
        <v>8987</v>
      </c>
      <c r="F918" s="616"/>
    </row>
    <row r="919" spans="2:6" ht="14.25">
      <c r="B919" s="25" t="s">
        <v>8676</v>
      </c>
      <c r="C919" s="24" t="s">
        <v>8649</v>
      </c>
      <c r="D919" s="617" t="s">
        <v>9002</v>
      </c>
      <c r="F919" s="616"/>
    </row>
    <row r="920" spans="2:6" ht="14.25">
      <c r="B920" s="25" t="s">
        <v>8676</v>
      </c>
      <c r="C920" s="24" t="s">
        <v>11107</v>
      </c>
      <c r="D920" s="617" t="s">
        <v>9017</v>
      </c>
      <c r="F920" s="616"/>
    </row>
    <row r="921" spans="2:6" ht="14.25">
      <c r="B921" s="25" t="s">
        <v>8676</v>
      </c>
      <c r="C921" s="24" t="s">
        <v>8655</v>
      </c>
      <c r="D921" s="617" t="s">
        <v>9032</v>
      </c>
      <c r="F921" s="616"/>
    </row>
    <row r="922" spans="2:6" ht="14.25">
      <c r="B922" s="25" t="s">
        <v>8676</v>
      </c>
      <c r="C922" s="24" t="s">
        <v>8658</v>
      </c>
      <c r="D922" s="617" t="s">
        <v>9047</v>
      </c>
      <c r="F922" s="616"/>
    </row>
    <row r="923" spans="2:6" ht="14.25">
      <c r="B923" s="25" t="s">
        <v>8676</v>
      </c>
      <c r="C923" s="24" t="s">
        <v>8660</v>
      </c>
      <c r="D923" s="617" t="s">
        <v>9060</v>
      </c>
      <c r="F923" s="616"/>
    </row>
    <row r="924" spans="2:6" ht="14.25">
      <c r="B924" s="25" t="s">
        <v>8676</v>
      </c>
      <c r="C924" s="24" t="s">
        <v>8662</v>
      </c>
      <c r="D924" s="617" t="s">
        <v>9072</v>
      </c>
      <c r="F924" s="616"/>
    </row>
    <row r="925" spans="2:6" ht="14.25">
      <c r="B925" s="25" t="s">
        <v>8676</v>
      </c>
      <c r="C925" s="24" t="s">
        <v>8663</v>
      </c>
      <c r="D925" s="617" t="s">
        <v>9077</v>
      </c>
      <c r="F925" s="616"/>
    </row>
    <row r="926" spans="2:6" ht="14.25">
      <c r="B926" s="25" t="s">
        <v>8676</v>
      </c>
      <c r="C926" s="24" t="s">
        <v>8664</v>
      </c>
      <c r="D926" s="617" t="s">
        <v>9090</v>
      </c>
      <c r="F926" s="616"/>
    </row>
    <row r="927" spans="2:6" ht="14.25">
      <c r="B927" s="25" t="s">
        <v>8676</v>
      </c>
      <c r="C927" s="25" t="s">
        <v>8665</v>
      </c>
      <c r="D927" s="618" t="s">
        <v>9213</v>
      </c>
      <c r="F927" s="617"/>
    </row>
    <row r="928" spans="2:6" ht="14.25">
      <c r="B928" s="25" t="s">
        <v>8676</v>
      </c>
      <c r="C928" s="25" t="s">
        <v>11109</v>
      </c>
      <c r="D928" s="618" t="s">
        <v>9228</v>
      </c>
      <c r="F928" s="617"/>
    </row>
    <row r="929" spans="2:6" ht="14.25">
      <c r="B929" s="25" t="s">
        <v>8676</v>
      </c>
      <c r="C929" s="25" t="s">
        <v>8667</v>
      </c>
      <c r="D929" s="618" t="s">
        <v>9242</v>
      </c>
      <c r="F929" s="617"/>
    </row>
    <row r="930" spans="2:6" ht="14.25">
      <c r="B930" s="25" t="s">
        <v>8676</v>
      </c>
      <c r="C930" s="25" t="s">
        <v>8668</v>
      </c>
      <c r="D930" s="618" t="s">
        <v>9255</v>
      </c>
      <c r="F930" s="617"/>
    </row>
    <row r="931" spans="2:6" ht="14.25">
      <c r="B931" s="25" t="s">
        <v>8676</v>
      </c>
      <c r="C931" s="25" t="s">
        <v>8669</v>
      </c>
      <c r="D931" s="618" t="s">
        <v>9267</v>
      </c>
      <c r="E931" s="618"/>
      <c r="F931" s="617"/>
    </row>
    <row r="932" spans="2:6" ht="14.25">
      <c r="B932" s="25" t="s">
        <v>8676</v>
      </c>
      <c r="C932" s="25" t="s">
        <v>8670</v>
      </c>
      <c r="D932" s="618" t="s">
        <v>9277</v>
      </c>
      <c r="E932" s="618"/>
      <c r="F932" s="617"/>
    </row>
    <row r="933" spans="2:6" ht="14.25">
      <c r="B933" s="25" t="s">
        <v>8676</v>
      </c>
      <c r="C933" s="25" t="s">
        <v>8671</v>
      </c>
      <c r="D933" s="618" t="s">
        <v>9288</v>
      </c>
      <c r="E933" s="618"/>
      <c r="F933" s="617"/>
    </row>
    <row r="934" spans="2:6" ht="14.25">
      <c r="B934" s="25" t="s">
        <v>8676</v>
      </c>
      <c r="C934" s="25" t="s">
        <v>8672</v>
      </c>
      <c r="D934" s="618" t="s">
        <v>9297</v>
      </c>
      <c r="E934" s="618"/>
      <c r="F934" s="617"/>
    </row>
    <row r="935" spans="2:6" ht="14.25">
      <c r="B935" s="25" t="s">
        <v>8676</v>
      </c>
      <c r="C935" s="25" t="s">
        <v>8673</v>
      </c>
      <c r="D935" s="618" t="s">
        <v>9304</v>
      </c>
      <c r="E935" s="618"/>
      <c r="F935" s="617"/>
    </row>
    <row r="936" spans="2:6" ht="14.25">
      <c r="B936" s="25" t="s">
        <v>8676</v>
      </c>
      <c r="C936" s="25" t="s">
        <v>8674</v>
      </c>
      <c r="D936" s="618" t="s">
        <v>9310</v>
      </c>
      <c r="E936" s="618"/>
      <c r="F936" s="617"/>
    </row>
    <row r="937" spans="2:6" ht="14.25">
      <c r="B937" s="25" t="s">
        <v>8676</v>
      </c>
      <c r="C937" s="25" t="s">
        <v>8675</v>
      </c>
      <c r="D937" s="618" t="s">
        <v>9315</v>
      </c>
      <c r="E937" s="618"/>
      <c r="F937" s="617"/>
    </row>
    <row r="938" spans="2:6" ht="14.25">
      <c r="B938" s="25" t="s">
        <v>8676</v>
      </c>
      <c r="C938" s="25" t="s">
        <v>8676</v>
      </c>
      <c r="D938" s="618" t="s">
        <v>9319</v>
      </c>
      <c r="E938" s="618"/>
      <c r="F938" s="617"/>
    </row>
    <row r="939" spans="2:6" ht="14.25">
      <c r="B939" s="25" t="s">
        <v>8676</v>
      </c>
      <c r="C939" s="25" t="s">
        <v>8677</v>
      </c>
      <c r="D939" s="618" t="s">
        <v>9320</v>
      </c>
      <c r="E939" s="618"/>
      <c r="F939" s="617"/>
    </row>
    <row r="940" spans="2:6" ht="14.25">
      <c r="B940" s="25" t="s">
        <v>8676</v>
      </c>
      <c r="C940" s="25" t="s">
        <v>8678</v>
      </c>
      <c r="D940" s="618" t="s">
        <v>9321</v>
      </c>
      <c r="E940" s="618"/>
      <c r="F940" s="617"/>
    </row>
    <row r="941" spans="2:6" ht="14.25">
      <c r="B941" s="25" t="s">
        <v>8676</v>
      </c>
      <c r="C941" s="25" t="s">
        <v>11116</v>
      </c>
      <c r="D941" s="618" t="s">
        <v>9322</v>
      </c>
      <c r="E941" s="618"/>
      <c r="F941" s="617"/>
    </row>
    <row r="942" spans="2:6" ht="14.25">
      <c r="B942" s="25" t="s">
        <v>8676</v>
      </c>
      <c r="C942" s="26" t="s">
        <v>8680</v>
      </c>
      <c r="D942" s="619" t="s">
        <v>11143</v>
      </c>
      <c r="E942" s="619"/>
      <c r="F942" s="618"/>
    </row>
    <row r="943" spans="2:6" ht="14.25">
      <c r="B943" s="25" t="s">
        <v>8676</v>
      </c>
      <c r="C943" s="26" t="s">
        <v>8682</v>
      </c>
      <c r="D943" s="619" t="s">
        <v>9423</v>
      </c>
      <c r="E943" s="619"/>
      <c r="F943" s="618"/>
    </row>
    <row r="944" spans="2:6" ht="14.25">
      <c r="B944" s="25" t="s">
        <v>8676</v>
      </c>
      <c r="C944" s="26" t="s">
        <v>8683</v>
      </c>
      <c r="D944" s="619" t="s">
        <v>9424</v>
      </c>
      <c r="E944" s="619"/>
      <c r="F944" s="618"/>
    </row>
    <row r="945" spans="2:6" ht="14.25">
      <c r="B945" s="25" t="s">
        <v>8676</v>
      </c>
      <c r="C945" s="26" t="s">
        <v>8684</v>
      </c>
      <c r="D945" s="619" t="s">
        <v>9407</v>
      </c>
      <c r="E945" s="619"/>
      <c r="F945" s="618"/>
    </row>
    <row r="946" spans="2:6" ht="14.25">
      <c r="B946" s="25" t="s">
        <v>8676</v>
      </c>
      <c r="C946" s="26" t="s">
        <v>8685</v>
      </c>
      <c r="D946" s="619" t="s">
        <v>9425</v>
      </c>
      <c r="E946" s="619"/>
      <c r="F946" s="618"/>
    </row>
    <row r="947" spans="2:6" ht="14.25">
      <c r="B947" s="25" t="s">
        <v>8676</v>
      </c>
      <c r="C947" s="26" t="s">
        <v>8686</v>
      </c>
      <c r="D947" s="619" t="s">
        <v>9426</v>
      </c>
      <c r="E947" s="619"/>
      <c r="F947" s="618"/>
    </row>
    <row r="948" spans="2:6" ht="14.25">
      <c r="B948" s="25" t="s">
        <v>8676</v>
      </c>
      <c r="C948" s="26" t="s">
        <v>8687</v>
      </c>
      <c r="D948" s="619" t="s">
        <v>9427</v>
      </c>
      <c r="E948" s="619"/>
      <c r="F948" s="618"/>
    </row>
    <row r="949" spans="2:6" ht="14.25">
      <c r="B949" s="25" t="s">
        <v>8676</v>
      </c>
      <c r="C949" s="26" t="s">
        <v>8688</v>
      </c>
      <c r="D949" s="619" t="s">
        <v>9428</v>
      </c>
      <c r="E949" s="619"/>
      <c r="F949" s="618"/>
    </row>
    <row r="950" spans="2:6" ht="14.25">
      <c r="B950" s="25" t="s">
        <v>8676</v>
      </c>
      <c r="C950" s="26" t="s">
        <v>8689</v>
      </c>
      <c r="D950" s="619" t="s">
        <v>9429</v>
      </c>
      <c r="E950" s="619"/>
      <c r="F950" s="618"/>
    </row>
    <row r="952" spans="2:6" ht="14.25">
      <c r="B952" s="25" t="s">
        <v>8677</v>
      </c>
      <c r="C952" s="606" t="s">
        <v>1265</v>
      </c>
      <c r="D952" s="616" t="s">
        <v>8846</v>
      </c>
      <c r="E952" s="615"/>
    </row>
    <row r="953" spans="2:6" ht="14.25">
      <c r="B953" s="25" t="s">
        <v>8677</v>
      </c>
      <c r="C953" s="24" t="s">
        <v>8638</v>
      </c>
      <c r="D953" s="617" t="s">
        <v>8943</v>
      </c>
      <c r="E953" s="616"/>
    </row>
    <row r="954" spans="2:6" ht="14.25">
      <c r="B954" s="25" t="s">
        <v>8677</v>
      </c>
      <c r="C954" s="24" t="s">
        <v>8640</v>
      </c>
      <c r="D954" s="617" t="s">
        <v>8958</v>
      </c>
      <c r="E954" s="616"/>
    </row>
    <row r="955" spans="2:6" ht="14.25">
      <c r="B955" s="25" t="s">
        <v>8677</v>
      </c>
      <c r="C955" s="24" t="s">
        <v>8643</v>
      </c>
      <c r="D955" s="617" t="s">
        <v>8973</v>
      </c>
      <c r="E955" s="616"/>
    </row>
    <row r="956" spans="2:6" ht="14.25">
      <c r="B956" s="25" t="s">
        <v>8677</v>
      </c>
      <c r="C956" s="24" t="s">
        <v>8646</v>
      </c>
      <c r="D956" s="617" t="s">
        <v>8988</v>
      </c>
      <c r="E956" s="616"/>
    </row>
    <row r="957" spans="2:6" ht="14.25">
      <c r="B957" s="25" t="s">
        <v>8677</v>
      </c>
      <c r="C957" s="24" t="s">
        <v>8649</v>
      </c>
      <c r="D957" s="617" t="s">
        <v>9003</v>
      </c>
      <c r="E957" s="616"/>
    </row>
    <row r="958" spans="2:6" ht="14.25">
      <c r="B958" s="25" t="s">
        <v>8677</v>
      </c>
      <c r="C958" s="24" t="s">
        <v>11107</v>
      </c>
      <c r="D958" s="617" t="s">
        <v>9018</v>
      </c>
      <c r="E958" s="616"/>
    </row>
    <row r="959" spans="2:6" ht="14.25">
      <c r="B959" s="25" t="s">
        <v>8677</v>
      </c>
      <c r="C959" s="24" t="s">
        <v>8655</v>
      </c>
      <c r="D959" s="617" t="s">
        <v>9033</v>
      </c>
      <c r="E959" s="616"/>
    </row>
    <row r="960" spans="2:6" ht="14.25">
      <c r="B960" s="25" t="s">
        <v>8677</v>
      </c>
      <c r="C960" s="24" t="s">
        <v>8658</v>
      </c>
      <c r="D960" s="617" t="s">
        <v>9048</v>
      </c>
      <c r="E960" s="616"/>
    </row>
    <row r="961" spans="2:5" ht="14.25">
      <c r="B961" s="25" t="s">
        <v>8677</v>
      </c>
      <c r="C961" s="24" t="s">
        <v>8660</v>
      </c>
      <c r="D961" s="617" t="s">
        <v>9061</v>
      </c>
      <c r="E961" s="616"/>
    </row>
    <row r="962" spans="2:5" ht="14.25">
      <c r="B962" s="25" t="s">
        <v>8677</v>
      </c>
      <c r="C962" s="24" t="s">
        <v>8662</v>
      </c>
      <c r="D962" s="617" t="s">
        <v>9073</v>
      </c>
      <c r="E962" s="616"/>
    </row>
    <row r="963" spans="2:5" ht="14.25">
      <c r="B963" s="25" t="s">
        <v>8677</v>
      </c>
      <c r="C963" s="24" t="s">
        <v>8663</v>
      </c>
      <c r="D963" s="617" t="s">
        <v>9078</v>
      </c>
      <c r="E963" s="616"/>
    </row>
    <row r="964" spans="2:5" ht="14.25">
      <c r="B964" s="25" t="s">
        <v>8677</v>
      </c>
      <c r="C964" s="24" t="s">
        <v>8664</v>
      </c>
      <c r="D964" s="617" t="s">
        <v>9091</v>
      </c>
      <c r="E964" s="616"/>
    </row>
    <row r="965" spans="2:5" ht="14.25">
      <c r="B965" s="25" t="s">
        <v>8677</v>
      </c>
      <c r="C965" s="25" t="s">
        <v>8665</v>
      </c>
      <c r="D965" s="618" t="s">
        <v>9214</v>
      </c>
      <c r="E965" s="617"/>
    </row>
    <row r="966" spans="2:5" ht="14.25">
      <c r="B966" s="25" t="s">
        <v>8677</v>
      </c>
      <c r="C966" s="25" t="s">
        <v>11109</v>
      </c>
      <c r="D966" s="618" t="s">
        <v>9229</v>
      </c>
      <c r="E966" s="617"/>
    </row>
    <row r="967" spans="2:5" ht="14.25">
      <c r="B967" s="25" t="s">
        <v>8677</v>
      </c>
      <c r="C967" s="25" t="s">
        <v>8667</v>
      </c>
      <c r="D967" s="618" t="s">
        <v>9243</v>
      </c>
      <c r="E967" s="617"/>
    </row>
    <row r="968" spans="2:5" ht="14.25">
      <c r="B968" s="25" t="s">
        <v>8677</v>
      </c>
      <c r="C968" s="25" t="s">
        <v>8668</v>
      </c>
      <c r="D968" s="618" t="s">
        <v>9256</v>
      </c>
      <c r="E968" s="617"/>
    </row>
    <row r="969" spans="2:5" ht="14.25">
      <c r="B969" s="25" t="s">
        <v>8677</v>
      </c>
      <c r="C969" s="25" t="s">
        <v>8669</v>
      </c>
      <c r="D969" s="618" t="s">
        <v>9268</v>
      </c>
      <c r="E969" s="617"/>
    </row>
    <row r="970" spans="2:5" ht="14.25">
      <c r="B970" s="25" t="s">
        <v>8677</v>
      </c>
      <c r="C970" s="25" t="s">
        <v>8670</v>
      </c>
      <c r="D970" s="618" t="s">
        <v>9278</v>
      </c>
      <c r="E970" s="617"/>
    </row>
    <row r="971" spans="2:5" ht="14.25">
      <c r="B971" s="25" t="s">
        <v>8677</v>
      </c>
      <c r="C971" s="25" t="s">
        <v>8671</v>
      </c>
      <c r="D971" s="618" t="s">
        <v>9289</v>
      </c>
      <c r="E971" s="617"/>
    </row>
    <row r="972" spans="2:5" ht="14.25">
      <c r="B972" s="25" t="s">
        <v>8677</v>
      </c>
      <c r="C972" s="25" t="s">
        <v>8672</v>
      </c>
      <c r="D972" s="618" t="s">
        <v>9298</v>
      </c>
      <c r="E972" s="617"/>
    </row>
    <row r="973" spans="2:5" ht="14.25">
      <c r="B973" s="25" t="s">
        <v>8677</v>
      </c>
      <c r="C973" s="25" t="s">
        <v>8673</v>
      </c>
      <c r="D973" s="618" t="s">
        <v>9305</v>
      </c>
      <c r="E973" s="617"/>
    </row>
    <row r="974" spans="2:5" ht="14.25">
      <c r="B974" s="25" t="s">
        <v>8677</v>
      </c>
      <c r="C974" s="25" t="s">
        <v>8674</v>
      </c>
      <c r="D974" s="618" t="s">
        <v>9311</v>
      </c>
      <c r="E974" s="617"/>
    </row>
    <row r="975" spans="2:5" ht="14.25">
      <c r="B975" s="25" t="s">
        <v>8677</v>
      </c>
      <c r="C975" s="25" t="s">
        <v>8675</v>
      </c>
      <c r="D975" s="618" t="s">
        <v>9316</v>
      </c>
      <c r="E975" s="617"/>
    </row>
    <row r="976" spans="2:5" ht="14.25">
      <c r="B976" s="25" t="s">
        <v>8677</v>
      </c>
      <c r="C976" s="25" t="s">
        <v>8676</v>
      </c>
      <c r="D976" s="618" t="s">
        <v>9320</v>
      </c>
      <c r="E976" s="617"/>
    </row>
    <row r="977" spans="2:5" ht="14.25">
      <c r="B977" s="25" t="s">
        <v>8677</v>
      </c>
      <c r="C977" s="25" t="s">
        <v>8677</v>
      </c>
      <c r="D977" s="618" t="s">
        <v>9323</v>
      </c>
      <c r="E977" s="617"/>
    </row>
    <row r="978" spans="2:5" ht="14.25">
      <c r="B978" s="25" t="s">
        <v>8677</v>
      </c>
      <c r="C978" s="25" t="s">
        <v>8678</v>
      </c>
      <c r="D978" s="618" t="s">
        <v>9324</v>
      </c>
      <c r="E978" s="617"/>
    </row>
    <row r="979" spans="2:5" ht="14.25">
      <c r="B979" s="25" t="s">
        <v>8677</v>
      </c>
      <c r="C979" s="25" t="s">
        <v>11116</v>
      </c>
      <c r="D979" s="618" t="s">
        <v>9325</v>
      </c>
      <c r="E979" s="617"/>
    </row>
    <row r="980" spans="2:5" ht="14.25">
      <c r="B980" s="25" t="s">
        <v>8677</v>
      </c>
      <c r="C980" s="26" t="s">
        <v>8680</v>
      </c>
      <c r="D980" s="619" t="s">
        <v>9430</v>
      </c>
      <c r="E980" s="618"/>
    </row>
    <row r="981" spans="2:5" ht="14.25">
      <c r="B981" s="25" t="s">
        <v>8677</v>
      </c>
      <c r="C981" s="26" t="s">
        <v>8682</v>
      </c>
      <c r="D981" s="619" t="s">
        <v>9431</v>
      </c>
      <c r="E981" s="618"/>
    </row>
    <row r="982" spans="2:5" ht="14.25">
      <c r="B982" s="25" t="s">
        <v>8677</v>
      </c>
      <c r="C982" s="26" t="s">
        <v>8683</v>
      </c>
      <c r="D982" s="619" t="s">
        <v>9432</v>
      </c>
      <c r="E982" s="618"/>
    </row>
    <row r="983" spans="2:5" ht="14.25">
      <c r="B983" s="25" t="s">
        <v>8677</v>
      </c>
      <c r="C983" s="26" t="s">
        <v>8684</v>
      </c>
      <c r="D983" s="619" t="s">
        <v>9433</v>
      </c>
      <c r="E983" s="618"/>
    </row>
    <row r="984" spans="2:5" ht="14.25">
      <c r="B984" s="25" t="s">
        <v>8677</v>
      </c>
      <c r="C984" s="26" t="s">
        <v>8685</v>
      </c>
      <c r="D984" s="619" t="s">
        <v>11144</v>
      </c>
      <c r="E984" s="618"/>
    </row>
    <row r="985" spans="2:5" ht="14.25">
      <c r="B985" s="25" t="s">
        <v>8677</v>
      </c>
      <c r="C985" s="26" t="s">
        <v>8686</v>
      </c>
      <c r="D985" s="619" t="s">
        <v>9435</v>
      </c>
      <c r="E985" s="618"/>
    </row>
    <row r="986" spans="2:5" ht="14.25">
      <c r="B986" s="25" t="s">
        <v>8677</v>
      </c>
      <c r="C986" s="26" t="s">
        <v>8687</v>
      </c>
      <c r="D986" s="619" t="s">
        <v>9436</v>
      </c>
      <c r="E986" s="618"/>
    </row>
    <row r="987" spans="2:5" ht="14.25">
      <c r="B987" s="25" t="s">
        <v>8677</v>
      </c>
      <c r="C987" s="26" t="s">
        <v>8688</v>
      </c>
      <c r="D987" s="619" t="s">
        <v>9437</v>
      </c>
      <c r="E987" s="618"/>
    </row>
    <row r="988" spans="2:5" ht="14.25">
      <c r="B988" s="25" t="s">
        <v>8677</v>
      </c>
      <c r="C988" s="26" t="s">
        <v>8689</v>
      </c>
      <c r="D988" s="619" t="s">
        <v>9438</v>
      </c>
      <c r="E988" s="618"/>
    </row>
    <row r="990" spans="2:5" ht="14.25">
      <c r="B990" s="25" t="s">
        <v>8678</v>
      </c>
      <c r="C990" s="606" t="s">
        <v>1265</v>
      </c>
      <c r="D990" s="616" t="s">
        <v>8847</v>
      </c>
      <c r="E990" s="615"/>
    </row>
    <row r="991" spans="2:5" ht="14.25">
      <c r="B991" s="25" t="s">
        <v>8678</v>
      </c>
      <c r="C991" s="24" t="s">
        <v>8638</v>
      </c>
      <c r="D991" s="617" t="s">
        <v>8944</v>
      </c>
      <c r="E991" s="616"/>
    </row>
    <row r="992" spans="2:5" ht="14.25">
      <c r="B992" s="25" t="s">
        <v>8678</v>
      </c>
      <c r="C992" s="24" t="s">
        <v>8640</v>
      </c>
      <c r="D992" s="617" t="s">
        <v>8959</v>
      </c>
      <c r="E992" s="616"/>
    </row>
    <row r="993" spans="2:5" ht="14.25">
      <c r="B993" s="25" t="s">
        <v>8678</v>
      </c>
      <c r="C993" s="24" t="s">
        <v>8643</v>
      </c>
      <c r="D993" s="617" t="s">
        <v>8974</v>
      </c>
      <c r="E993" s="616"/>
    </row>
    <row r="994" spans="2:5" ht="14.25">
      <c r="B994" s="25" t="s">
        <v>8678</v>
      </c>
      <c r="C994" s="24" t="s">
        <v>8646</v>
      </c>
      <c r="D994" s="617" t="s">
        <v>8989</v>
      </c>
      <c r="E994" s="616"/>
    </row>
    <row r="995" spans="2:5" ht="14.25">
      <c r="B995" s="25" t="s">
        <v>8678</v>
      </c>
      <c r="C995" s="24" t="s">
        <v>8649</v>
      </c>
      <c r="D995" s="617" t="s">
        <v>9004</v>
      </c>
      <c r="E995" s="616"/>
    </row>
    <row r="996" spans="2:5" ht="14.25">
      <c r="B996" s="25" t="s">
        <v>8678</v>
      </c>
      <c r="C996" s="24" t="s">
        <v>11107</v>
      </c>
      <c r="D996" s="617" t="s">
        <v>9019</v>
      </c>
      <c r="E996" s="616"/>
    </row>
    <row r="997" spans="2:5" ht="14.25">
      <c r="B997" s="25" t="s">
        <v>8678</v>
      </c>
      <c r="C997" s="24" t="s">
        <v>8655</v>
      </c>
      <c r="D997" s="617" t="s">
        <v>9034</v>
      </c>
      <c r="E997" s="616"/>
    </row>
    <row r="998" spans="2:5" ht="14.25">
      <c r="B998" s="25" t="s">
        <v>8678</v>
      </c>
      <c r="C998" s="24" t="s">
        <v>8658</v>
      </c>
      <c r="D998" s="617" t="s">
        <v>8940</v>
      </c>
      <c r="E998" s="616"/>
    </row>
    <row r="999" spans="2:5" ht="14.25">
      <c r="B999" s="25" t="s">
        <v>8678</v>
      </c>
      <c r="C999" s="24" t="s">
        <v>8660</v>
      </c>
      <c r="D999" s="617" t="s">
        <v>8941</v>
      </c>
      <c r="E999" s="616"/>
    </row>
    <row r="1000" spans="2:5" ht="14.25">
      <c r="B1000" s="25" t="s">
        <v>8678</v>
      </c>
      <c r="C1000" s="24" t="s">
        <v>8662</v>
      </c>
      <c r="D1000" s="617" t="s">
        <v>11137</v>
      </c>
      <c r="E1000" s="616"/>
    </row>
    <row r="1001" spans="2:5" ht="14.25">
      <c r="B1001" s="25" t="s">
        <v>8678</v>
      </c>
      <c r="C1001" s="24" t="s">
        <v>8663</v>
      </c>
      <c r="D1001" s="617" t="s">
        <v>11139</v>
      </c>
      <c r="E1001" s="616"/>
    </row>
    <row r="1002" spans="2:5" ht="14.25">
      <c r="B1002" s="25" t="s">
        <v>8678</v>
      </c>
      <c r="C1002" s="24" t="s">
        <v>8664</v>
      </c>
      <c r="D1002" s="617" t="s">
        <v>8943</v>
      </c>
      <c r="E1002" s="616"/>
    </row>
    <row r="1003" spans="2:5" ht="14.25">
      <c r="B1003" s="25" t="s">
        <v>8678</v>
      </c>
      <c r="C1003" s="25" t="s">
        <v>8665</v>
      </c>
      <c r="D1003" s="618" t="s">
        <v>9215</v>
      </c>
      <c r="E1003" s="617"/>
    </row>
    <row r="1004" spans="2:5" ht="14.25">
      <c r="B1004" s="25" t="s">
        <v>8678</v>
      </c>
      <c r="C1004" s="25" t="s">
        <v>11109</v>
      </c>
      <c r="D1004" s="618" t="s">
        <v>9230</v>
      </c>
      <c r="E1004" s="617"/>
    </row>
    <row r="1005" spans="2:5" ht="14.25">
      <c r="B1005" s="25" t="s">
        <v>8678</v>
      </c>
      <c r="C1005" s="25" t="s">
        <v>8667</v>
      </c>
      <c r="D1005" s="618" t="s">
        <v>9244</v>
      </c>
      <c r="E1005" s="617"/>
    </row>
    <row r="1006" spans="2:5" ht="14.25">
      <c r="B1006" s="25" t="s">
        <v>8678</v>
      </c>
      <c r="C1006" s="25" t="s">
        <v>8668</v>
      </c>
      <c r="D1006" s="618" t="s">
        <v>9257</v>
      </c>
      <c r="E1006" s="617"/>
    </row>
    <row r="1007" spans="2:5" ht="14.25">
      <c r="B1007" s="25" t="s">
        <v>8678</v>
      </c>
      <c r="C1007" s="25" t="s">
        <v>8669</v>
      </c>
      <c r="D1007" s="618" t="s">
        <v>9269</v>
      </c>
      <c r="E1007" s="617"/>
    </row>
    <row r="1008" spans="2:5" ht="14.25">
      <c r="B1008" s="25" t="s">
        <v>8678</v>
      </c>
      <c r="C1008" s="25" t="s">
        <v>8670</v>
      </c>
      <c r="D1008" s="618" t="s">
        <v>9279</v>
      </c>
      <c r="E1008" s="617"/>
    </row>
    <row r="1009" spans="2:5" ht="14.25">
      <c r="B1009" s="25" t="s">
        <v>8678</v>
      </c>
      <c r="C1009" s="25" t="s">
        <v>8671</v>
      </c>
      <c r="D1009" s="618" t="s">
        <v>9290</v>
      </c>
      <c r="E1009" s="617"/>
    </row>
    <row r="1010" spans="2:5" ht="14.25">
      <c r="B1010" s="25" t="s">
        <v>8678</v>
      </c>
      <c r="C1010" s="25" t="s">
        <v>8672</v>
      </c>
      <c r="D1010" s="618" t="s">
        <v>9299</v>
      </c>
      <c r="E1010" s="617"/>
    </row>
    <row r="1011" spans="2:5" ht="14.25">
      <c r="B1011" s="25" t="s">
        <v>8678</v>
      </c>
      <c r="C1011" s="25" t="s">
        <v>8673</v>
      </c>
      <c r="D1011" s="618" t="s">
        <v>9306</v>
      </c>
      <c r="E1011" s="617"/>
    </row>
    <row r="1012" spans="2:5" ht="14.25">
      <c r="B1012" s="25" t="s">
        <v>8678</v>
      </c>
      <c r="C1012" s="25" t="s">
        <v>8674</v>
      </c>
      <c r="D1012" s="618" t="s">
        <v>9312</v>
      </c>
      <c r="E1012" s="617"/>
    </row>
    <row r="1013" spans="2:5" ht="14.25">
      <c r="B1013" s="25" t="s">
        <v>8678</v>
      </c>
      <c r="C1013" s="25" t="s">
        <v>8675</v>
      </c>
      <c r="D1013" s="618" t="s">
        <v>9317</v>
      </c>
      <c r="E1013" s="617"/>
    </row>
    <row r="1014" spans="2:5" ht="14.25">
      <c r="B1014" s="25" t="s">
        <v>8678</v>
      </c>
      <c r="C1014" s="25" t="s">
        <v>8676</v>
      </c>
      <c r="D1014" s="618" t="s">
        <v>9321</v>
      </c>
      <c r="E1014" s="617"/>
    </row>
    <row r="1015" spans="2:5" ht="14.25">
      <c r="B1015" s="25" t="s">
        <v>8678</v>
      </c>
      <c r="C1015" s="25" t="s">
        <v>8677</v>
      </c>
      <c r="D1015" s="618" t="s">
        <v>9324</v>
      </c>
      <c r="E1015" s="617"/>
    </row>
    <row r="1016" spans="2:5" ht="14.25">
      <c r="B1016" s="25" t="s">
        <v>8678</v>
      </c>
      <c r="C1016" s="25" t="s">
        <v>8678</v>
      </c>
      <c r="D1016" s="618" t="s">
        <v>9326</v>
      </c>
      <c r="E1016" s="617"/>
    </row>
    <row r="1017" spans="2:5" ht="14.25">
      <c r="B1017" s="25" t="s">
        <v>8678</v>
      </c>
      <c r="C1017" s="25" t="s">
        <v>11116</v>
      </c>
      <c r="D1017" s="618" t="s">
        <v>9327</v>
      </c>
      <c r="E1017" s="617"/>
    </row>
    <row r="1018" spans="2:5" ht="14.25">
      <c r="B1018" s="25" t="s">
        <v>8678</v>
      </c>
      <c r="C1018" s="26" t="s">
        <v>8680</v>
      </c>
      <c r="D1018" s="619" t="s">
        <v>9439</v>
      </c>
      <c r="E1018" s="618"/>
    </row>
    <row r="1019" spans="2:5" ht="14.25">
      <c r="B1019" s="25" t="s">
        <v>8678</v>
      </c>
      <c r="C1019" s="26" t="s">
        <v>8682</v>
      </c>
      <c r="D1019" s="619" t="s">
        <v>9440</v>
      </c>
      <c r="E1019" s="618"/>
    </row>
    <row r="1020" spans="2:5" ht="14.25">
      <c r="B1020" s="25" t="s">
        <v>8678</v>
      </c>
      <c r="C1020" s="26" t="s">
        <v>8683</v>
      </c>
      <c r="D1020" s="619" t="s">
        <v>9441</v>
      </c>
      <c r="E1020" s="618"/>
    </row>
    <row r="1021" spans="2:5" ht="14.25">
      <c r="B1021" s="25" t="s">
        <v>8678</v>
      </c>
      <c r="C1021" s="26" t="s">
        <v>8684</v>
      </c>
      <c r="D1021" s="619" t="s">
        <v>9442</v>
      </c>
      <c r="E1021" s="618"/>
    </row>
    <row r="1022" spans="2:5" ht="14.25">
      <c r="B1022" s="25" t="s">
        <v>8678</v>
      </c>
      <c r="C1022" s="26" t="s">
        <v>8685</v>
      </c>
      <c r="D1022" s="619" t="s">
        <v>9443</v>
      </c>
      <c r="E1022" s="618"/>
    </row>
    <row r="1023" spans="2:5" ht="14.25">
      <c r="B1023" s="25" t="s">
        <v>8678</v>
      </c>
      <c r="C1023" s="26" t="s">
        <v>8686</v>
      </c>
      <c r="D1023" s="619" t="s">
        <v>9444</v>
      </c>
      <c r="E1023" s="618"/>
    </row>
    <row r="1024" spans="2:5" ht="14.25">
      <c r="B1024" s="25" t="s">
        <v>8678</v>
      </c>
      <c r="C1024" s="26" t="s">
        <v>8687</v>
      </c>
      <c r="D1024" s="619" t="s">
        <v>9445</v>
      </c>
      <c r="E1024" s="618"/>
    </row>
    <row r="1025" spans="2:5" ht="14.25">
      <c r="B1025" s="25" t="s">
        <v>8678</v>
      </c>
      <c r="C1025" s="26" t="s">
        <v>8688</v>
      </c>
      <c r="D1025" s="619" t="s">
        <v>9446</v>
      </c>
      <c r="E1025" s="618"/>
    </row>
    <row r="1026" spans="2:5" ht="14.25">
      <c r="B1026" s="25" t="s">
        <v>8678</v>
      </c>
      <c r="C1026" s="26" t="s">
        <v>8689</v>
      </c>
      <c r="D1026" s="619" t="s">
        <v>9447</v>
      </c>
      <c r="E1026" s="618"/>
    </row>
    <row r="1028" spans="2:5" ht="14.25">
      <c r="B1028" s="25" t="s">
        <v>11116</v>
      </c>
      <c r="C1028" s="606" t="s">
        <v>1265</v>
      </c>
      <c r="D1028" s="616" t="s">
        <v>8848</v>
      </c>
    </row>
    <row r="1029" spans="2:5" ht="14.25">
      <c r="B1029" s="25" t="s">
        <v>11116</v>
      </c>
      <c r="C1029" s="24" t="s">
        <v>8638</v>
      </c>
      <c r="D1029" s="617" t="s">
        <v>8945</v>
      </c>
    </row>
    <row r="1030" spans="2:5" ht="14.25">
      <c r="B1030" s="25" t="s">
        <v>11116</v>
      </c>
      <c r="C1030" s="24" t="s">
        <v>8640</v>
      </c>
      <c r="D1030" s="617" t="s">
        <v>8960</v>
      </c>
    </row>
    <row r="1031" spans="2:5" ht="14.25">
      <c r="B1031" s="25" t="s">
        <v>11116</v>
      </c>
      <c r="C1031" s="24" t="s">
        <v>8643</v>
      </c>
      <c r="D1031" s="617" t="s">
        <v>8975</v>
      </c>
    </row>
    <row r="1032" spans="2:5" ht="14.25">
      <c r="B1032" s="25" t="s">
        <v>11116</v>
      </c>
      <c r="C1032" s="24" t="s">
        <v>8646</v>
      </c>
      <c r="D1032" s="617" t="s">
        <v>8990</v>
      </c>
    </row>
    <row r="1033" spans="2:5" ht="14.25">
      <c r="B1033" s="25" t="s">
        <v>11116</v>
      </c>
      <c r="C1033" s="24" t="s">
        <v>8649</v>
      </c>
      <c r="D1033" s="617" t="s">
        <v>9093</v>
      </c>
    </row>
    <row r="1034" spans="2:5" ht="14.25">
      <c r="B1034" s="25" t="s">
        <v>11116</v>
      </c>
      <c r="C1034" s="24" t="s">
        <v>11107</v>
      </c>
      <c r="D1034" s="617" t="s">
        <v>9020</v>
      </c>
    </row>
    <row r="1035" spans="2:5" ht="14.25">
      <c r="B1035" s="25" t="s">
        <v>11116</v>
      </c>
      <c r="C1035" s="24" t="s">
        <v>8655</v>
      </c>
      <c r="D1035" s="617" t="s">
        <v>9035</v>
      </c>
    </row>
    <row r="1036" spans="2:5" ht="14.25">
      <c r="B1036" s="25" t="s">
        <v>11116</v>
      </c>
      <c r="C1036" s="24" t="s">
        <v>8658</v>
      </c>
      <c r="D1036" s="617" t="s">
        <v>9049</v>
      </c>
    </row>
    <row r="1037" spans="2:5" ht="14.25">
      <c r="B1037" s="25" t="s">
        <v>11116</v>
      </c>
      <c r="C1037" s="24" t="s">
        <v>8660</v>
      </c>
      <c r="D1037" s="617" t="s">
        <v>9062</v>
      </c>
    </row>
    <row r="1038" spans="2:5" ht="14.25">
      <c r="B1038" s="25" t="s">
        <v>11116</v>
      </c>
      <c r="C1038" s="24" t="s">
        <v>8662</v>
      </c>
      <c r="D1038" s="617" t="s">
        <v>9074</v>
      </c>
    </row>
    <row r="1039" spans="2:5" ht="14.25">
      <c r="B1039" s="25" t="s">
        <v>11116</v>
      </c>
      <c r="C1039" s="24" t="s">
        <v>8663</v>
      </c>
      <c r="D1039" s="617" t="s">
        <v>9080</v>
      </c>
    </row>
    <row r="1040" spans="2:5" ht="14.25">
      <c r="B1040" s="25" t="s">
        <v>11116</v>
      </c>
      <c r="C1040" s="24" t="s">
        <v>8664</v>
      </c>
      <c r="D1040" s="617" t="s">
        <v>9092</v>
      </c>
    </row>
    <row r="1041" spans="2:4" ht="14.25">
      <c r="B1041" s="25" t="s">
        <v>11116</v>
      </c>
      <c r="C1041" s="25" t="s">
        <v>8665</v>
      </c>
      <c r="D1041" s="618" t="s">
        <v>9216</v>
      </c>
    </row>
    <row r="1042" spans="2:4" ht="14.25">
      <c r="B1042" s="25" t="s">
        <v>11116</v>
      </c>
      <c r="C1042" s="25" t="s">
        <v>11109</v>
      </c>
      <c r="D1042" s="618" t="s">
        <v>9231</v>
      </c>
    </row>
    <row r="1043" spans="2:4" ht="14.25">
      <c r="B1043" s="25" t="s">
        <v>11116</v>
      </c>
      <c r="C1043" s="25" t="s">
        <v>8667</v>
      </c>
      <c r="D1043" s="618" t="s">
        <v>9245</v>
      </c>
    </row>
    <row r="1044" spans="2:4" ht="14.25">
      <c r="B1044" s="25" t="s">
        <v>11116</v>
      </c>
      <c r="C1044" s="25" t="s">
        <v>8668</v>
      </c>
      <c r="D1044" s="618" t="s">
        <v>9258</v>
      </c>
    </row>
    <row r="1045" spans="2:4" ht="14.25">
      <c r="B1045" s="25" t="s">
        <v>11116</v>
      </c>
      <c r="C1045" s="25" t="s">
        <v>8669</v>
      </c>
      <c r="D1045" s="618" t="s">
        <v>9270</v>
      </c>
    </row>
    <row r="1046" spans="2:4" ht="14.25">
      <c r="B1046" s="25" t="s">
        <v>11116</v>
      </c>
      <c r="C1046" s="25" t="s">
        <v>8670</v>
      </c>
      <c r="D1046" s="618" t="s">
        <v>9280</v>
      </c>
    </row>
    <row r="1047" spans="2:4" ht="14.25">
      <c r="B1047" s="25" t="s">
        <v>11116</v>
      </c>
      <c r="C1047" s="25" t="s">
        <v>8671</v>
      </c>
      <c r="D1047" s="618" t="s">
        <v>9291</v>
      </c>
    </row>
    <row r="1048" spans="2:4" ht="14.25">
      <c r="B1048" s="25" t="s">
        <v>11116</v>
      </c>
      <c r="C1048" s="25" t="s">
        <v>8672</v>
      </c>
      <c r="D1048" s="618" t="s">
        <v>9300</v>
      </c>
    </row>
    <row r="1049" spans="2:4" ht="14.25">
      <c r="B1049" s="25" t="s">
        <v>11116</v>
      </c>
      <c r="C1049" s="25" t="s">
        <v>8673</v>
      </c>
      <c r="D1049" s="618" t="s">
        <v>9307</v>
      </c>
    </row>
    <row r="1050" spans="2:4" ht="14.25">
      <c r="B1050" s="25" t="s">
        <v>11116</v>
      </c>
      <c r="C1050" s="25" t="s">
        <v>8674</v>
      </c>
      <c r="D1050" s="618" t="s">
        <v>9313</v>
      </c>
    </row>
    <row r="1051" spans="2:4" ht="14.25">
      <c r="B1051" s="25" t="s">
        <v>11116</v>
      </c>
      <c r="C1051" s="25" t="s">
        <v>8675</v>
      </c>
      <c r="D1051" s="618" t="s">
        <v>9318</v>
      </c>
    </row>
    <row r="1052" spans="2:4" ht="14.25">
      <c r="B1052" s="25" t="s">
        <v>11116</v>
      </c>
      <c r="C1052" s="25" t="s">
        <v>8676</v>
      </c>
      <c r="D1052" s="618" t="s">
        <v>9322</v>
      </c>
    </row>
    <row r="1053" spans="2:4" ht="14.25">
      <c r="B1053" s="25" t="s">
        <v>11116</v>
      </c>
      <c r="C1053" s="25" t="s">
        <v>8677</v>
      </c>
      <c r="D1053" s="618" t="s">
        <v>9325</v>
      </c>
    </row>
    <row r="1054" spans="2:4" ht="14.25">
      <c r="B1054" s="25" t="s">
        <v>11116</v>
      </c>
      <c r="C1054" s="25" t="s">
        <v>8678</v>
      </c>
      <c r="D1054" s="618" t="s">
        <v>9327</v>
      </c>
    </row>
    <row r="1055" spans="2:4" ht="14.25">
      <c r="B1055" s="25" t="s">
        <v>11116</v>
      </c>
      <c r="C1055" s="25" t="s">
        <v>11116</v>
      </c>
      <c r="D1055" s="618" t="s">
        <v>9328</v>
      </c>
    </row>
    <row r="1056" spans="2:4" ht="14.25">
      <c r="B1056" s="25" t="s">
        <v>11116</v>
      </c>
      <c r="C1056" s="26" t="s">
        <v>8680</v>
      </c>
      <c r="D1056" s="619" t="s">
        <v>9448</v>
      </c>
    </row>
    <row r="1057" spans="2:4" ht="14.25">
      <c r="B1057" s="25" t="s">
        <v>11116</v>
      </c>
      <c r="C1057" s="26" t="s">
        <v>8682</v>
      </c>
      <c r="D1057" s="619" t="s">
        <v>9449</v>
      </c>
    </row>
    <row r="1058" spans="2:4" ht="14.25">
      <c r="B1058" s="25" t="s">
        <v>11116</v>
      </c>
      <c r="C1058" s="26" t="s">
        <v>8683</v>
      </c>
      <c r="D1058" s="619" t="s">
        <v>9450</v>
      </c>
    </row>
    <row r="1059" spans="2:4" ht="14.25">
      <c r="B1059" s="25" t="s">
        <v>11116</v>
      </c>
      <c r="C1059" s="26" t="s">
        <v>8684</v>
      </c>
      <c r="D1059" s="619" t="s">
        <v>9451</v>
      </c>
    </row>
    <row r="1060" spans="2:4" ht="14.25">
      <c r="B1060" s="25" t="s">
        <v>11116</v>
      </c>
      <c r="C1060" s="26" t="s">
        <v>8685</v>
      </c>
      <c r="D1060" s="619" t="s">
        <v>9452</v>
      </c>
    </row>
    <row r="1061" spans="2:4" ht="14.25">
      <c r="B1061" s="25" t="s">
        <v>11116</v>
      </c>
      <c r="C1061" s="26" t="s">
        <v>8686</v>
      </c>
      <c r="D1061" s="619" t="s">
        <v>9453</v>
      </c>
    </row>
    <row r="1062" spans="2:4" ht="14.25">
      <c r="B1062" s="25" t="s">
        <v>11116</v>
      </c>
      <c r="C1062" s="26" t="s">
        <v>8687</v>
      </c>
      <c r="D1062" s="619" t="s">
        <v>9454</v>
      </c>
    </row>
    <row r="1063" spans="2:4" ht="14.25">
      <c r="B1063" s="25" t="s">
        <v>11116</v>
      </c>
      <c r="C1063" s="26" t="s">
        <v>8688</v>
      </c>
      <c r="D1063" s="619" t="s">
        <v>9455</v>
      </c>
    </row>
    <row r="1064" spans="2:4" ht="14.25">
      <c r="B1064" s="25" t="s">
        <v>11116</v>
      </c>
      <c r="C1064" s="26" t="s">
        <v>8689</v>
      </c>
      <c r="D1064" s="619" t="s">
        <v>9456</v>
      </c>
    </row>
    <row r="1066" spans="2:4" ht="14.25">
      <c r="B1066" s="26" t="s">
        <v>8680</v>
      </c>
      <c r="C1066" s="606" t="s">
        <v>1265</v>
      </c>
      <c r="D1066" s="617" t="s">
        <v>8922</v>
      </c>
    </row>
    <row r="1067" spans="2:4" ht="14.25">
      <c r="B1067" s="26" t="s">
        <v>8680</v>
      </c>
      <c r="C1067" s="24" t="s">
        <v>8638</v>
      </c>
      <c r="D1067" s="618" t="s">
        <v>9095</v>
      </c>
    </row>
    <row r="1068" spans="2:4" ht="14.25">
      <c r="B1068" s="26" t="s">
        <v>8680</v>
      </c>
      <c r="C1068" s="24" t="s">
        <v>8640</v>
      </c>
      <c r="D1068" s="618" t="s">
        <v>11122</v>
      </c>
    </row>
    <row r="1069" spans="2:4" ht="14.25">
      <c r="B1069" s="26" t="s">
        <v>8680</v>
      </c>
      <c r="C1069" s="24" t="s">
        <v>8643</v>
      </c>
      <c r="D1069" s="618" t="s">
        <v>11124</v>
      </c>
    </row>
    <row r="1070" spans="2:4" ht="14.25">
      <c r="B1070" s="26" t="s">
        <v>8680</v>
      </c>
      <c r="C1070" s="24" t="s">
        <v>8646</v>
      </c>
      <c r="D1070" s="618" t="s">
        <v>11135</v>
      </c>
    </row>
    <row r="1071" spans="2:4" ht="14.25">
      <c r="B1071" s="26" t="s">
        <v>8680</v>
      </c>
      <c r="C1071" s="24" t="s">
        <v>8649</v>
      </c>
      <c r="D1071" s="618" t="s">
        <v>9131</v>
      </c>
    </row>
    <row r="1072" spans="2:4" ht="14.25">
      <c r="B1072" s="26" t="s">
        <v>8680</v>
      </c>
      <c r="C1072" s="24" t="s">
        <v>11107</v>
      </c>
      <c r="D1072" s="618" t="s">
        <v>9140</v>
      </c>
    </row>
    <row r="1073" spans="2:4" ht="14.25">
      <c r="B1073" s="26" t="s">
        <v>8680</v>
      </c>
      <c r="C1073" s="24" t="s">
        <v>8655</v>
      </c>
      <c r="D1073" s="618" t="s">
        <v>9149</v>
      </c>
    </row>
    <row r="1074" spans="2:4" ht="14.25">
      <c r="B1074" s="26" t="s">
        <v>8680</v>
      </c>
      <c r="C1074" s="24" t="s">
        <v>8658</v>
      </c>
      <c r="D1074" s="618" t="s">
        <v>11136</v>
      </c>
    </row>
    <row r="1075" spans="2:4" ht="14.25">
      <c r="B1075" s="26" t="s">
        <v>8680</v>
      </c>
      <c r="C1075" s="24" t="s">
        <v>8660</v>
      </c>
      <c r="D1075" s="618" t="s">
        <v>9167</v>
      </c>
    </row>
    <row r="1076" spans="2:4" ht="14.25">
      <c r="B1076" s="26" t="s">
        <v>8680</v>
      </c>
      <c r="C1076" s="24" t="s">
        <v>8662</v>
      </c>
      <c r="D1076" s="618" t="s">
        <v>11138</v>
      </c>
    </row>
    <row r="1077" spans="2:4" ht="14.25">
      <c r="B1077" s="26" t="s">
        <v>8680</v>
      </c>
      <c r="C1077" s="24" t="s">
        <v>8663</v>
      </c>
      <c r="D1077" s="618" t="s">
        <v>9184</v>
      </c>
    </row>
    <row r="1078" spans="2:4" ht="14.25">
      <c r="B1078" s="26" t="s">
        <v>8680</v>
      </c>
      <c r="C1078" s="24" t="s">
        <v>8664</v>
      </c>
      <c r="D1078" s="618" t="s">
        <v>9193</v>
      </c>
    </row>
    <row r="1079" spans="2:4" ht="14.25">
      <c r="B1079" s="26" t="s">
        <v>8680</v>
      </c>
      <c r="C1079" s="25" t="s">
        <v>8665</v>
      </c>
      <c r="D1079" s="619" t="s">
        <v>9329</v>
      </c>
    </row>
    <row r="1080" spans="2:4" ht="14.25">
      <c r="B1080" s="26" t="s">
        <v>8680</v>
      </c>
      <c r="C1080" s="25" t="s">
        <v>11109</v>
      </c>
      <c r="D1080" s="619" t="s">
        <v>9337</v>
      </c>
    </row>
    <row r="1081" spans="2:4" ht="14.25">
      <c r="B1081" s="26" t="s">
        <v>8680</v>
      </c>
      <c r="C1081" s="25" t="s">
        <v>8667</v>
      </c>
      <c r="D1081" s="619" t="s">
        <v>9345</v>
      </c>
    </row>
    <row r="1082" spans="2:4" ht="14.25">
      <c r="B1082" s="26" t="s">
        <v>8680</v>
      </c>
      <c r="C1082" s="25" t="s">
        <v>8668</v>
      </c>
      <c r="D1082" s="619" t="s">
        <v>9353</v>
      </c>
    </row>
    <row r="1083" spans="2:4" ht="14.25">
      <c r="B1083" s="26" t="s">
        <v>8680</v>
      </c>
      <c r="C1083" s="25" t="s">
        <v>8669</v>
      </c>
      <c r="D1083" s="619" t="s">
        <v>9361</v>
      </c>
    </row>
    <row r="1084" spans="2:4" ht="14.25">
      <c r="B1084" s="26" t="s">
        <v>8680</v>
      </c>
      <c r="C1084" s="25" t="s">
        <v>8670</v>
      </c>
      <c r="D1084" s="619" t="s">
        <v>9370</v>
      </c>
    </row>
    <row r="1085" spans="2:4" ht="14.25">
      <c r="B1085" s="26" t="s">
        <v>8680</v>
      </c>
      <c r="C1085" s="25" t="s">
        <v>8671</v>
      </c>
      <c r="D1085" s="619" t="s">
        <v>9378</v>
      </c>
    </row>
    <row r="1086" spans="2:4" ht="14.25">
      <c r="B1086" s="26" t="s">
        <v>8680</v>
      </c>
      <c r="C1086" s="25" t="s">
        <v>8672</v>
      </c>
      <c r="D1086" s="619" t="s">
        <v>9386</v>
      </c>
    </row>
    <row r="1087" spans="2:4" ht="14.25">
      <c r="B1087" s="26" t="s">
        <v>8680</v>
      </c>
      <c r="C1087" s="25" t="s">
        <v>8673</v>
      </c>
      <c r="D1087" s="619" t="s">
        <v>9395</v>
      </c>
    </row>
    <row r="1088" spans="2:4" ht="14.25">
      <c r="B1088" s="26" t="s">
        <v>8680</v>
      </c>
      <c r="C1088" s="25" t="s">
        <v>8674</v>
      </c>
      <c r="D1088" s="619" t="s">
        <v>11142</v>
      </c>
    </row>
    <row r="1089" spans="2:4" ht="14.25">
      <c r="B1089" s="26" t="s">
        <v>8680</v>
      </c>
      <c r="C1089" s="25" t="s">
        <v>8675</v>
      </c>
      <c r="D1089" s="619" t="s">
        <v>9413</v>
      </c>
    </row>
    <row r="1090" spans="2:4" ht="14.25">
      <c r="B1090" s="26" t="s">
        <v>8680</v>
      </c>
      <c r="C1090" s="25" t="s">
        <v>8676</v>
      </c>
      <c r="D1090" s="619" t="s">
        <v>11143</v>
      </c>
    </row>
    <row r="1091" spans="2:4" ht="14.25">
      <c r="B1091" s="26" t="s">
        <v>8680</v>
      </c>
      <c r="C1091" s="25" t="s">
        <v>8677</v>
      </c>
      <c r="D1091" s="619" t="s">
        <v>9430</v>
      </c>
    </row>
    <row r="1092" spans="2:4" ht="14.25">
      <c r="B1092" s="26" t="s">
        <v>8680</v>
      </c>
      <c r="C1092" s="25" t="s">
        <v>8678</v>
      </c>
      <c r="D1092" s="619" t="s">
        <v>9439</v>
      </c>
    </row>
    <row r="1093" spans="2:4" ht="14.25">
      <c r="B1093" s="26" t="s">
        <v>8680</v>
      </c>
      <c r="C1093" s="25" t="s">
        <v>11116</v>
      </c>
      <c r="D1093" s="619" t="s">
        <v>9448</v>
      </c>
    </row>
    <row r="1094" spans="2:4" ht="14.25">
      <c r="B1094" s="26" t="s">
        <v>8680</v>
      </c>
      <c r="C1094" s="26" t="s">
        <v>8680</v>
      </c>
      <c r="D1094" s="620" t="s">
        <v>9457</v>
      </c>
    </row>
    <row r="1095" spans="2:4" ht="14.25">
      <c r="B1095" s="26" t="s">
        <v>8680</v>
      </c>
      <c r="C1095" s="26" t="s">
        <v>8682</v>
      </c>
      <c r="D1095" s="620" t="s">
        <v>9458</v>
      </c>
    </row>
    <row r="1096" spans="2:4" ht="14.25">
      <c r="B1096" s="26" t="s">
        <v>8680</v>
      </c>
      <c r="C1096" s="26" t="s">
        <v>8683</v>
      </c>
      <c r="D1096" s="620" t="s">
        <v>9459</v>
      </c>
    </row>
    <row r="1097" spans="2:4" ht="14.25">
      <c r="B1097" s="26" t="s">
        <v>8680</v>
      </c>
      <c r="C1097" s="26" t="s">
        <v>8684</v>
      </c>
      <c r="D1097" s="620" t="s">
        <v>9460</v>
      </c>
    </row>
    <row r="1098" spans="2:4" ht="14.25">
      <c r="B1098" s="26" t="s">
        <v>8680</v>
      </c>
      <c r="C1098" s="26" t="s">
        <v>8685</v>
      </c>
      <c r="D1098" s="620" t="s">
        <v>9461</v>
      </c>
    </row>
    <row r="1099" spans="2:4" ht="14.25">
      <c r="B1099" s="26" t="s">
        <v>8680</v>
      </c>
      <c r="C1099" s="26" t="s">
        <v>8686</v>
      </c>
      <c r="D1099" s="620" t="s">
        <v>9462</v>
      </c>
    </row>
    <row r="1100" spans="2:4" ht="14.25">
      <c r="B1100" s="26" t="s">
        <v>8680</v>
      </c>
      <c r="C1100" s="26" t="s">
        <v>8687</v>
      </c>
      <c r="D1100" s="620" t="s">
        <v>9463</v>
      </c>
    </row>
    <row r="1101" spans="2:4" ht="14.25">
      <c r="B1101" s="26" t="s">
        <v>8680</v>
      </c>
      <c r="C1101" s="26" t="s">
        <v>8688</v>
      </c>
      <c r="D1101" s="620" t="s">
        <v>9464</v>
      </c>
    </row>
    <row r="1102" spans="2:4" ht="14.25">
      <c r="B1102" s="26" t="s">
        <v>8680</v>
      </c>
      <c r="C1102" s="26" t="s">
        <v>8689</v>
      </c>
      <c r="D1102" s="620" t="s">
        <v>9465</v>
      </c>
    </row>
    <row r="1104" spans="2:4" ht="14.25">
      <c r="B1104" s="26" t="s">
        <v>8682</v>
      </c>
      <c r="C1104" s="606" t="s">
        <v>1265</v>
      </c>
      <c r="D1104" s="617" t="s">
        <v>8923</v>
      </c>
    </row>
    <row r="1105" spans="2:4" ht="14.25">
      <c r="B1105" s="26" t="s">
        <v>8682</v>
      </c>
      <c r="C1105" s="24" t="s">
        <v>8638</v>
      </c>
      <c r="D1105" s="618" t="s">
        <v>9096</v>
      </c>
    </row>
    <row r="1106" spans="2:4" ht="14.25">
      <c r="B1106" s="26" t="s">
        <v>8682</v>
      </c>
      <c r="C1106" s="24" t="s">
        <v>8640</v>
      </c>
      <c r="D1106" s="618" t="s">
        <v>9105</v>
      </c>
    </row>
    <row r="1107" spans="2:4" ht="14.25">
      <c r="B1107" s="26" t="s">
        <v>8682</v>
      </c>
      <c r="C1107" s="24" t="s">
        <v>8643</v>
      </c>
      <c r="D1107" s="618" t="s">
        <v>9114</v>
      </c>
    </row>
    <row r="1108" spans="2:4" ht="14.25">
      <c r="B1108" s="26" t="s">
        <v>8682</v>
      </c>
      <c r="C1108" s="24" t="s">
        <v>8646</v>
      </c>
      <c r="D1108" s="618" t="s">
        <v>9123</v>
      </c>
    </row>
    <row r="1109" spans="2:4" ht="14.25">
      <c r="B1109" s="26" t="s">
        <v>8682</v>
      </c>
      <c r="C1109" s="24" t="s">
        <v>8649</v>
      </c>
      <c r="D1109" s="618" t="s">
        <v>9132</v>
      </c>
    </row>
    <row r="1110" spans="2:4" ht="14.25">
      <c r="B1110" s="26" t="s">
        <v>8682</v>
      </c>
      <c r="C1110" s="24" t="s">
        <v>11107</v>
      </c>
      <c r="D1110" s="618" t="s">
        <v>9141</v>
      </c>
    </row>
    <row r="1111" spans="2:4" ht="14.25">
      <c r="B1111" s="26" t="s">
        <v>8682</v>
      </c>
      <c r="C1111" s="24" t="s">
        <v>8655</v>
      </c>
      <c r="D1111" s="618" t="s">
        <v>9150</v>
      </c>
    </row>
    <row r="1112" spans="2:4" ht="14.25">
      <c r="B1112" s="26" t="s">
        <v>8682</v>
      </c>
      <c r="C1112" s="24" t="s">
        <v>8658</v>
      </c>
      <c r="D1112" s="618" t="s">
        <v>9159</v>
      </c>
    </row>
    <row r="1113" spans="2:4" ht="14.25">
      <c r="B1113" s="26" t="s">
        <v>8682</v>
      </c>
      <c r="C1113" s="24" t="s">
        <v>8660</v>
      </c>
      <c r="D1113" s="618" t="s">
        <v>9168</v>
      </c>
    </row>
    <row r="1114" spans="2:4" ht="14.25">
      <c r="B1114" s="26" t="s">
        <v>8682</v>
      </c>
      <c r="C1114" s="24" t="s">
        <v>8662</v>
      </c>
      <c r="D1114" s="618" t="s">
        <v>9177</v>
      </c>
    </row>
    <row r="1115" spans="2:4" ht="14.25">
      <c r="B1115" s="26" t="s">
        <v>8682</v>
      </c>
      <c r="C1115" s="24" t="s">
        <v>8663</v>
      </c>
      <c r="D1115" s="618" t="s">
        <v>9185</v>
      </c>
    </row>
    <row r="1116" spans="2:4" ht="14.25">
      <c r="B1116" s="26" t="s">
        <v>8682</v>
      </c>
      <c r="C1116" s="24" t="s">
        <v>8664</v>
      </c>
      <c r="D1116" s="618" t="s">
        <v>9194</v>
      </c>
    </row>
    <row r="1117" spans="2:4" ht="14.25">
      <c r="B1117" s="26" t="s">
        <v>8682</v>
      </c>
      <c r="C1117" s="25" t="s">
        <v>8665</v>
      </c>
      <c r="D1117" s="619" t="s">
        <v>9217</v>
      </c>
    </row>
    <row r="1118" spans="2:4" ht="14.25">
      <c r="B1118" s="26" t="s">
        <v>8682</v>
      </c>
      <c r="C1118" s="25" t="s">
        <v>11109</v>
      </c>
      <c r="D1118" s="619" t="s">
        <v>9232</v>
      </c>
    </row>
    <row r="1119" spans="2:4" ht="14.25">
      <c r="B1119" s="26" t="s">
        <v>8682</v>
      </c>
      <c r="C1119" s="25" t="s">
        <v>8667</v>
      </c>
      <c r="D1119" s="619" t="s">
        <v>9246</v>
      </c>
    </row>
    <row r="1120" spans="2:4" ht="14.25">
      <c r="B1120" s="26" t="s">
        <v>8682</v>
      </c>
      <c r="C1120" s="25" t="s">
        <v>8668</v>
      </c>
      <c r="D1120" s="619" t="s">
        <v>9259</v>
      </c>
    </row>
    <row r="1121" spans="2:4" ht="14.25">
      <c r="B1121" s="26" t="s">
        <v>8682</v>
      </c>
      <c r="C1121" s="25" t="s">
        <v>8669</v>
      </c>
      <c r="D1121" s="619" t="s">
        <v>9362</v>
      </c>
    </row>
    <row r="1122" spans="2:4" ht="14.25">
      <c r="B1122" s="26" t="s">
        <v>8682</v>
      </c>
      <c r="C1122" s="25" t="s">
        <v>8670</v>
      </c>
      <c r="D1122" s="619" t="s">
        <v>9281</v>
      </c>
    </row>
    <row r="1123" spans="2:4" ht="14.25">
      <c r="B1123" s="26" t="s">
        <v>8682</v>
      </c>
      <c r="C1123" s="25" t="s">
        <v>8671</v>
      </c>
      <c r="D1123" s="619" t="s">
        <v>9292</v>
      </c>
    </row>
    <row r="1124" spans="2:4" ht="14.25">
      <c r="B1124" s="26" t="s">
        <v>8682</v>
      </c>
      <c r="C1124" s="25" t="s">
        <v>8672</v>
      </c>
      <c r="D1124" s="619" t="s">
        <v>9387</v>
      </c>
    </row>
    <row r="1125" spans="2:4" ht="14.25">
      <c r="B1125" s="26" t="s">
        <v>8682</v>
      </c>
      <c r="C1125" s="25" t="s">
        <v>8673</v>
      </c>
      <c r="D1125" s="619" t="s">
        <v>9396</v>
      </c>
    </row>
    <row r="1126" spans="2:4" ht="14.25">
      <c r="B1126" s="26" t="s">
        <v>8682</v>
      </c>
      <c r="C1126" s="25" t="s">
        <v>8674</v>
      </c>
      <c r="D1126" s="619" t="s">
        <v>9405</v>
      </c>
    </row>
    <row r="1127" spans="2:4" ht="14.25">
      <c r="B1127" s="26" t="s">
        <v>8682</v>
      </c>
      <c r="C1127" s="25" t="s">
        <v>8675</v>
      </c>
      <c r="D1127" s="619" t="s">
        <v>9414</v>
      </c>
    </row>
    <row r="1128" spans="2:4" ht="14.25">
      <c r="B1128" s="26" t="s">
        <v>8682</v>
      </c>
      <c r="C1128" s="25" t="s">
        <v>8676</v>
      </c>
      <c r="D1128" s="619" t="s">
        <v>9423</v>
      </c>
    </row>
    <row r="1129" spans="2:4" ht="14.25">
      <c r="B1129" s="26" t="s">
        <v>8682</v>
      </c>
      <c r="C1129" s="25" t="s">
        <v>8677</v>
      </c>
      <c r="D1129" s="619" t="s">
        <v>9431</v>
      </c>
    </row>
    <row r="1130" spans="2:4" ht="14.25">
      <c r="B1130" s="26" t="s">
        <v>8682</v>
      </c>
      <c r="C1130" s="25" t="s">
        <v>8678</v>
      </c>
      <c r="D1130" s="619" t="s">
        <v>9440</v>
      </c>
    </row>
    <row r="1131" spans="2:4" ht="14.25">
      <c r="B1131" s="26" t="s">
        <v>8682</v>
      </c>
      <c r="C1131" s="25" t="s">
        <v>11116</v>
      </c>
      <c r="D1131" s="619" t="s">
        <v>9449</v>
      </c>
    </row>
    <row r="1132" spans="2:4" ht="14.25">
      <c r="B1132" s="26" t="s">
        <v>8682</v>
      </c>
      <c r="C1132" s="26" t="s">
        <v>8680</v>
      </c>
      <c r="D1132" s="620" t="s">
        <v>9458</v>
      </c>
    </row>
    <row r="1133" spans="2:4" ht="14.25">
      <c r="B1133" s="26" t="s">
        <v>8682</v>
      </c>
      <c r="C1133" s="26" t="s">
        <v>8682</v>
      </c>
      <c r="D1133" s="620" t="s">
        <v>9466</v>
      </c>
    </row>
    <row r="1134" spans="2:4" ht="14.25">
      <c r="B1134" s="26" t="s">
        <v>8682</v>
      </c>
      <c r="C1134" s="26" t="s">
        <v>8683</v>
      </c>
      <c r="D1134" s="620" t="s">
        <v>9467</v>
      </c>
    </row>
    <row r="1135" spans="2:4" ht="14.25">
      <c r="B1135" s="26" t="s">
        <v>8682</v>
      </c>
      <c r="C1135" s="26" t="s">
        <v>8684</v>
      </c>
      <c r="D1135" s="620" t="s">
        <v>9468</v>
      </c>
    </row>
    <row r="1136" spans="2:4" ht="14.25">
      <c r="B1136" s="26" t="s">
        <v>8682</v>
      </c>
      <c r="C1136" s="26" t="s">
        <v>8685</v>
      </c>
      <c r="D1136" s="620" t="s">
        <v>9469</v>
      </c>
    </row>
    <row r="1137" spans="2:4" ht="14.25">
      <c r="B1137" s="26" t="s">
        <v>8682</v>
      </c>
      <c r="C1137" s="26" t="s">
        <v>8686</v>
      </c>
      <c r="D1137" s="620" t="s">
        <v>9470</v>
      </c>
    </row>
    <row r="1138" spans="2:4" ht="14.25">
      <c r="B1138" s="26" t="s">
        <v>8682</v>
      </c>
      <c r="C1138" s="26" t="s">
        <v>8687</v>
      </c>
      <c r="D1138" s="620" t="s">
        <v>9471</v>
      </c>
    </row>
    <row r="1139" spans="2:4" ht="14.25">
      <c r="B1139" s="26" t="s">
        <v>8682</v>
      </c>
      <c r="C1139" s="26" t="s">
        <v>8688</v>
      </c>
      <c r="D1139" s="620" t="s">
        <v>9472</v>
      </c>
    </row>
    <row r="1140" spans="2:4" ht="14.25">
      <c r="B1140" s="26" t="s">
        <v>8682</v>
      </c>
      <c r="C1140" s="26" t="s">
        <v>8689</v>
      </c>
      <c r="D1140" s="620" t="s">
        <v>9473</v>
      </c>
    </row>
    <row r="1142" spans="2:4" ht="14.25">
      <c r="B1142" s="26" t="s">
        <v>8683</v>
      </c>
      <c r="C1142" s="606" t="s">
        <v>1265</v>
      </c>
      <c r="D1142" s="617" t="s">
        <v>8924</v>
      </c>
    </row>
    <row r="1143" spans="2:4" ht="14.25">
      <c r="B1143" s="26" t="s">
        <v>8683</v>
      </c>
      <c r="C1143" s="24" t="s">
        <v>8638</v>
      </c>
      <c r="D1143" s="618" t="s">
        <v>9097</v>
      </c>
    </row>
    <row r="1144" spans="2:4" ht="14.25">
      <c r="B1144" s="26" t="s">
        <v>8683</v>
      </c>
      <c r="C1144" s="24" t="s">
        <v>8640</v>
      </c>
      <c r="D1144" s="618" t="s">
        <v>9106</v>
      </c>
    </row>
    <row r="1145" spans="2:4" ht="14.25">
      <c r="B1145" s="26" t="s">
        <v>8683</v>
      </c>
      <c r="C1145" s="24" t="s">
        <v>8643</v>
      </c>
      <c r="D1145" s="618" t="s">
        <v>9115</v>
      </c>
    </row>
    <row r="1146" spans="2:4" ht="14.25">
      <c r="B1146" s="26" t="s">
        <v>8683</v>
      </c>
      <c r="C1146" s="24" t="s">
        <v>8646</v>
      </c>
      <c r="D1146" s="618" t="s">
        <v>9124</v>
      </c>
    </row>
    <row r="1147" spans="2:4" ht="14.25">
      <c r="B1147" s="26" t="s">
        <v>8683</v>
      </c>
      <c r="C1147" s="24" t="s">
        <v>8649</v>
      </c>
      <c r="D1147" s="618" t="s">
        <v>9133</v>
      </c>
    </row>
    <row r="1148" spans="2:4" ht="14.25">
      <c r="B1148" s="26" t="s">
        <v>8683</v>
      </c>
      <c r="C1148" s="24" t="s">
        <v>11107</v>
      </c>
      <c r="D1148" s="618" t="s">
        <v>9142</v>
      </c>
    </row>
    <row r="1149" spans="2:4" ht="14.25">
      <c r="B1149" s="26" t="s">
        <v>8683</v>
      </c>
      <c r="C1149" s="24" t="s">
        <v>8655</v>
      </c>
      <c r="D1149" s="618" t="s">
        <v>9151</v>
      </c>
    </row>
    <row r="1150" spans="2:4" ht="14.25">
      <c r="B1150" s="26" t="s">
        <v>8683</v>
      </c>
      <c r="C1150" s="24" t="s">
        <v>8658</v>
      </c>
      <c r="D1150" s="618" t="s">
        <v>9160</v>
      </c>
    </row>
    <row r="1151" spans="2:4" ht="14.25">
      <c r="B1151" s="26" t="s">
        <v>8683</v>
      </c>
      <c r="C1151" s="24" t="s">
        <v>8660</v>
      </c>
      <c r="D1151" s="618" t="s">
        <v>9169</v>
      </c>
    </row>
    <row r="1152" spans="2:4" ht="14.25">
      <c r="B1152" s="26" t="s">
        <v>8683</v>
      </c>
      <c r="C1152" s="24" t="s">
        <v>8662</v>
      </c>
      <c r="D1152" s="618" t="s">
        <v>9178</v>
      </c>
    </row>
    <row r="1153" spans="2:4" ht="14.25">
      <c r="B1153" s="26" t="s">
        <v>8683</v>
      </c>
      <c r="C1153" s="24" t="s">
        <v>8663</v>
      </c>
      <c r="D1153" s="618" t="s">
        <v>9186</v>
      </c>
    </row>
    <row r="1154" spans="2:4" ht="14.25">
      <c r="B1154" s="26" t="s">
        <v>8683</v>
      </c>
      <c r="C1154" s="24" t="s">
        <v>8664</v>
      </c>
      <c r="D1154" s="618" t="s">
        <v>9195</v>
      </c>
    </row>
    <row r="1155" spans="2:4" ht="14.25">
      <c r="B1155" s="26" t="s">
        <v>8683</v>
      </c>
      <c r="C1155" s="25" t="s">
        <v>8665</v>
      </c>
      <c r="D1155" s="619" t="s">
        <v>9330</v>
      </c>
    </row>
    <row r="1156" spans="2:4" ht="14.25">
      <c r="B1156" s="26" t="s">
        <v>8683</v>
      </c>
      <c r="C1156" s="25" t="s">
        <v>11109</v>
      </c>
      <c r="D1156" s="619" t="s">
        <v>9338</v>
      </c>
    </row>
    <row r="1157" spans="2:4" ht="14.25">
      <c r="B1157" s="26" t="s">
        <v>8683</v>
      </c>
      <c r="C1157" s="25" t="s">
        <v>8667</v>
      </c>
      <c r="D1157" s="619" t="s">
        <v>9346</v>
      </c>
    </row>
    <row r="1158" spans="2:4" ht="14.25">
      <c r="B1158" s="26" t="s">
        <v>8683</v>
      </c>
      <c r="C1158" s="25" t="s">
        <v>8668</v>
      </c>
      <c r="D1158" s="619" t="s">
        <v>9354</v>
      </c>
    </row>
    <row r="1159" spans="2:4" ht="14.25">
      <c r="B1159" s="26" t="s">
        <v>8683</v>
      </c>
      <c r="C1159" s="25" t="s">
        <v>8669</v>
      </c>
      <c r="D1159" s="619" t="s">
        <v>9363</v>
      </c>
    </row>
    <row r="1160" spans="2:4" ht="14.25">
      <c r="B1160" s="26" t="s">
        <v>8683</v>
      </c>
      <c r="C1160" s="25" t="s">
        <v>8670</v>
      </c>
      <c r="D1160" s="619" t="s">
        <v>9371</v>
      </c>
    </row>
    <row r="1161" spans="2:4" ht="14.25">
      <c r="B1161" s="26" t="s">
        <v>8683</v>
      </c>
      <c r="C1161" s="25" t="s">
        <v>8671</v>
      </c>
      <c r="D1161" s="619" t="s">
        <v>9379</v>
      </c>
    </row>
    <row r="1162" spans="2:4" ht="14.25">
      <c r="B1162" s="26" t="s">
        <v>8683</v>
      </c>
      <c r="C1162" s="25" t="s">
        <v>8672</v>
      </c>
      <c r="D1162" s="619" t="s">
        <v>9388</v>
      </c>
    </row>
    <row r="1163" spans="2:4" ht="14.25">
      <c r="B1163" s="26" t="s">
        <v>8683</v>
      </c>
      <c r="C1163" s="25" t="s">
        <v>8673</v>
      </c>
      <c r="D1163" s="619" t="s">
        <v>9397</v>
      </c>
    </row>
    <row r="1164" spans="2:4" ht="14.25">
      <c r="B1164" s="26" t="s">
        <v>8683</v>
      </c>
      <c r="C1164" s="25" t="s">
        <v>8674</v>
      </c>
      <c r="D1164" s="619" t="s">
        <v>9406</v>
      </c>
    </row>
    <row r="1165" spans="2:4" ht="14.25">
      <c r="B1165" s="26" t="s">
        <v>8683</v>
      </c>
      <c r="C1165" s="25" t="s">
        <v>8675</v>
      </c>
      <c r="D1165" s="619" t="s">
        <v>9415</v>
      </c>
    </row>
    <row r="1166" spans="2:4" ht="14.25">
      <c r="B1166" s="26" t="s">
        <v>8683</v>
      </c>
      <c r="C1166" s="25" t="s">
        <v>8676</v>
      </c>
      <c r="D1166" s="619" t="s">
        <v>9424</v>
      </c>
    </row>
    <row r="1167" spans="2:4" ht="14.25">
      <c r="B1167" s="26" t="s">
        <v>8683</v>
      </c>
      <c r="C1167" s="25" t="s">
        <v>8677</v>
      </c>
      <c r="D1167" s="619" t="s">
        <v>9432</v>
      </c>
    </row>
    <row r="1168" spans="2:4" ht="14.25">
      <c r="B1168" s="26" t="s">
        <v>8683</v>
      </c>
      <c r="C1168" s="25" t="s">
        <v>8678</v>
      </c>
      <c r="D1168" s="619" t="s">
        <v>9441</v>
      </c>
    </row>
    <row r="1169" spans="2:4" ht="14.25">
      <c r="B1169" s="26" t="s">
        <v>8683</v>
      </c>
      <c r="C1169" s="25" t="s">
        <v>11116</v>
      </c>
      <c r="D1169" s="619" t="s">
        <v>9450</v>
      </c>
    </row>
    <row r="1170" spans="2:4" ht="14.25">
      <c r="B1170" s="26" t="s">
        <v>8683</v>
      </c>
      <c r="C1170" s="26" t="s">
        <v>8680</v>
      </c>
      <c r="D1170" s="620" t="s">
        <v>9459</v>
      </c>
    </row>
    <row r="1171" spans="2:4" ht="14.25">
      <c r="B1171" s="26" t="s">
        <v>8683</v>
      </c>
      <c r="C1171" s="26" t="s">
        <v>8682</v>
      </c>
      <c r="D1171" s="620" t="s">
        <v>9467</v>
      </c>
    </row>
    <row r="1172" spans="2:4" ht="14.25">
      <c r="B1172" s="26" t="s">
        <v>8683</v>
      </c>
      <c r="C1172" s="26" t="s">
        <v>8683</v>
      </c>
      <c r="D1172" s="620" t="s">
        <v>9474</v>
      </c>
    </row>
    <row r="1173" spans="2:4" ht="14.25">
      <c r="B1173" s="26" t="s">
        <v>8683</v>
      </c>
      <c r="C1173" s="26" t="s">
        <v>8684</v>
      </c>
      <c r="D1173" s="620" t="s">
        <v>9475</v>
      </c>
    </row>
    <row r="1174" spans="2:4" ht="14.25">
      <c r="B1174" s="26" t="s">
        <v>8683</v>
      </c>
      <c r="C1174" s="26" t="s">
        <v>8685</v>
      </c>
      <c r="D1174" s="620" t="s">
        <v>9476</v>
      </c>
    </row>
    <row r="1175" spans="2:4" ht="14.25">
      <c r="B1175" s="26" t="s">
        <v>8683</v>
      </c>
      <c r="C1175" s="26" t="s">
        <v>8686</v>
      </c>
      <c r="D1175" s="620" t="s">
        <v>9477</v>
      </c>
    </row>
    <row r="1176" spans="2:4" ht="14.25">
      <c r="B1176" s="26" t="s">
        <v>8683</v>
      </c>
      <c r="C1176" s="26" t="s">
        <v>8687</v>
      </c>
      <c r="D1176" s="620" t="s">
        <v>9478</v>
      </c>
    </row>
    <row r="1177" spans="2:4" ht="14.25">
      <c r="B1177" s="26" t="s">
        <v>8683</v>
      </c>
      <c r="C1177" s="26" t="s">
        <v>8688</v>
      </c>
      <c r="D1177" s="620" t="s">
        <v>9479</v>
      </c>
    </row>
    <row r="1178" spans="2:4" ht="14.25">
      <c r="B1178" s="26" t="s">
        <v>8683</v>
      </c>
      <c r="C1178" s="26" t="s">
        <v>8689</v>
      </c>
      <c r="D1178" s="620" t="s">
        <v>9480</v>
      </c>
    </row>
    <row r="1180" spans="2:4" ht="14.25">
      <c r="B1180" s="26" t="s">
        <v>8684</v>
      </c>
      <c r="C1180" s="606" t="s">
        <v>1265</v>
      </c>
      <c r="D1180" s="617" t="s">
        <v>8925</v>
      </c>
    </row>
    <row r="1181" spans="2:4" ht="14.25">
      <c r="B1181" s="26" t="s">
        <v>8684</v>
      </c>
      <c r="C1181" s="24" t="s">
        <v>8638</v>
      </c>
      <c r="D1181" s="618" t="s">
        <v>9098</v>
      </c>
    </row>
    <row r="1182" spans="2:4" ht="14.25">
      <c r="B1182" s="26" t="s">
        <v>8684</v>
      </c>
      <c r="C1182" s="24" t="s">
        <v>8640</v>
      </c>
      <c r="D1182" s="618" t="s">
        <v>9107</v>
      </c>
    </row>
    <row r="1183" spans="2:4" ht="14.25">
      <c r="B1183" s="26" t="s">
        <v>8684</v>
      </c>
      <c r="C1183" s="24" t="s">
        <v>8643</v>
      </c>
      <c r="D1183" s="618" t="s">
        <v>9116</v>
      </c>
    </row>
    <row r="1184" spans="2:4" ht="14.25">
      <c r="B1184" s="26" t="s">
        <v>8684</v>
      </c>
      <c r="C1184" s="24" t="s">
        <v>8646</v>
      </c>
      <c r="D1184" s="618" t="s">
        <v>9125</v>
      </c>
    </row>
    <row r="1185" spans="2:4" ht="14.25">
      <c r="B1185" s="26" t="s">
        <v>8684</v>
      </c>
      <c r="C1185" s="24" t="s">
        <v>8649</v>
      </c>
      <c r="D1185" s="618" t="s">
        <v>9134</v>
      </c>
    </row>
    <row r="1186" spans="2:4" ht="14.25">
      <c r="B1186" s="26" t="s">
        <v>8684</v>
      </c>
      <c r="C1186" s="24" t="s">
        <v>11107</v>
      </c>
      <c r="D1186" s="618" t="s">
        <v>9143</v>
      </c>
    </row>
    <row r="1187" spans="2:4" ht="14.25">
      <c r="B1187" s="26" t="s">
        <v>8684</v>
      </c>
      <c r="C1187" s="24" t="s">
        <v>8655</v>
      </c>
      <c r="D1187" s="618" t="s">
        <v>9152</v>
      </c>
    </row>
    <row r="1188" spans="2:4" ht="14.25">
      <c r="B1188" s="26" t="s">
        <v>8684</v>
      </c>
      <c r="C1188" s="24" t="s">
        <v>8658</v>
      </c>
      <c r="D1188" s="618" t="s">
        <v>9161</v>
      </c>
    </row>
    <row r="1189" spans="2:4" ht="14.25">
      <c r="B1189" s="26" t="s">
        <v>8684</v>
      </c>
      <c r="C1189" s="24" t="s">
        <v>8660</v>
      </c>
      <c r="D1189" s="618" t="s">
        <v>9170</v>
      </c>
    </row>
    <row r="1190" spans="2:4" ht="14.25">
      <c r="B1190" s="26" t="s">
        <v>8684</v>
      </c>
      <c r="C1190" s="24" t="s">
        <v>8662</v>
      </c>
      <c r="D1190" s="618" t="s">
        <v>9161</v>
      </c>
    </row>
    <row r="1191" spans="2:4" ht="14.25">
      <c r="B1191" s="26" t="s">
        <v>8684</v>
      </c>
      <c r="C1191" s="24" t="s">
        <v>8663</v>
      </c>
      <c r="D1191" s="618" t="s">
        <v>9187</v>
      </c>
    </row>
    <row r="1192" spans="2:4" ht="14.25">
      <c r="B1192" s="26" t="s">
        <v>8684</v>
      </c>
      <c r="C1192" s="24" t="s">
        <v>8664</v>
      </c>
      <c r="D1192" s="618" t="s">
        <v>9196</v>
      </c>
    </row>
    <row r="1193" spans="2:4" ht="14.25">
      <c r="B1193" s="26" t="s">
        <v>8684</v>
      </c>
      <c r="C1193" s="25" t="s">
        <v>8665</v>
      </c>
      <c r="D1193" s="619" t="s">
        <v>9331</v>
      </c>
    </row>
    <row r="1194" spans="2:4" ht="14.25">
      <c r="B1194" s="26" t="s">
        <v>8684</v>
      </c>
      <c r="C1194" s="25" t="s">
        <v>11109</v>
      </c>
      <c r="D1194" s="637" t="s">
        <v>9339</v>
      </c>
    </row>
    <row r="1195" spans="2:4" ht="14.25">
      <c r="B1195" s="26" t="s">
        <v>8684</v>
      </c>
      <c r="C1195" s="25" t="s">
        <v>8667</v>
      </c>
      <c r="D1195" s="619" t="s">
        <v>9347</v>
      </c>
    </row>
    <row r="1196" spans="2:4" ht="14.25">
      <c r="B1196" s="26" t="s">
        <v>8684</v>
      </c>
      <c r="C1196" s="25" t="s">
        <v>8668</v>
      </c>
      <c r="D1196" s="619" t="s">
        <v>9355</v>
      </c>
    </row>
    <row r="1197" spans="2:4" ht="14.25">
      <c r="B1197" s="26" t="s">
        <v>8684</v>
      </c>
      <c r="C1197" s="25" t="s">
        <v>8669</v>
      </c>
      <c r="D1197" s="619" t="s">
        <v>9364</v>
      </c>
    </row>
    <row r="1198" spans="2:4" ht="14.25">
      <c r="B1198" s="26" t="s">
        <v>8684</v>
      </c>
      <c r="C1198" s="25" t="s">
        <v>8670</v>
      </c>
      <c r="D1198" s="637" t="s">
        <v>9372</v>
      </c>
    </row>
    <row r="1199" spans="2:4" ht="14.25">
      <c r="B1199" s="26" t="s">
        <v>8684</v>
      </c>
      <c r="C1199" s="25" t="s">
        <v>8671</v>
      </c>
      <c r="D1199" s="637" t="s">
        <v>9380</v>
      </c>
    </row>
    <row r="1200" spans="2:4" ht="14.25">
      <c r="B1200" s="26" t="s">
        <v>8684</v>
      </c>
      <c r="C1200" s="25" t="s">
        <v>8672</v>
      </c>
      <c r="D1200" s="637" t="s">
        <v>9389</v>
      </c>
    </row>
    <row r="1201" spans="2:4" ht="14.25">
      <c r="B1201" s="26" t="s">
        <v>8684</v>
      </c>
      <c r="C1201" s="25" t="s">
        <v>8673</v>
      </c>
      <c r="D1201" s="637" t="s">
        <v>9398</v>
      </c>
    </row>
    <row r="1202" spans="2:4" ht="14.25">
      <c r="B1202" s="26" t="s">
        <v>8684</v>
      </c>
      <c r="C1202" s="25" t="s">
        <v>8674</v>
      </c>
      <c r="D1202" s="619" t="s">
        <v>9407</v>
      </c>
    </row>
    <row r="1203" spans="2:4" ht="14.25">
      <c r="B1203" s="26" t="s">
        <v>8684</v>
      </c>
      <c r="C1203" s="25" t="s">
        <v>8675</v>
      </c>
      <c r="D1203" s="619" t="s">
        <v>9416</v>
      </c>
    </row>
    <row r="1204" spans="2:4" ht="14.25">
      <c r="B1204" s="26" t="s">
        <v>8684</v>
      </c>
      <c r="C1204" s="25" t="s">
        <v>8676</v>
      </c>
      <c r="D1204" s="619" t="s">
        <v>9407</v>
      </c>
    </row>
    <row r="1205" spans="2:4" ht="14.25">
      <c r="B1205" s="26" t="s">
        <v>8684</v>
      </c>
      <c r="C1205" s="25" t="s">
        <v>8677</v>
      </c>
      <c r="D1205" s="619" t="s">
        <v>9433</v>
      </c>
    </row>
    <row r="1206" spans="2:4" ht="14.25">
      <c r="B1206" s="26" t="s">
        <v>8684</v>
      </c>
      <c r="C1206" s="25" t="s">
        <v>8678</v>
      </c>
      <c r="D1206" s="619" t="s">
        <v>9442</v>
      </c>
    </row>
    <row r="1207" spans="2:4" ht="14.25">
      <c r="B1207" s="26" t="s">
        <v>8684</v>
      </c>
      <c r="C1207" s="25" t="s">
        <v>11116</v>
      </c>
      <c r="D1207" s="619" t="s">
        <v>9451</v>
      </c>
    </row>
    <row r="1208" spans="2:4" ht="14.25">
      <c r="B1208" s="26" t="s">
        <v>8684</v>
      </c>
      <c r="C1208" s="26" t="s">
        <v>8680</v>
      </c>
      <c r="D1208" s="620" t="s">
        <v>9460</v>
      </c>
    </row>
    <row r="1209" spans="2:4" ht="14.25">
      <c r="B1209" s="26" t="s">
        <v>8684</v>
      </c>
      <c r="C1209" s="26" t="s">
        <v>8682</v>
      </c>
      <c r="D1209" s="620" t="s">
        <v>9468</v>
      </c>
    </row>
    <row r="1210" spans="2:4" ht="14.25">
      <c r="B1210" s="26" t="s">
        <v>8684</v>
      </c>
      <c r="C1210" s="26" t="s">
        <v>8683</v>
      </c>
      <c r="D1210" s="620" t="s">
        <v>9475</v>
      </c>
    </row>
    <row r="1211" spans="2:4" ht="14.25">
      <c r="B1211" s="26" t="s">
        <v>8684</v>
      </c>
      <c r="C1211" s="26" t="s">
        <v>8684</v>
      </c>
      <c r="D1211" s="620" t="s">
        <v>9481</v>
      </c>
    </row>
    <row r="1212" spans="2:4" ht="14.25">
      <c r="B1212" s="26" t="s">
        <v>8684</v>
      </c>
      <c r="C1212" s="26" t="s">
        <v>8685</v>
      </c>
      <c r="D1212" s="620" t="s">
        <v>9482</v>
      </c>
    </row>
    <row r="1213" spans="2:4" ht="14.25">
      <c r="B1213" s="26" t="s">
        <v>8684</v>
      </c>
      <c r="C1213" s="26" t="s">
        <v>8686</v>
      </c>
      <c r="D1213" s="620" t="s">
        <v>9483</v>
      </c>
    </row>
    <row r="1214" spans="2:4" ht="14.25">
      <c r="B1214" s="26" t="s">
        <v>8684</v>
      </c>
      <c r="C1214" s="26" t="s">
        <v>8687</v>
      </c>
      <c r="D1214" s="620" t="s">
        <v>9484</v>
      </c>
    </row>
    <row r="1215" spans="2:4" ht="14.25">
      <c r="B1215" s="26" t="s">
        <v>8684</v>
      </c>
      <c r="C1215" s="26" t="s">
        <v>8688</v>
      </c>
      <c r="D1215" s="620" t="s">
        <v>9485</v>
      </c>
    </row>
    <row r="1216" spans="2:4" ht="14.25">
      <c r="B1216" s="26" t="s">
        <v>8684</v>
      </c>
      <c r="C1216" s="26" t="s">
        <v>8689</v>
      </c>
      <c r="D1216" s="620" t="s">
        <v>9486</v>
      </c>
    </row>
    <row r="1218" spans="2:4" ht="14.25">
      <c r="B1218" s="26" t="s">
        <v>8685</v>
      </c>
      <c r="C1218" s="606" t="s">
        <v>1265</v>
      </c>
      <c r="D1218" s="617" t="s">
        <v>9094</v>
      </c>
    </row>
    <row r="1219" spans="2:4" ht="14.25">
      <c r="B1219" s="26" t="s">
        <v>8685</v>
      </c>
      <c r="C1219" s="24" t="s">
        <v>8638</v>
      </c>
      <c r="D1219" s="618" t="s">
        <v>9099</v>
      </c>
    </row>
    <row r="1220" spans="2:4" ht="14.25">
      <c r="B1220" s="26" t="s">
        <v>8685</v>
      </c>
      <c r="C1220" s="24" t="s">
        <v>8640</v>
      </c>
      <c r="D1220" s="618" t="s">
        <v>9108</v>
      </c>
    </row>
    <row r="1221" spans="2:4" ht="14.25">
      <c r="B1221" s="26" t="s">
        <v>8685</v>
      </c>
      <c r="C1221" s="24" t="s">
        <v>8643</v>
      </c>
      <c r="D1221" s="618" t="s">
        <v>9117</v>
      </c>
    </row>
    <row r="1222" spans="2:4" ht="14.25">
      <c r="B1222" s="26" t="s">
        <v>8685</v>
      </c>
      <c r="C1222" s="24" t="s">
        <v>8646</v>
      </c>
      <c r="D1222" s="618" t="s">
        <v>9126</v>
      </c>
    </row>
    <row r="1223" spans="2:4" ht="14.25">
      <c r="B1223" s="26" t="s">
        <v>8685</v>
      </c>
      <c r="C1223" s="24" t="s">
        <v>8649</v>
      </c>
      <c r="D1223" s="618" t="s">
        <v>9135</v>
      </c>
    </row>
    <row r="1224" spans="2:4" ht="14.25">
      <c r="B1224" s="26" t="s">
        <v>8685</v>
      </c>
      <c r="C1224" s="24" t="s">
        <v>11107</v>
      </c>
      <c r="D1224" s="618" t="s">
        <v>9144</v>
      </c>
    </row>
    <row r="1225" spans="2:4" ht="14.25">
      <c r="B1225" s="26" t="s">
        <v>8685</v>
      </c>
      <c r="C1225" s="24" t="s">
        <v>8655</v>
      </c>
      <c r="D1225" s="618" t="s">
        <v>9153</v>
      </c>
    </row>
    <row r="1226" spans="2:4" ht="14.25">
      <c r="B1226" s="26" t="s">
        <v>8685</v>
      </c>
      <c r="C1226" s="24" t="s">
        <v>8658</v>
      </c>
      <c r="D1226" s="618" t="s">
        <v>9162</v>
      </c>
    </row>
    <row r="1227" spans="2:4" ht="14.25">
      <c r="B1227" s="26" t="s">
        <v>8685</v>
      </c>
      <c r="C1227" s="24" t="s">
        <v>8660</v>
      </c>
      <c r="D1227" s="618" t="s">
        <v>9171</v>
      </c>
    </row>
    <row r="1228" spans="2:4" ht="14.25">
      <c r="B1228" s="26" t="s">
        <v>8685</v>
      </c>
      <c r="C1228" s="24" t="s">
        <v>8662</v>
      </c>
      <c r="D1228" s="618" t="s">
        <v>9179</v>
      </c>
    </row>
    <row r="1229" spans="2:4" ht="14.25">
      <c r="B1229" s="26" t="s">
        <v>8685</v>
      </c>
      <c r="C1229" s="24" t="s">
        <v>8663</v>
      </c>
      <c r="D1229" s="618" t="s">
        <v>9188</v>
      </c>
    </row>
    <row r="1230" spans="2:4" ht="14.25">
      <c r="B1230" s="26" t="s">
        <v>8685</v>
      </c>
      <c r="C1230" s="24" t="s">
        <v>8664</v>
      </c>
      <c r="D1230" s="618" t="s">
        <v>9197</v>
      </c>
    </row>
    <row r="1231" spans="2:4" ht="14.25">
      <c r="B1231" s="26" t="s">
        <v>8685</v>
      </c>
      <c r="C1231" s="25" t="s">
        <v>8665</v>
      </c>
      <c r="D1231" s="619" t="s">
        <v>9332</v>
      </c>
    </row>
    <row r="1232" spans="2:4" ht="14.25">
      <c r="B1232" s="26" t="s">
        <v>8685</v>
      </c>
      <c r="C1232" s="25" t="s">
        <v>11109</v>
      </c>
      <c r="D1232" s="619" t="s">
        <v>9340</v>
      </c>
    </row>
    <row r="1233" spans="2:4" ht="14.25">
      <c r="B1233" s="26" t="s">
        <v>8685</v>
      </c>
      <c r="C1233" s="25" t="s">
        <v>8667</v>
      </c>
      <c r="D1233" s="619" t="s">
        <v>9348</v>
      </c>
    </row>
    <row r="1234" spans="2:4" ht="14.25">
      <c r="B1234" s="26" t="s">
        <v>8685</v>
      </c>
      <c r="C1234" s="25" t="s">
        <v>8668</v>
      </c>
      <c r="D1234" s="619" t="s">
        <v>9356</v>
      </c>
    </row>
    <row r="1235" spans="2:4" ht="14.25">
      <c r="B1235" s="26" t="s">
        <v>8685</v>
      </c>
      <c r="C1235" s="25" t="s">
        <v>8669</v>
      </c>
      <c r="D1235" s="619" t="s">
        <v>9365</v>
      </c>
    </row>
    <row r="1236" spans="2:4" ht="14.25">
      <c r="B1236" s="26" t="s">
        <v>8685</v>
      </c>
      <c r="C1236" s="25" t="s">
        <v>8670</v>
      </c>
      <c r="D1236" s="619" t="s">
        <v>9373</v>
      </c>
    </row>
    <row r="1237" spans="2:4" ht="14.25">
      <c r="B1237" s="26" t="s">
        <v>8685</v>
      </c>
      <c r="C1237" s="25" t="s">
        <v>8671</v>
      </c>
      <c r="D1237" s="619" t="s">
        <v>9381</v>
      </c>
    </row>
    <row r="1238" spans="2:4" ht="14.25">
      <c r="B1238" s="26" t="s">
        <v>8685</v>
      </c>
      <c r="C1238" s="25" t="s">
        <v>8672</v>
      </c>
      <c r="D1238" s="619" t="s">
        <v>9390</v>
      </c>
    </row>
    <row r="1239" spans="2:4" ht="14.25">
      <c r="B1239" s="26" t="s">
        <v>8685</v>
      </c>
      <c r="C1239" s="25" t="s">
        <v>8673</v>
      </c>
      <c r="D1239" s="619" t="s">
        <v>9399</v>
      </c>
    </row>
    <row r="1240" spans="2:4" ht="14.25">
      <c r="B1240" s="26" t="s">
        <v>8685</v>
      </c>
      <c r="C1240" s="25" t="s">
        <v>8674</v>
      </c>
      <c r="D1240" s="619" t="s">
        <v>9408</v>
      </c>
    </row>
    <row r="1241" spans="2:4" ht="14.25">
      <c r="B1241" s="26" t="s">
        <v>8685</v>
      </c>
      <c r="C1241" s="25" t="s">
        <v>8675</v>
      </c>
      <c r="D1241" s="619" t="s">
        <v>9417</v>
      </c>
    </row>
    <row r="1242" spans="2:4" ht="14.25">
      <c r="B1242" s="26" t="s">
        <v>8685</v>
      </c>
      <c r="C1242" s="25" t="s">
        <v>8676</v>
      </c>
      <c r="D1242" s="619" t="s">
        <v>9425</v>
      </c>
    </row>
    <row r="1243" spans="2:4" ht="14.25">
      <c r="B1243" s="26" t="s">
        <v>8685</v>
      </c>
      <c r="C1243" s="25" t="s">
        <v>8677</v>
      </c>
      <c r="D1243" s="619" t="s">
        <v>11144</v>
      </c>
    </row>
    <row r="1244" spans="2:4" ht="14.25">
      <c r="B1244" s="26" t="s">
        <v>8685</v>
      </c>
      <c r="C1244" s="25" t="s">
        <v>8678</v>
      </c>
      <c r="D1244" s="619" t="s">
        <v>9443</v>
      </c>
    </row>
    <row r="1245" spans="2:4" ht="14.25">
      <c r="B1245" s="26" t="s">
        <v>8685</v>
      </c>
      <c r="C1245" s="25" t="s">
        <v>11116</v>
      </c>
      <c r="D1245" s="619" t="s">
        <v>9452</v>
      </c>
    </row>
    <row r="1246" spans="2:4" ht="14.25">
      <c r="B1246" s="26" t="s">
        <v>8685</v>
      </c>
      <c r="C1246" s="26" t="s">
        <v>8680</v>
      </c>
      <c r="D1246" s="620" t="s">
        <v>9461</v>
      </c>
    </row>
    <row r="1247" spans="2:4" ht="14.25">
      <c r="B1247" s="26" t="s">
        <v>8685</v>
      </c>
      <c r="C1247" s="26" t="s">
        <v>8682</v>
      </c>
      <c r="D1247" s="620" t="s">
        <v>9469</v>
      </c>
    </row>
    <row r="1248" spans="2:4" ht="14.25">
      <c r="B1248" s="26" t="s">
        <v>8685</v>
      </c>
      <c r="C1248" s="26" t="s">
        <v>8683</v>
      </c>
      <c r="D1248" s="620" t="s">
        <v>9476</v>
      </c>
    </row>
    <row r="1249" spans="2:4" ht="14.25">
      <c r="B1249" s="26" t="s">
        <v>8685</v>
      </c>
      <c r="C1249" s="26" t="s">
        <v>8684</v>
      </c>
      <c r="D1249" s="620" t="s">
        <v>9482</v>
      </c>
    </row>
    <row r="1250" spans="2:4" ht="14.25">
      <c r="B1250" s="26" t="s">
        <v>8685</v>
      </c>
      <c r="C1250" s="26" t="s">
        <v>8685</v>
      </c>
      <c r="D1250" s="620" t="s">
        <v>9487</v>
      </c>
    </row>
    <row r="1251" spans="2:4" ht="14.25">
      <c r="B1251" s="26" t="s">
        <v>8685</v>
      </c>
      <c r="C1251" s="26" t="s">
        <v>8686</v>
      </c>
      <c r="D1251" s="620" t="s">
        <v>9488</v>
      </c>
    </row>
    <row r="1252" spans="2:4" ht="14.25">
      <c r="B1252" s="26" t="s">
        <v>8685</v>
      </c>
      <c r="C1252" s="26" t="s">
        <v>8687</v>
      </c>
      <c r="D1252" s="620" t="s">
        <v>11145</v>
      </c>
    </row>
    <row r="1253" spans="2:4" ht="14.25">
      <c r="B1253" s="26" t="s">
        <v>8685</v>
      </c>
      <c r="C1253" s="26" t="s">
        <v>8688</v>
      </c>
      <c r="D1253" s="620" t="s">
        <v>9490</v>
      </c>
    </row>
    <row r="1254" spans="2:4" ht="14.25">
      <c r="B1254" s="26" t="s">
        <v>8685</v>
      </c>
      <c r="C1254" s="26" t="s">
        <v>8689</v>
      </c>
      <c r="D1254" s="620" t="s">
        <v>9491</v>
      </c>
    </row>
    <row r="1256" spans="2:4" ht="14.25">
      <c r="B1256" s="26" t="s">
        <v>8686</v>
      </c>
      <c r="C1256" s="606" t="s">
        <v>1265</v>
      </c>
      <c r="D1256" s="617" t="s">
        <v>8927</v>
      </c>
    </row>
    <row r="1257" spans="2:4" ht="14.25">
      <c r="B1257" s="26" t="s">
        <v>8686</v>
      </c>
      <c r="C1257" s="24" t="s">
        <v>8638</v>
      </c>
      <c r="D1257" s="618" t="s">
        <v>9100</v>
      </c>
    </row>
    <row r="1258" spans="2:4" ht="14.25">
      <c r="B1258" s="26" t="s">
        <v>8686</v>
      </c>
      <c r="C1258" s="24" t="s">
        <v>8640</v>
      </c>
      <c r="D1258" s="618" t="s">
        <v>9109</v>
      </c>
    </row>
    <row r="1259" spans="2:4" ht="14.25">
      <c r="B1259" s="26" t="s">
        <v>8686</v>
      </c>
      <c r="C1259" s="24" t="s">
        <v>8643</v>
      </c>
      <c r="D1259" s="618" t="s">
        <v>9118</v>
      </c>
    </row>
    <row r="1260" spans="2:4" ht="14.25">
      <c r="B1260" s="26" t="s">
        <v>8686</v>
      </c>
      <c r="C1260" s="24" t="s">
        <v>8646</v>
      </c>
      <c r="D1260" s="618" t="s">
        <v>9127</v>
      </c>
    </row>
    <row r="1261" spans="2:4" ht="14.25">
      <c r="B1261" s="26" t="s">
        <v>8686</v>
      </c>
      <c r="C1261" s="24" t="s">
        <v>8649</v>
      </c>
      <c r="D1261" s="618" t="s">
        <v>9136</v>
      </c>
    </row>
    <row r="1262" spans="2:4" ht="14.25">
      <c r="B1262" s="26" t="s">
        <v>8686</v>
      </c>
      <c r="C1262" s="24" t="s">
        <v>11107</v>
      </c>
      <c r="D1262" s="618" t="s">
        <v>9145</v>
      </c>
    </row>
    <row r="1263" spans="2:4" ht="14.25">
      <c r="B1263" s="26" t="s">
        <v>8686</v>
      </c>
      <c r="C1263" s="24" t="s">
        <v>8655</v>
      </c>
      <c r="D1263" s="618" t="s">
        <v>9154</v>
      </c>
    </row>
    <row r="1264" spans="2:4" ht="14.25">
      <c r="B1264" s="26" t="s">
        <v>8686</v>
      </c>
      <c r="C1264" s="24" t="s">
        <v>8658</v>
      </c>
      <c r="D1264" s="618" t="s">
        <v>9163</v>
      </c>
    </row>
    <row r="1265" spans="2:4" ht="14.25">
      <c r="B1265" s="26" t="s">
        <v>8686</v>
      </c>
      <c r="C1265" s="24" t="s">
        <v>8660</v>
      </c>
      <c r="D1265" s="618" t="s">
        <v>9172</v>
      </c>
    </row>
    <row r="1266" spans="2:4" ht="14.25">
      <c r="B1266" s="26" t="s">
        <v>8686</v>
      </c>
      <c r="C1266" s="24" t="s">
        <v>8662</v>
      </c>
      <c r="D1266" s="618" t="s">
        <v>9180</v>
      </c>
    </row>
    <row r="1267" spans="2:4" ht="14.25">
      <c r="B1267" s="26" t="s">
        <v>8686</v>
      </c>
      <c r="C1267" s="24" t="s">
        <v>8663</v>
      </c>
      <c r="D1267" s="618" t="s">
        <v>9189</v>
      </c>
    </row>
    <row r="1268" spans="2:4" ht="14.25">
      <c r="B1268" s="26" t="s">
        <v>8686</v>
      </c>
      <c r="C1268" s="24" t="s">
        <v>8664</v>
      </c>
      <c r="D1268" s="618" t="s">
        <v>9198</v>
      </c>
    </row>
    <row r="1269" spans="2:4" ht="14.25">
      <c r="B1269" s="26" t="s">
        <v>8686</v>
      </c>
      <c r="C1269" s="25" t="s">
        <v>8665</v>
      </c>
      <c r="D1269" s="619" t="s">
        <v>9333</v>
      </c>
    </row>
    <row r="1270" spans="2:4" ht="14.25">
      <c r="B1270" s="26" t="s">
        <v>8686</v>
      </c>
      <c r="C1270" s="25" t="s">
        <v>11109</v>
      </c>
      <c r="D1270" s="619" t="s">
        <v>9341</v>
      </c>
    </row>
    <row r="1271" spans="2:4" ht="14.25">
      <c r="B1271" s="26" t="s">
        <v>8686</v>
      </c>
      <c r="C1271" s="25" t="s">
        <v>8667</v>
      </c>
      <c r="D1271" s="619" t="s">
        <v>9349</v>
      </c>
    </row>
    <row r="1272" spans="2:4" ht="14.25">
      <c r="B1272" s="26" t="s">
        <v>8686</v>
      </c>
      <c r="C1272" s="25" t="s">
        <v>8668</v>
      </c>
      <c r="D1272" s="619" t="s">
        <v>9357</v>
      </c>
    </row>
    <row r="1273" spans="2:4" ht="14.25">
      <c r="B1273" s="26" t="s">
        <v>8686</v>
      </c>
      <c r="C1273" s="25" t="s">
        <v>8669</v>
      </c>
      <c r="D1273" s="619" t="s">
        <v>9366</v>
      </c>
    </row>
    <row r="1274" spans="2:4" ht="14.25">
      <c r="B1274" s="26" t="s">
        <v>8686</v>
      </c>
      <c r="C1274" s="25" t="s">
        <v>8670</v>
      </c>
      <c r="D1274" s="619" t="s">
        <v>9374</v>
      </c>
    </row>
    <row r="1275" spans="2:4" ht="14.25">
      <c r="B1275" s="26" t="s">
        <v>8686</v>
      </c>
      <c r="C1275" s="25" t="s">
        <v>8671</v>
      </c>
      <c r="D1275" s="619" t="s">
        <v>9382</v>
      </c>
    </row>
    <row r="1276" spans="2:4" ht="14.25">
      <c r="B1276" s="26" t="s">
        <v>8686</v>
      </c>
      <c r="C1276" s="25" t="s">
        <v>8672</v>
      </c>
      <c r="D1276" s="619" t="s">
        <v>9391</v>
      </c>
    </row>
    <row r="1277" spans="2:4" ht="14.25">
      <c r="B1277" s="26" t="s">
        <v>8686</v>
      </c>
      <c r="C1277" s="25" t="s">
        <v>8673</v>
      </c>
      <c r="D1277" s="619" t="s">
        <v>9400</v>
      </c>
    </row>
    <row r="1278" spans="2:4" ht="14.25">
      <c r="B1278" s="26" t="s">
        <v>8686</v>
      </c>
      <c r="C1278" s="25" t="s">
        <v>8674</v>
      </c>
      <c r="D1278" s="619" t="s">
        <v>9409</v>
      </c>
    </row>
    <row r="1279" spans="2:4" ht="14.25">
      <c r="B1279" s="26" t="s">
        <v>8686</v>
      </c>
      <c r="C1279" s="25" t="s">
        <v>8675</v>
      </c>
      <c r="D1279" s="619" t="s">
        <v>9418</v>
      </c>
    </row>
    <row r="1280" spans="2:4" ht="14.25">
      <c r="B1280" s="26" t="s">
        <v>8686</v>
      </c>
      <c r="C1280" s="25" t="s">
        <v>8676</v>
      </c>
      <c r="D1280" s="619" t="s">
        <v>9426</v>
      </c>
    </row>
    <row r="1281" spans="2:4" ht="14.25">
      <c r="B1281" s="26" t="s">
        <v>8686</v>
      </c>
      <c r="C1281" s="25" t="s">
        <v>8677</v>
      </c>
      <c r="D1281" s="619" t="s">
        <v>9435</v>
      </c>
    </row>
    <row r="1282" spans="2:4" ht="14.25">
      <c r="B1282" s="26" t="s">
        <v>8686</v>
      </c>
      <c r="C1282" s="25" t="s">
        <v>8678</v>
      </c>
      <c r="D1282" s="619" t="s">
        <v>9444</v>
      </c>
    </row>
    <row r="1283" spans="2:4" ht="14.25">
      <c r="B1283" s="26" t="s">
        <v>8686</v>
      </c>
      <c r="C1283" s="25" t="s">
        <v>11116</v>
      </c>
      <c r="D1283" s="619" t="s">
        <v>9453</v>
      </c>
    </row>
    <row r="1284" spans="2:4" ht="14.25">
      <c r="B1284" s="26" t="s">
        <v>8686</v>
      </c>
      <c r="C1284" s="26" t="s">
        <v>8680</v>
      </c>
      <c r="D1284" s="620" t="s">
        <v>9462</v>
      </c>
    </row>
    <row r="1285" spans="2:4" ht="14.25">
      <c r="B1285" s="26" t="s">
        <v>8686</v>
      </c>
      <c r="C1285" s="26" t="s">
        <v>8682</v>
      </c>
      <c r="D1285" s="620" t="s">
        <v>9470</v>
      </c>
    </row>
    <row r="1286" spans="2:4" ht="14.25">
      <c r="B1286" s="26" t="s">
        <v>8686</v>
      </c>
      <c r="C1286" s="26" t="s">
        <v>8683</v>
      </c>
      <c r="D1286" s="620" t="s">
        <v>9477</v>
      </c>
    </row>
    <row r="1287" spans="2:4" ht="14.25">
      <c r="B1287" s="26" t="s">
        <v>8686</v>
      </c>
      <c r="C1287" s="26" t="s">
        <v>8684</v>
      </c>
      <c r="D1287" s="620" t="s">
        <v>9483</v>
      </c>
    </row>
    <row r="1288" spans="2:4" ht="14.25">
      <c r="B1288" s="26" t="s">
        <v>8686</v>
      </c>
      <c r="C1288" s="26" t="s">
        <v>8685</v>
      </c>
      <c r="D1288" s="620" t="s">
        <v>9488</v>
      </c>
    </row>
    <row r="1289" spans="2:4" ht="14.25">
      <c r="B1289" s="26" t="s">
        <v>8686</v>
      </c>
      <c r="C1289" s="26" t="s">
        <v>8686</v>
      </c>
      <c r="D1289" s="620" t="s">
        <v>9492</v>
      </c>
    </row>
    <row r="1290" spans="2:4" ht="14.25">
      <c r="B1290" s="26" t="s">
        <v>8686</v>
      </c>
      <c r="C1290" s="26" t="s">
        <v>8687</v>
      </c>
      <c r="D1290" s="620" t="s">
        <v>9493</v>
      </c>
    </row>
    <row r="1291" spans="2:4" ht="14.25">
      <c r="B1291" s="26" t="s">
        <v>8686</v>
      </c>
      <c r="C1291" s="26" t="s">
        <v>8688</v>
      </c>
      <c r="D1291" s="620" t="s">
        <v>11146</v>
      </c>
    </row>
    <row r="1292" spans="2:4" ht="14.25">
      <c r="B1292" s="26" t="s">
        <v>8686</v>
      </c>
      <c r="C1292" s="26" t="s">
        <v>8689</v>
      </c>
      <c r="D1292" s="620" t="s">
        <v>9495</v>
      </c>
    </row>
    <row r="1294" spans="2:4" ht="14.25">
      <c r="B1294" s="26" t="s">
        <v>8687</v>
      </c>
      <c r="C1294" s="606" t="s">
        <v>1265</v>
      </c>
      <c r="D1294" s="617" t="s">
        <v>8928</v>
      </c>
    </row>
    <row r="1295" spans="2:4" ht="14.25">
      <c r="B1295" s="26" t="s">
        <v>8687</v>
      </c>
      <c r="C1295" s="24" t="s">
        <v>8638</v>
      </c>
      <c r="D1295" s="618" t="s">
        <v>9101</v>
      </c>
    </row>
    <row r="1296" spans="2:4" ht="14.25">
      <c r="B1296" s="26" t="s">
        <v>8687</v>
      </c>
      <c r="C1296" s="24" t="s">
        <v>8640</v>
      </c>
      <c r="D1296" s="618" t="s">
        <v>9110</v>
      </c>
    </row>
    <row r="1297" spans="2:4" ht="14.25">
      <c r="B1297" s="26" t="s">
        <v>8687</v>
      </c>
      <c r="C1297" s="24" t="s">
        <v>8643</v>
      </c>
      <c r="D1297" s="618" t="s">
        <v>9119</v>
      </c>
    </row>
    <row r="1298" spans="2:4" ht="14.25">
      <c r="B1298" s="26" t="s">
        <v>8687</v>
      </c>
      <c r="C1298" s="24" t="s">
        <v>8646</v>
      </c>
      <c r="D1298" s="618" t="s">
        <v>9128</v>
      </c>
    </row>
    <row r="1299" spans="2:4" ht="14.25">
      <c r="B1299" s="26" t="s">
        <v>8687</v>
      </c>
      <c r="C1299" s="24" t="s">
        <v>8649</v>
      </c>
      <c r="D1299" s="618" t="s">
        <v>9137</v>
      </c>
    </row>
    <row r="1300" spans="2:4" ht="14.25">
      <c r="B1300" s="26" t="s">
        <v>8687</v>
      </c>
      <c r="C1300" s="24" t="s">
        <v>11107</v>
      </c>
      <c r="D1300" s="618" t="s">
        <v>9146</v>
      </c>
    </row>
    <row r="1301" spans="2:4" ht="14.25">
      <c r="B1301" s="26" t="s">
        <v>8687</v>
      </c>
      <c r="C1301" s="24" t="s">
        <v>8655</v>
      </c>
      <c r="D1301" s="618" t="s">
        <v>9155</v>
      </c>
    </row>
    <row r="1302" spans="2:4" ht="14.25">
      <c r="B1302" s="26" t="s">
        <v>8687</v>
      </c>
      <c r="C1302" s="24" t="s">
        <v>8658</v>
      </c>
      <c r="D1302" s="618" t="s">
        <v>9164</v>
      </c>
    </row>
    <row r="1303" spans="2:4" ht="14.25">
      <c r="B1303" s="26" t="s">
        <v>8687</v>
      </c>
      <c r="C1303" s="24" t="s">
        <v>8660</v>
      </c>
      <c r="D1303" s="618" t="s">
        <v>9173</v>
      </c>
    </row>
    <row r="1304" spans="2:4" ht="14.25">
      <c r="B1304" s="26" t="s">
        <v>8687</v>
      </c>
      <c r="C1304" s="24" t="s">
        <v>8662</v>
      </c>
      <c r="D1304" s="618" t="s">
        <v>9181</v>
      </c>
    </row>
    <row r="1305" spans="2:4" ht="14.25">
      <c r="B1305" s="26" t="s">
        <v>8687</v>
      </c>
      <c r="C1305" s="24" t="s">
        <v>8663</v>
      </c>
      <c r="D1305" s="618" t="s">
        <v>9190</v>
      </c>
    </row>
    <row r="1306" spans="2:4" ht="14.25">
      <c r="B1306" s="26" t="s">
        <v>8687</v>
      </c>
      <c r="C1306" s="24" t="s">
        <v>8664</v>
      </c>
      <c r="D1306" s="618" t="s">
        <v>9199</v>
      </c>
    </row>
    <row r="1307" spans="2:4" ht="14.25">
      <c r="B1307" s="26" t="s">
        <v>8687</v>
      </c>
      <c r="C1307" s="25" t="s">
        <v>8665</v>
      </c>
      <c r="D1307" s="619" t="s">
        <v>9334</v>
      </c>
    </row>
    <row r="1308" spans="2:4" ht="14.25">
      <c r="B1308" s="26" t="s">
        <v>8687</v>
      </c>
      <c r="C1308" s="25" t="s">
        <v>11109</v>
      </c>
      <c r="D1308" s="619" t="s">
        <v>9342</v>
      </c>
    </row>
    <row r="1309" spans="2:4" ht="14.25">
      <c r="B1309" s="26" t="s">
        <v>8687</v>
      </c>
      <c r="C1309" s="25" t="s">
        <v>8667</v>
      </c>
      <c r="D1309" s="619" t="s">
        <v>9350</v>
      </c>
    </row>
    <row r="1310" spans="2:4" ht="14.25">
      <c r="B1310" s="26" t="s">
        <v>8687</v>
      </c>
      <c r="C1310" s="25" t="s">
        <v>8668</v>
      </c>
      <c r="D1310" s="619" t="s">
        <v>9358</v>
      </c>
    </row>
    <row r="1311" spans="2:4" ht="14.25">
      <c r="B1311" s="26" t="s">
        <v>8687</v>
      </c>
      <c r="C1311" s="25" t="s">
        <v>8669</v>
      </c>
      <c r="D1311" s="619" t="s">
        <v>9367</v>
      </c>
    </row>
    <row r="1312" spans="2:4" ht="14.25">
      <c r="B1312" s="26" t="s">
        <v>8687</v>
      </c>
      <c r="C1312" s="25" t="s">
        <v>8670</v>
      </c>
      <c r="D1312" s="619" t="s">
        <v>9375</v>
      </c>
    </row>
    <row r="1313" spans="2:4" ht="14.25">
      <c r="B1313" s="26" t="s">
        <v>8687</v>
      </c>
      <c r="C1313" s="25" t="s">
        <v>8671</v>
      </c>
      <c r="D1313" s="619" t="s">
        <v>9383</v>
      </c>
    </row>
    <row r="1314" spans="2:4" ht="14.25">
      <c r="B1314" s="26" t="s">
        <v>8687</v>
      </c>
      <c r="C1314" s="25" t="s">
        <v>8672</v>
      </c>
      <c r="D1314" s="619" t="s">
        <v>9392</v>
      </c>
    </row>
    <row r="1315" spans="2:4" ht="14.25">
      <c r="B1315" s="26" t="s">
        <v>8687</v>
      </c>
      <c r="C1315" s="25" t="s">
        <v>8673</v>
      </c>
      <c r="D1315" s="619" t="s">
        <v>9401</v>
      </c>
    </row>
    <row r="1316" spans="2:4" ht="14.25">
      <c r="B1316" s="26" t="s">
        <v>8687</v>
      </c>
      <c r="C1316" s="25" t="s">
        <v>8674</v>
      </c>
      <c r="D1316" s="619" t="s">
        <v>9410</v>
      </c>
    </row>
    <row r="1317" spans="2:4" ht="14.25">
      <c r="B1317" s="26" t="s">
        <v>8687</v>
      </c>
      <c r="C1317" s="25" t="s">
        <v>8675</v>
      </c>
      <c r="D1317" s="619" t="s">
        <v>9419</v>
      </c>
    </row>
    <row r="1318" spans="2:4" ht="14.25">
      <c r="B1318" s="26" t="s">
        <v>8687</v>
      </c>
      <c r="C1318" s="25" t="s">
        <v>8676</v>
      </c>
      <c r="D1318" s="619" t="s">
        <v>9427</v>
      </c>
    </row>
    <row r="1319" spans="2:4" ht="14.25">
      <c r="B1319" s="26" t="s">
        <v>8687</v>
      </c>
      <c r="C1319" s="25" t="s">
        <v>8677</v>
      </c>
      <c r="D1319" s="619" t="s">
        <v>9436</v>
      </c>
    </row>
    <row r="1320" spans="2:4" ht="14.25">
      <c r="B1320" s="26" t="s">
        <v>8687</v>
      </c>
      <c r="C1320" s="25" t="s">
        <v>8678</v>
      </c>
      <c r="D1320" s="619" t="s">
        <v>9445</v>
      </c>
    </row>
    <row r="1321" spans="2:4" ht="14.25">
      <c r="B1321" s="26" t="s">
        <v>8687</v>
      </c>
      <c r="C1321" s="25" t="s">
        <v>11116</v>
      </c>
      <c r="D1321" s="619" t="s">
        <v>9454</v>
      </c>
    </row>
    <row r="1322" spans="2:4" ht="14.25">
      <c r="B1322" s="26" t="s">
        <v>8687</v>
      </c>
      <c r="C1322" s="26" t="s">
        <v>8680</v>
      </c>
      <c r="D1322" s="620" t="s">
        <v>9463</v>
      </c>
    </row>
    <row r="1323" spans="2:4" ht="14.25">
      <c r="B1323" s="26" t="s">
        <v>8687</v>
      </c>
      <c r="C1323" s="26" t="s">
        <v>8682</v>
      </c>
      <c r="D1323" s="620" t="s">
        <v>9471</v>
      </c>
    </row>
    <row r="1324" spans="2:4" ht="14.25">
      <c r="B1324" s="26" t="s">
        <v>8687</v>
      </c>
      <c r="C1324" s="26" t="s">
        <v>8683</v>
      </c>
      <c r="D1324" s="620" t="s">
        <v>9478</v>
      </c>
    </row>
    <row r="1325" spans="2:4" ht="14.25">
      <c r="B1325" s="26" t="s">
        <v>8687</v>
      </c>
      <c r="C1325" s="26" t="s">
        <v>8684</v>
      </c>
      <c r="D1325" s="620" t="s">
        <v>9484</v>
      </c>
    </row>
    <row r="1326" spans="2:4" ht="14.25">
      <c r="B1326" s="26" t="s">
        <v>8687</v>
      </c>
      <c r="C1326" s="26" t="s">
        <v>8685</v>
      </c>
      <c r="D1326" s="620" t="s">
        <v>11145</v>
      </c>
    </row>
    <row r="1327" spans="2:4" ht="14.25">
      <c r="B1327" s="26" t="s">
        <v>8687</v>
      </c>
      <c r="C1327" s="26" t="s">
        <v>8686</v>
      </c>
      <c r="D1327" s="620" t="s">
        <v>9493</v>
      </c>
    </row>
    <row r="1328" spans="2:4" ht="14.25">
      <c r="B1328" s="26" t="s">
        <v>8687</v>
      </c>
      <c r="C1328" s="26" t="s">
        <v>8687</v>
      </c>
      <c r="D1328" s="620" t="s">
        <v>9496</v>
      </c>
    </row>
    <row r="1329" spans="2:4" ht="14.25">
      <c r="B1329" s="26" t="s">
        <v>8687</v>
      </c>
      <c r="C1329" s="26" t="s">
        <v>8688</v>
      </c>
      <c r="D1329" s="620" t="s">
        <v>9497</v>
      </c>
    </row>
    <row r="1330" spans="2:4" ht="14.25">
      <c r="B1330" s="26" t="s">
        <v>8687</v>
      </c>
      <c r="C1330" s="26" t="s">
        <v>8689</v>
      </c>
      <c r="D1330" s="620" t="s">
        <v>9498</v>
      </c>
    </row>
    <row r="1332" spans="2:4" ht="14.25">
      <c r="B1332" s="26" t="s">
        <v>8688</v>
      </c>
      <c r="C1332" s="606" t="s">
        <v>1265</v>
      </c>
      <c r="D1332" s="617" t="s">
        <v>8929</v>
      </c>
    </row>
    <row r="1333" spans="2:4" ht="14.25">
      <c r="B1333" s="26" t="s">
        <v>8688</v>
      </c>
      <c r="C1333" s="24" t="s">
        <v>8638</v>
      </c>
      <c r="D1333" s="618" t="s">
        <v>11121</v>
      </c>
    </row>
    <row r="1334" spans="2:4" ht="14.25">
      <c r="B1334" s="26" t="s">
        <v>8688</v>
      </c>
      <c r="C1334" s="24" t="s">
        <v>8640</v>
      </c>
      <c r="D1334" s="618" t="s">
        <v>9111</v>
      </c>
    </row>
    <row r="1335" spans="2:4" ht="14.25">
      <c r="B1335" s="26" t="s">
        <v>8688</v>
      </c>
      <c r="C1335" s="24" t="s">
        <v>8643</v>
      </c>
      <c r="D1335" s="618" t="s">
        <v>9120</v>
      </c>
    </row>
    <row r="1336" spans="2:4" ht="14.25">
      <c r="B1336" s="26" t="s">
        <v>8688</v>
      </c>
      <c r="C1336" s="24" t="s">
        <v>8646</v>
      </c>
      <c r="D1336" s="618" t="s">
        <v>9129</v>
      </c>
    </row>
    <row r="1337" spans="2:4" ht="14.25">
      <c r="B1337" s="26" t="s">
        <v>8688</v>
      </c>
      <c r="C1337" s="24" t="s">
        <v>8649</v>
      </c>
      <c r="D1337" s="618" t="s">
        <v>9138</v>
      </c>
    </row>
    <row r="1338" spans="2:4" ht="14.25">
      <c r="B1338" s="26" t="s">
        <v>8688</v>
      </c>
      <c r="C1338" s="24" t="s">
        <v>11107</v>
      </c>
      <c r="D1338" s="618" t="s">
        <v>9147</v>
      </c>
    </row>
    <row r="1339" spans="2:4" ht="14.25">
      <c r="B1339" s="26" t="s">
        <v>8688</v>
      </c>
      <c r="C1339" s="24" t="s">
        <v>8655</v>
      </c>
      <c r="D1339" s="618" t="s">
        <v>9156</v>
      </c>
    </row>
    <row r="1340" spans="2:4" ht="14.25">
      <c r="B1340" s="26" t="s">
        <v>8688</v>
      </c>
      <c r="C1340" s="24" t="s">
        <v>8658</v>
      </c>
      <c r="D1340" s="618" t="s">
        <v>9165</v>
      </c>
    </row>
    <row r="1341" spans="2:4" ht="14.25">
      <c r="B1341" s="26" t="s">
        <v>8688</v>
      </c>
      <c r="C1341" s="24" t="s">
        <v>8660</v>
      </c>
      <c r="D1341" s="618" t="s">
        <v>9174</v>
      </c>
    </row>
    <row r="1342" spans="2:4" ht="14.25">
      <c r="B1342" s="26" t="s">
        <v>8688</v>
      </c>
      <c r="C1342" s="24" t="s">
        <v>8662</v>
      </c>
      <c r="D1342" s="618" t="s">
        <v>9182</v>
      </c>
    </row>
    <row r="1343" spans="2:4" ht="14.25">
      <c r="B1343" s="26" t="s">
        <v>8688</v>
      </c>
      <c r="C1343" s="24" t="s">
        <v>8663</v>
      </c>
      <c r="D1343" s="618" t="s">
        <v>9191</v>
      </c>
    </row>
    <row r="1344" spans="2:4" ht="14.25">
      <c r="B1344" s="26" t="s">
        <v>8688</v>
      </c>
      <c r="C1344" s="24" t="s">
        <v>8664</v>
      </c>
      <c r="D1344" s="618" t="s">
        <v>9200</v>
      </c>
    </row>
    <row r="1345" spans="2:4" ht="14.25">
      <c r="B1345" s="26" t="s">
        <v>8688</v>
      </c>
      <c r="C1345" s="25" t="s">
        <v>8665</v>
      </c>
      <c r="D1345" s="619" t="s">
        <v>9335</v>
      </c>
    </row>
    <row r="1346" spans="2:4" ht="14.25">
      <c r="B1346" s="26" t="s">
        <v>8688</v>
      </c>
      <c r="C1346" s="25" t="s">
        <v>11109</v>
      </c>
      <c r="D1346" s="619" t="s">
        <v>9343</v>
      </c>
    </row>
    <row r="1347" spans="2:4" ht="14.25">
      <c r="B1347" s="26" t="s">
        <v>8688</v>
      </c>
      <c r="C1347" s="25" t="s">
        <v>8667</v>
      </c>
      <c r="D1347" s="619" t="s">
        <v>9351</v>
      </c>
    </row>
    <row r="1348" spans="2:4" ht="14.25">
      <c r="B1348" s="26" t="s">
        <v>8688</v>
      </c>
      <c r="C1348" s="25" t="s">
        <v>8668</v>
      </c>
      <c r="D1348" s="619" t="s">
        <v>9359</v>
      </c>
    </row>
    <row r="1349" spans="2:4" ht="14.25">
      <c r="B1349" s="26" t="s">
        <v>8688</v>
      </c>
      <c r="C1349" s="25" t="s">
        <v>8669</v>
      </c>
      <c r="D1349" s="619" t="s">
        <v>9368</v>
      </c>
    </row>
    <row r="1350" spans="2:4" ht="14.25">
      <c r="B1350" s="26" t="s">
        <v>8688</v>
      </c>
      <c r="C1350" s="25" t="s">
        <v>8670</v>
      </c>
      <c r="D1350" s="619" t="s">
        <v>9376</v>
      </c>
    </row>
    <row r="1351" spans="2:4" ht="14.25">
      <c r="B1351" s="26" t="s">
        <v>8688</v>
      </c>
      <c r="C1351" s="25" t="s">
        <v>8671</v>
      </c>
      <c r="D1351" s="619" t="s">
        <v>9384</v>
      </c>
    </row>
    <row r="1352" spans="2:4" ht="14.25">
      <c r="B1352" s="26" t="s">
        <v>8688</v>
      </c>
      <c r="C1352" s="25" t="s">
        <v>8672</v>
      </c>
      <c r="D1352" s="619" t="s">
        <v>9393</v>
      </c>
    </row>
    <row r="1353" spans="2:4" ht="14.25">
      <c r="B1353" s="26" t="s">
        <v>8688</v>
      </c>
      <c r="C1353" s="25" t="s">
        <v>8673</v>
      </c>
      <c r="D1353" s="619" t="s">
        <v>9402</v>
      </c>
    </row>
    <row r="1354" spans="2:4" ht="14.25">
      <c r="B1354" s="26" t="s">
        <v>8688</v>
      </c>
      <c r="C1354" s="25" t="s">
        <v>8674</v>
      </c>
      <c r="D1354" s="619" t="s">
        <v>9411</v>
      </c>
    </row>
    <row r="1355" spans="2:4" ht="14.25">
      <c r="B1355" s="26" t="s">
        <v>8688</v>
      </c>
      <c r="C1355" s="25" t="s">
        <v>8675</v>
      </c>
      <c r="D1355" s="619" t="s">
        <v>9420</v>
      </c>
    </row>
    <row r="1356" spans="2:4" ht="14.25">
      <c r="B1356" s="26" t="s">
        <v>8688</v>
      </c>
      <c r="C1356" s="25" t="s">
        <v>8676</v>
      </c>
      <c r="D1356" s="619" t="s">
        <v>9428</v>
      </c>
    </row>
    <row r="1357" spans="2:4" ht="14.25">
      <c r="B1357" s="26" t="s">
        <v>8688</v>
      </c>
      <c r="C1357" s="25" t="s">
        <v>8677</v>
      </c>
      <c r="D1357" s="619" t="s">
        <v>9437</v>
      </c>
    </row>
    <row r="1358" spans="2:4" ht="14.25">
      <c r="B1358" s="26" t="s">
        <v>8688</v>
      </c>
      <c r="C1358" s="25" t="s">
        <v>8678</v>
      </c>
      <c r="D1358" s="619" t="s">
        <v>9446</v>
      </c>
    </row>
    <row r="1359" spans="2:4" ht="14.25">
      <c r="B1359" s="26" t="s">
        <v>8688</v>
      </c>
      <c r="C1359" s="25" t="s">
        <v>11116</v>
      </c>
      <c r="D1359" s="619" t="s">
        <v>9455</v>
      </c>
    </row>
    <row r="1360" spans="2:4" ht="14.25">
      <c r="B1360" s="26" t="s">
        <v>8688</v>
      </c>
      <c r="C1360" s="26" t="s">
        <v>8680</v>
      </c>
      <c r="D1360" s="620" t="s">
        <v>9464</v>
      </c>
    </row>
    <row r="1361" spans="2:4" ht="14.25">
      <c r="B1361" s="26" t="s">
        <v>8688</v>
      </c>
      <c r="C1361" s="26" t="s">
        <v>8682</v>
      </c>
      <c r="D1361" s="620" t="s">
        <v>9472</v>
      </c>
    </row>
    <row r="1362" spans="2:4" ht="14.25">
      <c r="B1362" s="26" t="s">
        <v>8688</v>
      </c>
      <c r="C1362" s="26" t="s">
        <v>8683</v>
      </c>
      <c r="D1362" s="620" t="s">
        <v>9479</v>
      </c>
    </row>
    <row r="1363" spans="2:4" ht="14.25">
      <c r="B1363" s="26" t="s">
        <v>8688</v>
      </c>
      <c r="C1363" s="26" t="s">
        <v>8684</v>
      </c>
      <c r="D1363" s="620" t="s">
        <v>9485</v>
      </c>
    </row>
    <row r="1364" spans="2:4" ht="14.25">
      <c r="B1364" s="26" t="s">
        <v>8688</v>
      </c>
      <c r="C1364" s="26" t="s">
        <v>8685</v>
      </c>
      <c r="D1364" s="620" t="s">
        <v>9490</v>
      </c>
    </row>
    <row r="1365" spans="2:4" ht="14.25">
      <c r="B1365" s="26" t="s">
        <v>8688</v>
      </c>
      <c r="C1365" s="26" t="s">
        <v>8686</v>
      </c>
      <c r="D1365" s="620" t="s">
        <v>11146</v>
      </c>
    </row>
    <row r="1366" spans="2:4" ht="14.25">
      <c r="B1366" s="26" t="s">
        <v>8688</v>
      </c>
      <c r="C1366" s="26" t="s">
        <v>8687</v>
      </c>
      <c r="D1366" s="620" t="s">
        <v>9497</v>
      </c>
    </row>
    <row r="1367" spans="2:4" ht="14.25">
      <c r="B1367" s="26" t="s">
        <v>8688</v>
      </c>
      <c r="C1367" s="26" t="s">
        <v>8688</v>
      </c>
      <c r="D1367" s="620" t="s">
        <v>9499</v>
      </c>
    </row>
    <row r="1368" spans="2:4" ht="14.25">
      <c r="B1368" s="26" t="s">
        <v>8688</v>
      </c>
      <c r="C1368" s="26" t="s">
        <v>8689</v>
      </c>
      <c r="D1368" s="620" t="s">
        <v>9500</v>
      </c>
    </row>
    <row r="1370" spans="2:4" ht="14.25">
      <c r="B1370" s="26" t="s">
        <v>8689</v>
      </c>
      <c r="C1370" s="606" t="s">
        <v>1265</v>
      </c>
      <c r="D1370" s="617" t="s">
        <v>8930</v>
      </c>
    </row>
    <row r="1371" spans="2:4" ht="14.25">
      <c r="B1371" s="26" t="s">
        <v>8689</v>
      </c>
      <c r="C1371" s="24" t="s">
        <v>8638</v>
      </c>
      <c r="D1371" s="618" t="s">
        <v>9103</v>
      </c>
    </row>
    <row r="1372" spans="2:4" ht="14.25">
      <c r="B1372" s="26" t="s">
        <v>8689</v>
      </c>
      <c r="C1372" s="24" t="s">
        <v>8640</v>
      </c>
      <c r="D1372" s="618" t="s">
        <v>9112</v>
      </c>
    </row>
    <row r="1373" spans="2:4" ht="14.25">
      <c r="B1373" s="26" t="s">
        <v>8689</v>
      </c>
      <c r="C1373" s="24" t="s">
        <v>8643</v>
      </c>
      <c r="D1373" s="618" t="s">
        <v>9121</v>
      </c>
    </row>
    <row r="1374" spans="2:4" ht="14.25">
      <c r="B1374" s="26" t="s">
        <v>8689</v>
      </c>
      <c r="C1374" s="24" t="s">
        <v>8646</v>
      </c>
      <c r="D1374" s="618" t="s">
        <v>9130</v>
      </c>
    </row>
    <row r="1375" spans="2:4" ht="14.25">
      <c r="B1375" s="26" t="s">
        <v>8689</v>
      </c>
      <c r="C1375" s="24" t="s">
        <v>8649</v>
      </c>
      <c r="D1375" s="618" t="s">
        <v>9139</v>
      </c>
    </row>
    <row r="1376" spans="2:4" ht="14.25">
      <c r="B1376" s="26" t="s">
        <v>8689</v>
      </c>
      <c r="C1376" s="24" t="s">
        <v>11107</v>
      </c>
      <c r="D1376" s="618" t="s">
        <v>9148</v>
      </c>
    </row>
    <row r="1377" spans="2:4" ht="14.25">
      <c r="B1377" s="26" t="s">
        <v>8689</v>
      </c>
      <c r="C1377" s="24" t="s">
        <v>8655</v>
      </c>
      <c r="D1377" s="618" t="s">
        <v>9157</v>
      </c>
    </row>
    <row r="1378" spans="2:4" ht="14.25">
      <c r="B1378" s="26" t="s">
        <v>8689</v>
      </c>
      <c r="C1378" s="24" t="s">
        <v>8658</v>
      </c>
      <c r="D1378" s="618" t="s">
        <v>9166</v>
      </c>
    </row>
    <row r="1379" spans="2:4" ht="14.25">
      <c r="B1379" s="26" t="s">
        <v>8689</v>
      </c>
      <c r="C1379" s="24" t="s">
        <v>8660</v>
      </c>
      <c r="D1379" s="618" t="s">
        <v>9175</v>
      </c>
    </row>
    <row r="1380" spans="2:4" ht="14.25">
      <c r="B1380" s="26" t="s">
        <v>8689</v>
      </c>
      <c r="C1380" s="24" t="s">
        <v>8662</v>
      </c>
      <c r="D1380" s="618" t="s">
        <v>9183</v>
      </c>
    </row>
    <row r="1381" spans="2:4" ht="14.25">
      <c r="B1381" s="26" t="s">
        <v>8689</v>
      </c>
      <c r="C1381" s="24" t="s">
        <v>8663</v>
      </c>
      <c r="D1381" s="618" t="s">
        <v>9192</v>
      </c>
    </row>
    <row r="1382" spans="2:4" ht="14.25">
      <c r="B1382" s="26" t="s">
        <v>8689</v>
      </c>
      <c r="C1382" s="24" t="s">
        <v>8664</v>
      </c>
      <c r="D1382" s="618" t="s">
        <v>9201</v>
      </c>
    </row>
    <row r="1383" spans="2:4" ht="14.25">
      <c r="B1383" s="26" t="s">
        <v>8689</v>
      </c>
      <c r="C1383" s="25" t="s">
        <v>8665</v>
      </c>
      <c r="D1383" s="619" t="s">
        <v>9336</v>
      </c>
    </row>
    <row r="1384" spans="2:4" ht="14.25">
      <c r="B1384" s="26" t="s">
        <v>8689</v>
      </c>
      <c r="C1384" s="25" t="s">
        <v>11109</v>
      </c>
      <c r="D1384" s="619" t="s">
        <v>9344</v>
      </c>
    </row>
    <row r="1385" spans="2:4" ht="14.25">
      <c r="B1385" s="26" t="s">
        <v>8689</v>
      </c>
      <c r="C1385" s="25" t="s">
        <v>8667</v>
      </c>
      <c r="D1385" s="619" t="s">
        <v>9352</v>
      </c>
    </row>
    <row r="1386" spans="2:4" ht="14.25">
      <c r="B1386" s="26" t="s">
        <v>8689</v>
      </c>
      <c r="C1386" s="25" t="s">
        <v>8668</v>
      </c>
      <c r="D1386" s="619" t="s">
        <v>9360</v>
      </c>
    </row>
    <row r="1387" spans="2:4" ht="14.25">
      <c r="B1387" s="26" t="s">
        <v>8689</v>
      </c>
      <c r="C1387" s="25" t="s">
        <v>8669</v>
      </c>
      <c r="D1387" s="619" t="s">
        <v>9369</v>
      </c>
    </row>
    <row r="1388" spans="2:4" ht="14.25">
      <c r="B1388" s="26" t="s">
        <v>8689</v>
      </c>
      <c r="C1388" s="25" t="s">
        <v>8670</v>
      </c>
      <c r="D1388" s="619" t="s">
        <v>9377</v>
      </c>
    </row>
    <row r="1389" spans="2:4" ht="14.25">
      <c r="B1389" s="26" t="s">
        <v>8689</v>
      </c>
      <c r="C1389" s="25" t="s">
        <v>8671</v>
      </c>
      <c r="D1389" s="619" t="s">
        <v>9385</v>
      </c>
    </row>
    <row r="1390" spans="2:4" ht="14.25">
      <c r="B1390" s="26" t="s">
        <v>8689</v>
      </c>
      <c r="C1390" s="25" t="s">
        <v>8672</v>
      </c>
      <c r="D1390" s="619" t="s">
        <v>9394</v>
      </c>
    </row>
    <row r="1391" spans="2:4" ht="14.25">
      <c r="B1391" s="26" t="s">
        <v>8689</v>
      </c>
      <c r="C1391" s="25" t="s">
        <v>8673</v>
      </c>
      <c r="D1391" s="619" t="s">
        <v>9403</v>
      </c>
    </row>
    <row r="1392" spans="2:4" ht="14.25">
      <c r="B1392" s="26" t="s">
        <v>8689</v>
      </c>
      <c r="C1392" s="25" t="s">
        <v>8674</v>
      </c>
      <c r="D1392" s="619" t="s">
        <v>9412</v>
      </c>
    </row>
    <row r="1393" spans="2:4" ht="14.25">
      <c r="B1393" s="26" t="s">
        <v>8689</v>
      </c>
      <c r="C1393" s="25" t="s">
        <v>8675</v>
      </c>
      <c r="D1393" s="619" t="s">
        <v>9421</v>
      </c>
    </row>
    <row r="1394" spans="2:4" ht="14.25">
      <c r="B1394" s="26" t="s">
        <v>8689</v>
      </c>
      <c r="C1394" s="25" t="s">
        <v>8676</v>
      </c>
      <c r="D1394" s="619" t="s">
        <v>9429</v>
      </c>
    </row>
    <row r="1395" spans="2:4" ht="14.25">
      <c r="B1395" s="26" t="s">
        <v>8689</v>
      </c>
      <c r="C1395" s="25" t="s">
        <v>8677</v>
      </c>
      <c r="D1395" s="619" t="s">
        <v>9438</v>
      </c>
    </row>
    <row r="1396" spans="2:4" ht="14.25">
      <c r="B1396" s="26" t="s">
        <v>8689</v>
      </c>
      <c r="C1396" s="25" t="s">
        <v>8678</v>
      </c>
      <c r="D1396" s="619" t="s">
        <v>9447</v>
      </c>
    </row>
    <row r="1397" spans="2:4" ht="14.25">
      <c r="B1397" s="26" t="s">
        <v>8689</v>
      </c>
      <c r="C1397" s="25" t="s">
        <v>11116</v>
      </c>
      <c r="D1397" s="619" t="s">
        <v>9456</v>
      </c>
    </row>
    <row r="1398" spans="2:4" ht="14.25">
      <c r="B1398" s="26" t="s">
        <v>8689</v>
      </c>
      <c r="C1398" s="26" t="s">
        <v>8680</v>
      </c>
      <c r="D1398" s="620" t="s">
        <v>9465</v>
      </c>
    </row>
    <row r="1399" spans="2:4" ht="14.25">
      <c r="B1399" s="26" t="s">
        <v>8689</v>
      </c>
      <c r="C1399" s="26" t="s">
        <v>8682</v>
      </c>
      <c r="D1399" s="620" t="s">
        <v>9473</v>
      </c>
    </row>
    <row r="1400" spans="2:4" ht="14.25">
      <c r="B1400" s="26" t="s">
        <v>8689</v>
      </c>
      <c r="C1400" s="26" t="s">
        <v>8683</v>
      </c>
      <c r="D1400" s="620" t="s">
        <v>9480</v>
      </c>
    </row>
    <row r="1401" spans="2:4" ht="14.25">
      <c r="B1401" s="26" t="s">
        <v>8689</v>
      </c>
      <c r="C1401" s="26" t="s">
        <v>8684</v>
      </c>
      <c r="D1401" s="620" t="s">
        <v>9486</v>
      </c>
    </row>
    <row r="1402" spans="2:4" ht="14.25">
      <c r="B1402" s="26" t="s">
        <v>8689</v>
      </c>
      <c r="C1402" s="26" t="s">
        <v>8685</v>
      </c>
      <c r="D1402" s="620" t="s">
        <v>9491</v>
      </c>
    </row>
    <row r="1403" spans="2:4" ht="14.25">
      <c r="B1403" s="26" t="s">
        <v>8689</v>
      </c>
      <c r="C1403" s="26" t="s">
        <v>8686</v>
      </c>
      <c r="D1403" s="620" t="s">
        <v>9495</v>
      </c>
    </row>
    <row r="1404" spans="2:4" ht="14.25">
      <c r="B1404" s="26" t="s">
        <v>8689</v>
      </c>
      <c r="C1404" s="26" t="s">
        <v>8687</v>
      </c>
      <c r="D1404" s="620" t="s">
        <v>9498</v>
      </c>
    </row>
    <row r="1405" spans="2:4" ht="14.25">
      <c r="B1405" s="26" t="s">
        <v>8689</v>
      </c>
      <c r="C1405" s="26" t="s">
        <v>8688</v>
      </c>
      <c r="D1405" s="620" t="s">
        <v>9500</v>
      </c>
    </row>
    <row r="1406" spans="2:4" ht="14.25">
      <c r="B1406" s="26" t="s">
        <v>8689</v>
      </c>
      <c r="C1406" s="26" t="s">
        <v>8689</v>
      </c>
      <c r="D1406" s="620" t="s">
        <v>9501</v>
      </c>
    </row>
  </sheetData>
  <autoFilter ref="D1:D1406" xr:uid="{3E986222-D721-4FFD-B8A4-164FB7F910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Gabor Daniel</dc:creator>
  <cp:keywords/>
  <dc:description/>
  <cp:lastModifiedBy/>
  <cp:revision/>
  <dcterms:created xsi:type="dcterms:W3CDTF">2021-02-27T21:12:09Z</dcterms:created>
  <dcterms:modified xsi:type="dcterms:W3CDTF">2025-08-20T10:25:30Z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c45ef799-4598-4935-84de-9bce228437f1</vt:lpwstr>
  </property>
</Properties>
</file>